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5573A2DF-DF71-4D83-8A4C-D0DDF8DDEE13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1850HSM" sheetId="18" r:id="rId1"/>
    <sheet name="Mapping" sheetId="33" r:id="rId2"/>
    <sheet name="CLvsLO" sheetId="19" r:id="rId3"/>
    <sheet name="CLvsLO 8GHz IF" sheetId="27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2Ix0L" sheetId="31" r:id="rId15"/>
    <sheet name="3Ix0L" sheetId="32" r:id="rId16"/>
    <sheet name="5Rx0L" sheetId="20" r:id="rId17"/>
    <sheet name="5Rx5L" sheetId="21" r:id="rId18"/>
    <sheet name="5Ix0L" sheetId="22" r:id="rId19"/>
    <sheet name="5Ix5L" sheetId="23" r:id="rId20"/>
    <sheet name="Sheet2" sheetId="30" r:id="rId21"/>
  </sheets>
  <definedNames>
    <definedName name="A_MM_1850HSM_UpSpur_3Ix0L__15dBm__5IF_P1in" localSheetId="20">Sheet2!$A$1:$D$212</definedName>
    <definedName name="Amp_Diff_2_3" localSheetId="0">'1850HSM'!$G$2:$G$870</definedName>
    <definedName name="Amp_Diff_2_3_2" localSheetId="0">'1850HSM'!$P$2:$P$838</definedName>
    <definedName name="Amp_Diff_2_4" localSheetId="0">'1850HSM'!$H$2:$H$870</definedName>
    <definedName name="Common_RL" localSheetId="0">'1850HSM'!$D$2:$D$870</definedName>
    <definedName name="IL_1_4" localSheetId="0">'1850HSM'!$A$2:$C$870</definedName>
    <definedName name="IL_1_4_2" localSheetId="0">'1850HSM'!$O$2:$O$838</definedName>
    <definedName name="Iso_2_3" localSheetId="0">'1850HSM'!$K$2:$K$870</definedName>
    <definedName name="Iso_2_3_2" localSheetId="0">'1850HSM'!$R$2:$R$838</definedName>
    <definedName name="Iso_2_4" localSheetId="0">'1850HSM'!$L$2:$L$870</definedName>
    <definedName name="Iso_2_4_2" localSheetId="0">'1850HSM'!$S$2:$T$838</definedName>
    <definedName name="MM1_0832HSM_2Ix1L__5IF1_2_A" localSheetId="14">'2Ix0L'!$B$1:$E$212</definedName>
    <definedName name="MM1_0832HSM_2Ix1L__5IF1_2_A" localSheetId="13">'2Ix1L'!$B$1:$E$212</definedName>
    <definedName name="MM1_0832HSM_2Ix1L__5IF1_2_A" localSheetId="15">'3Ix0L'!$B$1:$E$212</definedName>
    <definedName name="MM1_0832HSM_2Ix1L__5IF1_2_B" localSheetId="14">'2Ix0L'!$J$1:$M$212</definedName>
    <definedName name="MM1_0832HSM_2Ix1L__5IF1_2_B" localSheetId="13">'2Ix1L'!$J$1:$M$212</definedName>
    <definedName name="MM1_0832HSM_2Ix1L__5IF1_2_B" localSheetId="15">'3Ix0L'!$J$1:$M$212</definedName>
    <definedName name="MM1_0832HSM_2Rx2L__5RF1_2_A" localSheetId="12">'2Rx2L'!$B$1:$E$212</definedName>
    <definedName name="MM1_0832HSM_2Rx2L__5RF1_2_B" localSheetId="12">'2Rx2L'!$J$1:$M$212</definedName>
    <definedName name="MM1_0832HSM_5Rx0L__5RF1_3_0RF4_A" localSheetId="16">'5Rx0L'!$B$1:$E$148</definedName>
    <definedName name="MM1_0832HSM_5Rx0L__5RF1_3_0RF4_B" localSheetId="16">'5Rx0L'!$J$1:$M$148</definedName>
    <definedName name="MM1_0832HSM_A_CL__18_dBm" localSheetId="20">Sheet2!#REF!</definedName>
    <definedName name="MM1_0832HSM_IF_Response_29GRF_A" localSheetId="20">Sheet2!#REF!</definedName>
    <definedName name="MM1_0832HSM_IF_Response_29GRF_B" localSheetId="20">Sheet2!#REF!</definedName>
    <definedName name="MM1_0832HSM_IF_Response_9GRF_A" localSheetId="20">Sheet2!#REF!</definedName>
    <definedName name="MM1_0832HSM_IF_Response_9GRF_B" localSheetId="20">Sheet2!#REF!</definedName>
    <definedName name="MM1_0832HSM_IP3_vs_LO_Power_Config_A" localSheetId="7">'IP3'!$B$1:$E$622</definedName>
    <definedName name="MM1_0832HSM_IP3_vs_LO_Power_Config_B" localSheetId="7">'IP3'!$S$1:$U$622</definedName>
    <definedName name="MT3H_0113_ConversionLoss_and_Isolation_A__20dBm" localSheetId="4">'CL &amp; Data'!$B$1:$F$545</definedName>
    <definedName name="Output_3_RL" localSheetId="0">'1850HSM'!$E$2:$E$870</definedName>
    <definedName name="Output_4_RL" localSheetId="0">'1850HSM'!$F$2:$F$870</definedName>
    <definedName name="Phase_Diff_2_3" localSheetId="0">'1850HSM'!#REF!</definedName>
    <definedName name="Phase_Diff_2_3_1" localSheetId="0">'1850HSM'!$I$2:$I$870</definedName>
    <definedName name="Phase_Diff_2_3_2" localSheetId="0">'1850HSM'!$Q$2:$Q$838</definedName>
    <definedName name="Phase_Diff_2_4" localSheetId="0">'1850HSM'!$J$2:$J$870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33" l="1"/>
  <c r="AA33" i="33"/>
  <c r="AA32" i="33"/>
  <c r="AA31" i="33"/>
  <c r="AA30" i="33"/>
  <c r="Z34" i="33"/>
  <c r="Z33" i="33"/>
  <c r="Z32" i="33"/>
  <c r="Z31" i="33"/>
  <c r="Z30" i="33"/>
  <c r="Y34" i="33"/>
  <c r="Y33" i="33"/>
  <c r="Y32" i="33"/>
  <c r="Y31" i="33"/>
  <c r="Y30" i="33"/>
  <c r="X34" i="33"/>
  <c r="X33" i="33"/>
  <c r="X32" i="33"/>
  <c r="X31" i="33"/>
  <c r="X30" i="33"/>
  <c r="W34" i="33"/>
  <c r="W33" i="33"/>
  <c r="W32" i="33"/>
  <c r="W31" i="33"/>
  <c r="V34" i="33"/>
  <c r="V33" i="33"/>
  <c r="V32" i="33"/>
  <c r="V31" i="33"/>
  <c r="V30" i="33"/>
  <c r="P103" i="32" l="1"/>
  <c r="O103" i="32" s="1"/>
  <c r="N103" i="32"/>
  <c r="H103" i="32"/>
  <c r="G103" i="32" s="1"/>
  <c r="F103" i="32"/>
  <c r="P102" i="32"/>
  <c r="O102" i="32" s="1"/>
  <c r="N102" i="32"/>
  <c r="H102" i="32"/>
  <c r="G102" i="32" s="1"/>
  <c r="F102" i="32"/>
  <c r="P101" i="32"/>
  <c r="O101" i="32"/>
  <c r="N101" i="32"/>
  <c r="H101" i="32"/>
  <c r="G101" i="32" s="1"/>
  <c r="F101" i="32"/>
  <c r="P100" i="32"/>
  <c r="O100" i="32" s="1"/>
  <c r="N100" i="32"/>
  <c r="H100" i="32"/>
  <c r="G100" i="32" s="1"/>
  <c r="F100" i="32"/>
  <c r="P99" i="32"/>
  <c r="O99" i="32" s="1"/>
  <c r="N99" i="32"/>
  <c r="H99" i="32"/>
  <c r="G99" i="32" s="1"/>
  <c r="F99" i="32"/>
  <c r="P98" i="32"/>
  <c r="O98" i="32" s="1"/>
  <c r="N98" i="32"/>
  <c r="H98" i="32"/>
  <c r="G98" i="32" s="1"/>
  <c r="F98" i="32"/>
  <c r="P97" i="32"/>
  <c r="O97" i="32" s="1"/>
  <c r="N97" i="32"/>
  <c r="H97" i="32"/>
  <c r="G97" i="32" s="1"/>
  <c r="F97" i="32"/>
  <c r="P96" i="32"/>
  <c r="O96" i="32" s="1"/>
  <c r="N96" i="32"/>
  <c r="H96" i="32"/>
  <c r="G96" i="32" s="1"/>
  <c r="F96" i="32"/>
  <c r="P95" i="32"/>
  <c r="O95" i="32" s="1"/>
  <c r="N95" i="32"/>
  <c r="H95" i="32"/>
  <c r="G95" i="32" s="1"/>
  <c r="F95" i="32"/>
  <c r="P94" i="32"/>
  <c r="O94" i="32" s="1"/>
  <c r="N94" i="32"/>
  <c r="H94" i="32"/>
  <c r="G94" i="32" s="1"/>
  <c r="F94" i="32"/>
  <c r="P93" i="32"/>
  <c r="O93" i="32" s="1"/>
  <c r="N93" i="32"/>
  <c r="H93" i="32"/>
  <c r="G93" i="32" s="1"/>
  <c r="F93" i="32"/>
  <c r="P92" i="32"/>
  <c r="O92" i="32" s="1"/>
  <c r="N92" i="32"/>
  <c r="H92" i="32"/>
  <c r="G92" i="32" s="1"/>
  <c r="F92" i="32"/>
  <c r="P91" i="32"/>
  <c r="O91" i="32" s="1"/>
  <c r="N91" i="32"/>
  <c r="H91" i="32"/>
  <c r="G91" i="32"/>
  <c r="F91" i="32"/>
  <c r="P90" i="32"/>
  <c r="O90" i="32" s="1"/>
  <c r="N90" i="32"/>
  <c r="H90" i="32"/>
  <c r="G90" i="32" s="1"/>
  <c r="F90" i="32"/>
  <c r="P89" i="32"/>
  <c r="O89" i="32" s="1"/>
  <c r="N89" i="32"/>
  <c r="H89" i="32"/>
  <c r="G89" i="32" s="1"/>
  <c r="F89" i="32"/>
  <c r="P88" i="32"/>
  <c r="O88" i="32" s="1"/>
  <c r="N88" i="32"/>
  <c r="H88" i="32"/>
  <c r="G88" i="32" s="1"/>
  <c r="F88" i="32"/>
  <c r="P87" i="32"/>
  <c r="O87" i="32" s="1"/>
  <c r="N87" i="32"/>
  <c r="H87" i="32"/>
  <c r="G87" i="32" s="1"/>
  <c r="F87" i="32"/>
  <c r="P86" i="32"/>
  <c r="O86" i="32" s="1"/>
  <c r="N86" i="32"/>
  <c r="H86" i="32"/>
  <c r="G86" i="32" s="1"/>
  <c r="F86" i="32"/>
  <c r="P85" i="32"/>
  <c r="O85" i="32" s="1"/>
  <c r="N85" i="32"/>
  <c r="H85" i="32"/>
  <c r="G85" i="32" s="1"/>
  <c r="F85" i="32"/>
  <c r="P84" i="32"/>
  <c r="O84" i="32" s="1"/>
  <c r="N84" i="32"/>
  <c r="H84" i="32"/>
  <c r="G84" i="32" s="1"/>
  <c r="F84" i="32"/>
  <c r="P83" i="32"/>
  <c r="O83" i="32" s="1"/>
  <c r="N83" i="32"/>
  <c r="H83" i="32"/>
  <c r="G83" i="32" s="1"/>
  <c r="F83" i="32"/>
  <c r="P82" i="32"/>
  <c r="O82" i="32" s="1"/>
  <c r="N82" i="32"/>
  <c r="H82" i="32"/>
  <c r="G82" i="32" s="1"/>
  <c r="F82" i="32"/>
  <c r="P81" i="32"/>
  <c r="O81" i="32"/>
  <c r="N81" i="32"/>
  <c r="H81" i="32"/>
  <c r="G81" i="32" s="1"/>
  <c r="F81" i="32"/>
  <c r="P80" i="32"/>
  <c r="O80" i="32" s="1"/>
  <c r="N80" i="32"/>
  <c r="H80" i="32"/>
  <c r="G80" i="32" s="1"/>
  <c r="F80" i="32"/>
  <c r="P79" i="32"/>
  <c r="O79" i="32" s="1"/>
  <c r="N79" i="32"/>
  <c r="H79" i="32"/>
  <c r="G79" i="32" s="1"/>
  <c r="F79" i="32"/>
  <c r="P78" i="32"/>
  <c r="O78" i="32" s="1"/>
  <c r="N78" i="32"/>
  <c r="H78" i="32"/>
  <c r="G78" i="32" s="1"/>
  <c r="F78" i="32"/>
  <c r="P77" i="32"/>
  <c r="O77" i="32" s="1"/>
  <c r="N77" i="32"/>
  <c r="H77" i="32"/>
  <c r="G77" i="32" s="1"/>
  <c r="F77" i="32"/>
  <c r="P76" i="32"/>
  <c r="O76" i="32" s="1"/>
  <c r="N76" i="32"/>
  <c r="H76" i="32"/>
  <c r="G76" i="32" s="1"/>
  <c r="F76" i="32"/>
  <c r="P75" i="32"/>
  <c r="O75" i="32" s="1"/>
  <c r="N75" i="32"/>
  <c r="H75" i="32"/>
  <c r="G75" i="32" s="1"/>
  <c r="F75" i="32"/>
  <c r="P74" i="32"/>
  <c r="O74" i="32" s="1"/>
  <c r="N74" i="32"/>
  <c r="H74" i="32"/>
  <c r="G74" i="32" s="1"/>
  <c r="F74" i="32"/>
  <c r="P73" i="32"/>
  <c r="O73" i="32" s="1"/>
  <c r="N73" i="32"/>
  <c r="H73" i="32"/>
  <c r="G73" i="32" s="1"/>
  <c r="F73" i="32"/>
  <c r="P72" i="32"/>
  <c r="O72" i="32" s="1"/>
  <c r="N72" i="32"/>
  <c r="H72" i="32"/>
  <c r="G72" i="32" s="1"/>
  <c r="F72" i="32"/>
  <c r="P71" i="32"/>
  <c r="O71" i="32" s="1"/>
  <c r="N71" i="32"/>
  <c r="H71" i="32"/>
  <c r="G71" i="32"/>
  <c r="F71" i="32"/>
  <c r="P70" i="32"/>
  <c r="O70" i="32" s="1"/>
  <c r="N70" i="32"/>
  <c r="H70" i="32"/>
  <c r="G70" i="32" s="1"/>
  <c r="F70" i="32"/>
  <c r="P69" i="32"/>
  <c r="O69" i="32" s="1"/>
  <c r="N69" i="32"/>
  <c r="H69" i="32"/>
  <c r="G69" i="32" s="1"/>
  <c r="F69" i="32"/>
  <c r="P68" i="32"/>
  <c r="O68" i="32" s="1"/>
  <c r="N68" i="32"/>
  <c r="H68" i="32"/>
  <c r="G68" i="32" s="1"/>
  <c r="F68" i="32"/>
  <c r="P67" i="32"/>
  <c r="O67" i="32" s="1"/>
  <c r="N67" i="32"/>
  <c r="H67" i="32"/>
  <c r="G67" i="32"/>
  <c r="F67" i="32"/>
  <c r="P66" i="32"/>
  <c r="O66" i="32" s="1"/>
  <c r="N66" i="32"/>
  <c r="H66" i="32"/>
  <c r="G66" i="32"/>
  <c r="F66" i="32"/>
  <c r="P65" i="32"/>
  <c r="O65" i="32" s="1"/>
  <c r="N65" i="32"/>
  <c r="H65" i="32"/>
  <c r="G65" i="32" s="1"/>
  <c r="F65" i="32"/>
  <c r="P64" i="32"/>
  <c r="O64" i="32" s="1"/>
  <c r="N64" i="32"/>
  <c r="H64" i="32"/>
  <c r="G64" i="32" s="1"/>
  <c r="F64" i="32"/>
  <c r="P63" i="32"/>
  <c r="O63" i="32" s="1"/>
  <c r="N63" i="32"/>
  <c r="H63" i="32"/>
  <c r="G63" i="32" s="1"/>
  <c r="F63" i="32"/>
  <c r="P62" i="32"/>
  <c r="O62" i="32" s="1"/>
  <c r="N62" i="32"/>
  <c r="H62" i="32"/>
  <c r="G62" i="32"/>
  <c r="F62" i="32"/>
  <c r="P61" i="32"/>
  <c r="O61" i="32" s="1"/>
  <c r="N61" i="32"/>
  <c r="H61" i="32"/>
  <c r="G61" i="32" s="1"/>
  <c r="F61" i="32"/>
  <c r="P60" i="32"/>
  <c r="O60" i="32" s="1"/>
  <c r="N60" i="32"/>
  <c r="H60" i="32"/>
  <c r="G60" i="32" s="1"/>
  <c r="F60" i="32"/>
  <c r="P59" i="32"/>
  <c r="O59" i="32" s="1"/>
  <c r="N59" i="32"/>
  <c r="H59" i="32"/>
  <c r="G59" i="32" s="1"/>
  <c r="F59" i="32"/>
  <c r="P58" i="32"/>
  <c r="O58" i="32" s="1"/>
  <c r="N58" i="32"/>
  <c r="H58" i="32"/>
  <c r="G58" i="32" s="1"/>
  <c r="F58" i="32"/>
  <c r="P57" i="32"/>
  <c r="O57" i="32" s="1"/>
  <c r="N57" i="32"/>
  <c r="H57" i="32"/>
  <c r="G57" i="32" s="1"/>
  <c r="F57" i="32"/>
  <c r="P56" i="32"/>
  <c r="O56" i="32" s="1"/>
  <c r="N56" i="32"/>
  <c r="H56" i="32"/>
  <c r="G56" i="32" s="1"/>
  <c r="F56" i="32"/>
  <c r="P55" i="32"/>
  <c r="O55" i="32" s="1"/>
  <c r="N55" i="32"/>
  <c r="H55" i="32"/>
  <c r="G55" i="32" s="1"/>
  <c r="F55" i="32"/>
  <c r="P54" i="32"/>
  <c r="O54" i="32" s="1"/>
  <c r="N54" i="32"/>
  <c r="H54" i="32"/>
  <c r="G54" i="32"/>
  <c r="F54" i="32"/>
  <c r="P53" i="32"/>
  <c r="O53" i="32" s="1"/>
  <c r="N53" i="32"/>
  <c r="H53" i="32"/>
  <c r="G53" i="32" s="1"/>
  <c r="F53" i="32"/>
  <c r="P52" i="32"/>
  <c r="O52" i="32" s="1"/>
  <c r="N52" i="32"/>
  <c r="H52" i="32"/>
  <c r="G52" i="32" s="1"/>
  <c r="F52" i="32"/>
  <c r="P51" i="32"/>
  <c r="O51" i="32" s="1"/>
  <c r="N51" i="32"/>
  <c r="H51" i="32"/>
  <c r="G51" i="32" s="1"/>
  <c r="F51" i="32"/>
  <c r="P50" i="32"/>
  <c r="O50" i="32" s="1"/>
  <c r="N50" i="32"/>
  <c r="H50" i="32"/>
  <c r="G50" i="32" s="1"/>
  <c r="F50" i="32"/>
  <c r="P49" i="32"/>
  <c r="O49" i="32" s="1"/>
  <c r="N49" i="32"/>
  <c r="H49" i="32"/>
  <c r="G49" i="32" s="1"/>
  <c r="F49" i="32"/>
  <c r="P48" i="32"/>
  <c r="O48" i="32" s="1"/>
  <c r="N48" i="32"/>
  <c r="H48" i="32"/>
  <c r="G48" i="32" s="1"/>
  <c r="F48" i="32"/>
  <c r="P47" i="32"/>
  <c r="O47" i="32" s="1"/>
  <c r="N47" i="32"/>
  <c r="H47" i="32"/>
  <c r="G47" i="32" s="1"/>
  <c r="F47" i="32"/>
  <c r="P46" i="32"/>
  <c r="O46" i="32" s="1"/>
  <c r="N46" i="32"/>
  <c r="H46" i="32"/>
  <c r="G46" i="32" s="1"/>
  <c r="F46" i="32"/>
  <c r="P45" i="32"/>
  <c r="O45" i="32"/>
  <c r="N45" i="32"/>
  <c r="H45" i="32"/>
  <c r="G45" i="32" s="1"/>
  <c r="F45" i="32"/>
  <c r="P44" i="32"/>
  <c r="O44" i="32" s="1"/>
  <c r="N44" i="32"/>
  <c r="H44" i="32"/>
  <c r="G44" i="32" s="1"/>
  <c r="F44" i="32"/>
  <c r="P43" i="32"/>
  <c r="O43" i="32" s="1"/>
  <c r="N43" i="32"/>
  <c r="H43" i="32"/>
  <c r="G43" i="32" s="1"/>
  <c r="F43" i="32"/>
  <c r="P42" i="32"/>
  <c r="O42" i="32" s="1"/>
  <c r="N42" i="32"/>
  <c r="H42" i="32"/>
  <c r="G42" i="32" s="1"/>
  <c r="F42" i="32"/>
  <c r="P41" i="32"/>
  <c r="O41" i="32"/>
  <c r="N41" i="32"/>
  <c r="H41" i="32"/>
  <c r="G41" i="32" s="1"/>
  <c r="F41" i="32"/>
  <c r="P40" i="32"/>
  <c r="O40" i="32" s="1"/>
  <c r="N40" i="32"/>
  <c r="H40" i="32"/>
  <c r="G40" i="32" s="1"/>
  <c r="F40" i="32"/>
  <c r="P39" i="32"/>
  <c r="O39" i="32" s="1"/>
  <c r="N39" i="32"/>
  <c r="H39" i="32"/>
  <c r="G39" i="32" s="1"/>
  <c r="F39" i="32"/>
  <c r="P38" i="32"/>
  <c r="O38" i="32" s="1"/>
  <c r="N38" i="32"/>
  <c r="H38" i="32"/>
  <c r="G38" i="32" s="1"/>
  <c r="F38" i="32"/>
  <c r="P37" i="32"/>
  <c r="O37" i="32"/>
  <c r="N37" i="32"/>
  <c r="H37" i="32"/>
  <c r="G37" i="32" s="1"/>
  <c r="F37" i="32"/>
  <c r="P36" i="32"/>
  <c r="O36" i="32" s="1"/>
  <c r="N36" i="32"/>
  <c r="H36" i="32"/>
  <c r="G36" i="32" s="1"/>
  <c r="F36" i="32"/>
  <c r="P35" i="32"/>
  <c r="O35" i="32" s="1"/>
  <c r="N35" i="32"/>
  <c r="H35" i="32"/>
  <c r="G35" i="32" s="1"/>
  <c r="F35" i="32"/>
  <c r="P34" i="32"/>
  <c r="O34" i="32" s="1"/>
  <c r="N34" i="32"/>
  <c r="H34" i="32"/>
  <c r="G34" i="32"/>
  <c r="F34" i="32"/>
  <c r="P33" i="32"/>
  <c r="O33" i="32"/>
  <c r="N33" i="32"/>
  <c r="H33" i="32"/>
  <c r="G33" i="32" s="1"/>
  <c r="F33" i="32"/>
  <c r="P32" i="32"/>
  <c r="O32" i="32" s="1"/>
  <c r="N32" i="32"/>
  <c r="H32" i="32"/>
  <c r="G32" i="32" s="1"/>
  <c r="F32" i="32"/>
  <c r="P31" i="32"/>
  <c r="O31" i="32" s="1"/>
  <c r="N31" i="32"/>
  <c r="H31" i="32"/>
  <c r="G31" i="32" s="1"/>
  <c r="F31" i="32"/>
  <c r="P30" i="32"/>
  <c r="O30" i="32" s="1"/>
  <c r="N30" i="32"/>
  <c r="H30" i="32"/>
  <c r="G30" i="32"/>
  <c r="F30" i="32"/>
  <c r="P29" i="32"/>
  <c r="O29" i="32"/>
  <c r="N29" i="32"/>
  <c r="H29" i="32"/>
  <c r="G29" i="32" s="1"/>
  <c r="F29" i="32"/>
  <c r="P28" i="32"/>
  <c r="O28" i="32" s="1"/>
  <c r="N28" i="32"/>
  <c r="H28" i="32"/>
  <c r="G28" i="32" s="1"/>
  <c r="F28" i="32"/>
  <c r="P27" i="32"/>
  <c r="O27" i="32" s="1"/>
  <c r="N27" i="32"/>
  <c r="H27" i="32"/>
  <c r="G27" i="32"/>
  <c r="F27" i="32"/>
  <c r="P26" i="32"/>
  <c r="O26" i="32" s="1"/>
  <c r="N26" i="32"/>
  <c r="H26" i="32"/>
  <c r="G26" i="32" s="1"/>
  <c r="F26" i="32"/>
  <c r="P25" i="32"/>
  <c r="O25" i="32"/>
  <c r="N25" i="32"/>
  <c r="H25" i="32"/>
  <c r="G25" i="32" s="1"/>
  <c r="F25" i="32"/>
  <c r="P24" i="32"/>
  <c r="O24" i="32" s="1"/>
  <c r="N24" i="32"/>
  <c r="H24" i="32"/>
  <c r="G24" i="32" s="1"/>
  <c r="F24" i="32"/>
  <c r="P23" i="32"/>
  <c r="O23" i="32" s="1"/>
  <c r="N23" i="32"/>
  <c r="H23" i="32"/>
  <c r="G23" i="32" s="1"/>
  <c r="F23" i="32"/>
  <c r="P22" i="32"/>
  <c r="O22" i="32" s="1"/>
  <c r="N22" i="32"/>
  <c r="H22" i="32"/>
  <c r="G22" i="32"/>
  <c r="F22" i="32"/>
  <c r="P21" i="32"/>
  <c r="O21" i="32"/>
  <c r="N21" i="32"/>
  <c r="H21" i="32"/>
  <c r="G21" i="32" s="1"/>
  <c r="F21" i="32"/>
  <c r="P20" i="32"/>
  <c r="O20" i="32" s="1"/>
  <c r="N20" i="32"/>
  <c r="H20" i="32"/>
  <c r="G20" i="32" s="1"/>
  <c r="F20" i="32"/>
  <c r="P19" i="32"/>
  <c r="O19" i="32" s="1"/>
  <c r="N19" i="32"/>
  <c r="H19" i="32"/>
  <c r="G19" i="32" s="1"/>
  <c r="F19" i="32"/>
  <c r="P18" i="32"/>
  <c r="O18" i="32" s="1"/>
  <c r="N18" i="32"/>
  <c r="H18" i="32"/>
  <c r="G18" i="32" s="1"/>
  <c r="F18" i="32"/>
  <c r="P17" i="32"/>
  <c r="O17" i="32"/>
  <c r="N17" i="32"/>
  <c r="H17" i="32"/>
  <c r="G17" i="32" s="1"/>
  <c r="F17" i="32"/>
  <c r="P16" i="32"/>
  <c r="O16" i="32" s="1"/>
  <c r="N16" i="32"/>
  <c r="H16" i="32"/>
  <c r="G16" i="32" s="1"/>
  <c r="F16" i="32"/>
  <c r="P15" i="32"/>
  <c r="O15" i="32" s="1"/>
  <c r="N15" i="32"/>
  <c r="H15" i="32"/>
  <c r="G15" i="32" s="1"/>
  <c r="F15" i="32"/>
  <c r="P14" i="32"/>
  <c r="O14" i="32" s="1"/>
  <c r="N14" i="32"/>
  <c r="H14" i="32"/>
  <c r="G14" i="32" s="1"/>
  <c r="F14" i="32"/>
  <c r="P13" i="32"/>
  <c r="O13" i="32" s="1"/>
  <c r="N13" i="32"/>
  <c r="H13" i="32"/>
  <c r="G13" i="32" s="1"/>
  <c r="F13" i="32"/>
  <c r="P12" i="32"/>
  <c r="O12" i="32" s="1"/>
  <c r="N12" i="32"/>
  <c r="H12" i="32"/>
  <c r="G12" i="32" s="1"/>
  <c r="F12" i="32"/>
  <c r="P11" i="32"/>
  <c r="O11" i="32" s="1"/>
  <c r="N11" i="32"/>
  <c r="H11" i="32"/>
  <c r="G11" i="32" s="1"/>
  <c r="F11" i="32"/>
  <c r="P10" i="32"/>
  <c r="O10" i="32" s="1"/>
  <c r="N10" i="32"/>
  <c r="H10" i="32"/>
  <c r="G10" i="32" s="1"/>
  <c r="F10" i="32"/>
  <c r="P9" i="32"/>
  <c r="O9" i="32"/>
  <c r="N9" i="32"/>
  <c r="H9" i="32"/>
  <c r="G9" i="32" s="1"/>
  <c r="F9" i="32"/>
  <c r="P8" i="32"/>
  <c r="O8" i="32" s="1"/>
  <c r="N8" i="32"/>
  <c r="H8" i="32"/>
  <c r="G8" i="32" s="1"/>
  <c r="F8" i="32"/>
  <c r="P7" i="32"/>
  <c r="O7" i="32" s="1"/>
  <c r="N7" i="32"/>
  <c r="H7" i="32"/>
  <c r="G7" i="32" s="1"/>
  <c r="F7" i="32"/>
  <c r="P6" i="32"/>
  <c r="O6" i="32" s="1"/>
  <c r="N6" i="32"/>
  <c r="H6" i="32"/>
  <c r="G6" i="32" s="1"/>
  <c r="F6" i="32"/>
  <c r="P5" i="32"/>
  <c r="O5" i="32"/>
  <c r="N5" i="32"/>
  <c r="H5" i="32"/>
  <c r="G5" i="32" s="1"/>
  <c r="F5" i="32"/>
  <c r="P1" i="32"/>
  <c r="H1" i="32"/>
  <c r="P103" i="31"/>
  <c r="O103" i="31" s="1"/>
  <c r="N103" i="31"/>
  <c r="H103" i="31"/>
  <c r="G103" i="31" s="1"/>
  <c r="F103" i="31"/>
  <c r="P102" i="31"/>
  <c r="O102" i="31" s="1"/>
  <c r="N102" i="31"/>
  <c r="H102" i="31"/>
  <c r="G102" i="31" s="1"/>
  <c r="F102" i="31"/>
  <c r="P101" i="31"/>
  <c r="O101" i="31" s="1"/>
  <c r="N101" i="31"/>
  <c r="H101" i="31"/>
  <c r="G101" i="31" s="1"/>
  <c r="F101" i="31"/>
  <c r="P100" i="31"/>
  <c r="O100" i="31" s="1"/>
  <c r="N100" i="31"/>
  <c r="H100" i="31"/>
  <c r="G100" i="31" s="1"/>
  <c r="F100" i="31"/>
  <c r="P99" i="31"/>
  <c r="O99" i="31" s="1"/>
  <c r="N99" i="31"/>
  <c r="H99" i="31"/>
  <c r="G99" i="31" s="1"/>
  <c r="F99" i="31"/>
  <c r="P98" i="31"/>
  <c r="O98" i="31" s="1"/>
  <c r="N98" i="31"/>
  <c r="H98" i="31"/>
  <c r="G98" i="31"/>
  <c r="F98" i="31"/>
  <c r="P97" i="31"/>
  <c r="O97" i="31" s="1"/>
  <c r="N97" i="31"/>
  <c r="H97" i="31"/>
  <c r="G97" i="31" s="1"/>
  <c r="F97" i="31"/>
  <c r="P96" i="31"/>
  <c r="O96" i="31" s="1"/>
  <c r="N96" i="31"/>
  <c r="H96" i="31"/>
  <c r="G96" i="31" s="1"/>
  <c r="F96" i="31"/>
  <c r="P95" i="31"/>
  <c r="O95" i="31" s="1"/>
  <c r="N95" i="31"/>
  <c r="H95" i="31"/>
  <c r="G95" i="31" s="1"/>
  <c r="F95" i="31"/>
  <c r="P94" i="31"/>
  <c r="O94" i="31" s="1"/>
  <c r="N94" i="31"/>
  <c r="H94" i="31"/>
  <c r="G94" i="31"/>
  <c r="F94" i="31"/>
  <c r="P93" i="31"/>
  <c r="O93" i="31" s="1"/>
  <c r="N93" i="31"/>
  <c r="H93" i="31"/>
  <c r="G93" i="31" s="1"/>
  <c r="F93" i="31"/>
  <c r="P92" i="31"/>
  <c r="O92" i="31" s="1"/>
  <c r="N92" i="31"/>
  <c r="H92" i="31"/>
  <c r="G92" i="31" s="1"/>
  <c r="F92" i="31"/>
  <c r="P91" i="31"/>
  <c r="O91" i="31" s="1"/>
  <c r="N91" i="31"/>
  <c r="H91" i="31"/>
  <c r="G91" i="31" s="1"/>
  <c r="F91" i="31"/>
  <c r="P90" i="31"/>
  <c r="O90" i="31" s="1"/>
  <c r="N90" i="31"/>
  <c r="H90" i="31"/>
  <c r="G90" i="31" s="1"/>
  <c r="F90" i="31"/>
  <c r="P89" i="31"/>
  <c r="O89" i="31" s="1"/>
  <c r="N89" i="31"/>
  <c r="H89" i="31"/>
  <c r="G89" i="31" s="1"/>
  <c r="F89" i="31"/>
  <c r="P88" i="31"/>
  <c r="O88" i="31" s="1"/>
  <c r="N88" i="31"/>
  <c r="H88" i="31"/>
  <c r="G88" i="31" s="1"/>
  <c r="F88" i="31"/>
  <c r="P87" i="31"/>
  <c r="O87" i="31" s="1"/>
  <c r="N87" i="31"/>
  <c r="H87" i="31"/>
  <c r="G87" i="31" s="1"/>
  <c r="F87" i="31"/>
  <c r="P86" i="31"/>
  <c r="O86" i="31" s="1"/>
  <c r="N86" i="31"/>
  <c r="H86" i="31"/>
  <c r="G86" i="31"/>
  <c r="F86" i="31"/>
  <c r="P85" i="31"/>
  <c r="O85" i="31" s="1"/>
  <c r="N85" i="31"/>
  <c r="H85" i="31"/>
  <c r="G85" i="31" s="1"/>
  <c r="F85" i="31"/>
  <c r="P84" i="31"/>
  <c r="O84" i="31" s="1"/>
  <c r="N84" i="31"/>
  <c r="H84" i="31"/>
  <c r="G84" i="31" s="1"/>
  <c r="F84" i="31"/>
  <c r="P83" i="31"/>
  <c r="O83" i="31" s="1"/>
  <c r="N83" i="31"/>
  <c r="H83" i="31"/>
  <c r="G83" i="31" s="1"/>
  <c r="F83" i="31"/>
  <c r="P82" i="31"/>
  <c r="O82" i="31" s="1"/>
  <c r="N82" i="31"/>
  <c r="H82" i="31"/>
  <c r="G82" i="31" s="1"/>
  <c r="F82" i="31"/>
  <c r="P81" i="31"/>
  <c r="O81" i="31" s="1"/>
  <c r="N81" i="31"/>
  <c r="H81" i="31"/>
  <c r="G81" i="31" s="1"/>
  <c r="F81" i="31"/>
  <c r="P80" i="31"/>
  <c r="O80" i="31" s="1"/>
  <c r="N80" i="31"/>
  <c r="H80" i="31"/>
  <c r="G80" i="31" s="1"/>
  <c r="F80" i="31"/>
  <c r="P79" i="31"/>
  <c r="O79" i="31" s="1"/>
  <c r="N79" i="31"/>
  <c r="H79" i="31"/>
  <c r="G79" i="31" s="1"/>
  <c r="F79" i="31"/>
  <c r="P78" i="31"/>
  <c r="O78" i="31" s="1"/>
  <c r="N78" i="31"/>
  <c r="H78" i="31"/>
  <c r="G78" i="31" s="1"/>
  <c r="F78" i="31"/>
  <c r="P77" i="31"/>
  <c r="O77" i="31" s="1"/>
  <c r="N77" i="31"/>
  <c r="H77" i="31"/>
  <c r="G77" i="31" s="1"/>
  <c r="F77" i="31"/>
  <c r="P76" i="31"/>
  <c r="O76" i="31" s="1"/>
  <c r="N76" i="31"/>
  <c r="H76" i="31"/>
  <c r="G76" i="31" s="1"/>
  <c r="F76" i="31"/>
  <c r="P75" i="31"/>
  <c r="O75" i="31" s="1"/>
  <c r="N75" i="31"/>
  <c r="H75" i="31"/>
  <c r="G75" i="31"/>
  <c r="F75" i="31"/>
  <c r="P74" i="31"/>
  <c r="O74" i="31" s="1"/>
  <c r="N74" i="31"/>
  <c r="H74" i="31"/>
  <c r="G74" i="31" s="1"/>
  <c r="F74" i="31"/>
  <c r="P73" i="31"/>
  <c r="O73" i="31" s="1"/>
  <c r="N73" i="31"/>
  <c r="H73" i="31"/>
  <c r="G73" i="31" s="1"/>
  <c r="F73" i="31"/>
  <c r="P72" i="31"/>
  <c r="O72" i="31" s="1"/>
  <c r="N72" i="31"/>
  <c r="H72" i="31"/>
  <c r="G72" i="31" s="1"/>
  <c r="F72" i="31"/>
  <c r="P71" i="31"/>
  <c r="O71" i="31" s="1"/>
  <c r="N71" i="31"/>
  <c r="H71" i="31"/>
  <c r="G71" i="31" s="1"/>
  <c r="F71" i="31"/>
  <c r="P70" i="31"/>
  <c r="O70" i="31" s="1"/>
  <c r="N70" i="31"/>
  <c r="H70" i="31"/>
  <c r="G70" i="31" s="1"/>
  <c r="F70" i="31"/>
  <c r="P69" i="31"/>
  <c r="O69" i="31" s="1"/>
  <c r="N69" i="31"/>
  <c r="H69" i="31"/>
  <c r="G69" i="31" s="1"/>
  <c r="F69" i="31"/>
  <c r="P68" i="31"/>
  <c r="O68" i="31" s="1"/>
  <c r="N68" i="31"/>
  <c r="H68" i="31"/>
  <c r="G68" i="31" s="1"/>
  <c r="F68" i="31"/>
  <c r="P67" i="31"/>
  <c r="O67" i="31" s="1"/>
  <c r="N67" i="31"/>
  <c r="H67" i="31"/>
  <c r="G67" i="31" s="1"/>
  <c r="F67" i="31"/>
  <c r="P66" i="31"/>
  <c r="O66" i="31" s="1"/>
  <c r="N66" i="31"/>
  <c r="H66" i="31"/>
  <c r="G66" i="31" s="1"/>
  <c r="F66" i="31"/>
  <c r="P65" i="31"/>
  <c r="O65" i="31" s="1"/>
  <c r="N65" i="31"/>
  <c r="H65" i="31"/>
  <c r="G65" i="31" s="1"/>
  <c r="F65" i="31"/>
  <c r="P64" i="31"/>
  <c r="O64" i="31" s="1"/>
  <c r="N64" i="31"/>
  <c r="H64" i="31"/>
  <c r="G64" i="31" s="1"/>
  <c r="F64" i="31"/>
  <c r="P63" i="31"/>
  <c r="O63" i="31" s="1"/>
  <c r="N63" i="31"/>
  <c r="H63" i="31"/>
  <c r="G63" i="31" s="1"/>
  <c r="F63" i="31"/>
  <c r="P62" i="31"/>
  <c r="O62" i="31" s="1"/>
  <c r="N62" i="31"/>
  <c r="H62" i="31"/>
  <c r="G62" i="31"/>
  <c r="F62" i="31"/>
  <c r="P61" i="31"/>
  <c r="O61" i="31" s="1"/>
  <c r="N61" i="31"/>
  <c r="H61" i="31"/>
  <c r="G61" i="31" s="1"/>
  <c r="F61" i="31"/>
  <c r="P60" i="31"/>
  <c r="O60" i="31" s="1"/>
  <c r="N60" i="31"/>
  <c r="H60" i="31"/>
  <c r="G60" i="31" s="1"/>
  <c r="F60" i="31"/>
  <c r="P59" i="31"/>
  <c r="O59" i="31" s="1"/>
  <c r="N59" i="31"/>
  <c r="H59" i="31"/>
  <c r="G59" i="31" s="1"/>
  <c r="F59" i="31"/>
  <c r="P58" i="31"/>
  <c r="O58" i="31" s="1"/>
  <c r="N58" i="31"/>
  <c r="H58" i="31"/>
  <c r="G58" i="31" s="1"/>
  <c r="F58" i="31"/>
  <c r="P57" i="31"/>
  <c r="O57" i="31" s="1"/>
  <c r="N57" i="31"/>
  <c r="H57" i="31"/>
  <c r="G57" i="31"/>
  <c r="F57" i="31"/>
  <c r="P56" i="31"/>
  <c r="O56" i="31" s="1"/>
  <c r="N56" i="31"/>
  <c r="H56" i="31"/>
  <c r="G56" i="31" s="1"/>
  <c r="F56" i="31"/>
  <c r="P55" i="31"/>
  <c r="O55" i="31" s="1"/>
  <c r="N55" i="31"/>
  <c r="H55" i="31"/>
  <c r="G55" i="31" s="1"/>
  <c r="F55" i="31"/>
  <c r="P54" i="31"/>
  <c r="O54" i="31" s="1"/>
  <c r="N54" i="31"/>
  <c r="H54" i="31"/>
  <c r="G54" i="31" s="1"/>
  <c r="F54" i="31"/>
  <c r="P53" i="31"/>
  <c r="O53" i="31" s="1"/>
  <c r="N53" i="31"/>
  <c r="H53" i="31"/>
  <c r="G53" i="31" s="1"/>
  <c r="F53" i="31"/>
  <c r="P52" i="31"/>
  <c r="O52" i="31" s="1"/>
  <c r="N52" i="31"/>
  <c r="H52" i="31"/>
  <c r="G52" i="31" s="1"/>
  <c r="F52" i="31"/>
  <c r="P51" i="31"/>
  <c r="O51" i="31" s="1"/>
  <c r="N51" i="31"/>
  <c r="H51" i="31"/>
  <c r="G51" i="31"/>
  <c r="F51" i="31"/>
  <c r="P50" i="31"/>
  <c r="O50" i="31" s="1"/>
  <c r="N50" i="31"/>
  <c r="H50" i="31"/>
  <c r="G50" i="31" s="1"/>
  <c r="F50" i="31"/>
  <c r="P49" i="31"/>
  <c r="O49" i="31" s="1"/>
  <c r="N49" i="31"/>
  <c r="H49" i="31"/>
  <c r="G49" i="31" s="1"/>
  <c r="F49" i="31"/>
  <c r="P48" i="31"/>
  <c r="O48" i="31" s="1"/>
  <c r="N48" i="31"/>
  <c r="H48" i="31"/>
  <c r="G48" i="31" s="1"/>
  <c r="F48" i="31"/>
  <c r="P47" i="31"/>
  <c r="O47" i="31" s="1"/>
  <c r="N47" i="31"/>
  <c r="H47" i="31"/>
  <c r="G47" i="31" s="1"/>
  <c r="F47" i="31"/>
  <c r="P46" i="31"/>
  <c r="O46" i="31" s="1"/>
  <c r="N46" i="31"/>
  <c r="H46" i="31"/>
  <c r="G46" i="31" s="1"/>
  <c r="F46" i="31"/>
  <c r="P45" i="31"/>
  <c r="O45" i="31" s="1"/>
  <c r="N45" i="31"/>
  <c r="H45" i="31"/>
  <c r="G45" i="31" s="1"/>
  <c r="F45" i="31"/>
  <c r="P44" i="31"/>
  <c r="O44" i="31" s="1"/>
  <c r="N44" i="31"/>
  <c r="H44" i="31"/>
  <c r="G44" i="31" s="1"/>
  <c r="F44" i="31"/>
  <c r="P43" i="31"/>
  <c r="O43" i="31" s="1"/>
  <c r="N43" i="31"/>
  <c r="H43" i="31"/>
  <c r="G43" i="31"/>
  <c r="F43" i="31"/>
  <c r="P42" i="31"/>
  <c r="O42" i="31" s="1"/>
  <c r="N42" i="31"/>
  <c r="H42" i="31"/>
  <c r="G42" i="31" s="1"/>
  <c r="F42" i="31"/>
  <c r="P41" i="31"/>
  <c r="O41" i="31" s="1"/>
  <c r="N41" i="31"/>
  <c r="H41" i="31"/>
  <c r="G41" i="31" s="1"/>
  <c r="F41" i="31"/>
  <c r="P40" i="31"/>
  <c r="O40" i="31" s="1"/>
  <c r="N40" i="31"/>
  <c r="H40" i="31"/>
  <c r="G40" i="31" s="1"/>
  <c r="F40" i="31"/>
  <c r="P39" i="31"/>
  <c r="O39" i="31" s="1"/>
  <c r="N39" i="31"/>
  <c r="H39" i="31"/>
  <c r="G39" i="31" s="1"/>
  <c r="F39" i="31"/>
  <c r="P38" i="31"/>
  <c r="O38" i="31" s="1"/>
  <c r="N38" i="31"/>
  <c r="H38" i="31"/>
  <c r="G38" i="31" s="1"/>
  <c r="F38" i="31"/>
  <c r="P37" i="31"/>
  <c r="O37" i="31" s="1"/>
  <c r="N37" i="31"/>
  <c r="H37" i="31"/>
  <c r="G37" i="31" s="1"/>
  <c r="F37" i="31"/>
  <c r="P36" i="31"/>
  <c r="O36" i="31" s="1"/>
  <c r="N36" i="31"/>
  <c r="H36" i="31"/>
  <c r="G36" i="31" s="1"/>
  <c r="F36" i="31"/>
  <c r="P35" i="31"/>
  <c r="O35" i="31" s="1"/>
  <c r="N35" i="31"/>
  <c r="H35" i="31"/>
  <c r="G35" i="31" s="1"/>
  <c r="F35" i="31"/>
  <c r="P34" i="31"/>
  <c r="O34" i="31" s="1"/>
  <c r="N34" i="31"/>
  <c r="H34" i="31"/>
  <c r="G34" i="31" s="1"/>
  <c r="F34" i="31"/>
  <c r="P33" i="31"/>
  <c r="O33" i="31" s="1"/>
  <c r="N33" i="31"/>
  <c r="H33" i="31"/>
  <c r="G33" i="31" s="1"/>
  <c r="F33" i="31"/>
  <c r="P32" i="31"/>
  <c r="O32" i="31" s="1"/>
  <c r="N32" i="31"/>
  <c r="H32" i="31"/>
  <c r="G32" i="31" s="1"/>
  <c r="F32" i="31"/>
  <c r="P31" i="31"/>
  <c r="O31" i="31" s="1"/>
  <c r="N31" i="31"/>
  <c r="H31" i="31"/>
  <c r="G31" i="31" s="1"/>
  <c r="F31" i="31"/>
  <c r="P30" i="31"/>
  <c r="O30" i="31" s="1"/>
  <c r="N30" i="31"/>
  <c r="H30" i="31"/>
  <c r="G30" i="31" s="1"/>
  <c r="F30" i="31"/>
  <c r="P29" i="31"/>
  <c r="O29" i="31" s="1"/>
  <c r="N29" i="31"/>
  <c r="H29" i="31"/>
  <c r="G29" i="31" s="1"/>
  <c r="F29" i="31"/>
  <c r="P28" i="31"/>
  <c r="O28" i="31" s="1"/>
  <c r="N28" i="31"/>
  <c r="H28" i="31"/>
  <c r="G28" i="31" s="1"/>
  <c r="F28" i="31"/>
  <c r="P27" i="31"/>
  <c r="O27" i="31" s="1"/>
  <c r="N27" i="31"/>
  <c r="H27" i="31"/>
  <c r="G27" i="31"/>
  <c r="F27" i="31"/>
  <c r="P26" i="31"/>
  <c r="O26" i="31" s="1"/>
  <c r="N26" i="31"/>
  <c r="H26" i="31"/>
  <c r="G26" i="31" s="1"/>
  <c r="F26" i="31"/>
  <c r="P25" i="31"/>
  <c r="O25" i="31" s="1"/>
  <c r="N25" i="31"/>
  <c r="H25" i="31"/>
  <c r="G25" i="31" s="1"/>
  <c r="F25" i="31"/>
  <c r="P24" i="31"/>
  <c r="O24" i="31" s="1"/>
  <c r="N24" i="31"/>
  <c r="H24" i="31"/>
  <c r="G24" i="31" s="1"/>
  <c r="F24" i="31"/>
  <c r="P23" i="31"/>
  <c r="O23" i="31" s="1"/>
  <c r="N23" i="31"/>
  <c r="H23" i="31"/>
  <c r="G23" i="31" s="1"/>
  <c r="F23" i="31"/>
  <c r="P22" i="31"/>
  <c r="O22" i="31" s="1"/>
  <c r="N22" i="31"/>
  <c r="H22" i="31"/>
  <c r="G22" i="31"/>
  <c r="F22" i="31"/>
  <c r="P21" i="31"/>
  <c r="O21" i="31" s="1"/>
  <c r="N21" i="31"/>
  <c r="H21" i="31"/>
  <c r="G21" i="31" s="1"/>
  <c r="F21" i="31"/>
  <c r="P20" i="31"/>
  <c r="O20" i="31" s="1"/>
  <c r="N20" i="31"/>
  <c r="H20" i="31"/>
  <c r="G20" i="31" s="1"/>
  <c r="F20" i="31"/>
  <c r="P19" i="31"/>
  <c r="O19" i="31" s="1"/>
  <c r="N19" i="31"/>
  <c r="H19" i="31"/>
  <c r="G19" i="31" s="1"/>
  <c r="F19" i="31"/>
  <c r="P18" i="31"/>
  <c r="O18" i="31" s="1"/>
  <c r="N18" i="31"/>
  <c r="H18" i="31"/>
  <c r="G18" i="31" s="1"/>
  <c r="F18" i="31"/>
  <c r="P17" i="31"/>
  <c r="O17" i="31" s="1"/>
  <c r="N17" i="31"/>
  <c r="H17" i="31"/>
  <c r="G17" i="31" s="1"/>
  <c r="F17" i="31"/>
  <c r="P16" i="31"/>
  <c r="O16" i="31" s="1"/>
  <c r="N16" i="31"/>
  <c r="H16" i="31"/>
  <c r="G16" i="31" s="1"/>
  <c r="F16" i="31"/>
  <c r="P15" i="31"/>
  <c r="O15" i="31" s="1"/>
  <c r="N15" i="31"/>
  <c r="H15" i="31"/>
  <c r="G15" i="31" s="1"/>
  <c r="F15" i="31"/>
  <c r="P14" i="31"/>
  <c r="O14" i="31" s="1"/>
  <c r="N14" i="31"/>
  <c r="H14" i="31"/>
  <c r="G14" i="31" s="1"/>
  <c r="F14" i="31"/>
  <c r="P13" i="31"/>
  <c r="O13" i="31" s="1"/>
  <c r="N13" i="31"/>
  <c r="H13" i="31"/>
  <c r="G13" i="31" s="1"/>
  <c r="F13" i="31"/>
  <c r="P12" i="31"/>
  <c r="O12" i="31" s="1"/>
  <c r="N12" i="31"/>
  <c r="H12" i="31"/>
  <c r="G12" i="31" s="1"/>
  <c r="F12" i="31"/>
  <c r="P11" i="31"/>
  <c r="O11" i="31" s="1"/>
  <c r="N11" i="31"/>
  <c r="H11" i="31"/>
  <c r="G11" i="31" s="1"/>
  <c r="F11" i="31"/>
  <c r="P10" i="31"/>
  <c r="O10" i="31" s="1"/>
  <c r="N10" i="31"/>
  <c r="H10" i="31"/>
  <c r="G10" i="31" s="1"/>
  <c r="F10" i="31"/>
  <c r="P9" i="31"/>
  <c r="O9" i="31" s="1"/>
  <c r="N9" i="31"/>
  <c r="H9" i="31"/>
  <c r="G9" i="31" s="1"/>
  <c r="F9" i="31"/>
  <c r="P8" i="31"/>
  <c r="O8" i="31" s="1"/>
  <c r="N8" i="31"/>
  <c r="H8" i="31"/>
  <c r="G8" i="31" s="1"/>
  <c r="F8" i="31"/>
  <c r="P7" i="31"/>
  <c r="O7" i="31" s="1"/>
  <c r="N7" i="31"/>
  <c r="H7" i="31"/>
  <c r="G7" i="31" s="1"/>
  <c r="F7" i="31"/>
  <c r="P6" i="31"/>
  <c r="O6" i="31" s="1"/>
  <c r="N6" i="31"/>
  <c r="H6" i="31"/>
  <c r="G6" i="31" s="1"/>
  <c r="F6" i="31"/>
  <c r="P5" i="31"/>
  <c r="O5" i="31" s="1"/>
  <c r="N5" i="31"/>
  <c r="H5" i="31"/>
  <c r="G5" i="31" s="1"/>
  <c r="F5" i="31"/>
  <c r="P1" i="31"/>
  <c r="H1" i="31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K29" i="7"/>
  <c r="I30" i="7"/>
  <c r="J30" i="7"/>
  <c r="K30" i="7"/>
  <c r="I31" i="7"/>
  <c r="J31" i="7"/>
  <c r="K31" i="7"/>
  <c r="I32" i="7"/>
  <c r="J32" i="7"/>
  <c r="K32" i="7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I41" i="7"/>
  <c r="J41" i="7"/>
  <c r="K41" i="7"/>
  <c r="I42" i="7"/>
  <c r="J42" i="7"/>
  <c r="K42" i="7"/>
  <c r="I43" i="7"/>
  <c r="J43" i="7"/>
  <c r="K43" i="7"/>
  <c r="I44" i="7"/>
  <c r="J44" i="7"/>
  <c r="K44" i="7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K49" i="7"/>
  <c r="I50" i="7"/>
  <c r="J50" i="7"/>
  <c r="K50" i="7"/>
  <c r="I51" i="7"/>
  <c r="J51" i="7"/>
  <c r="K51" i="7"/>
  <c r="I52" i="7"/>
  <c r="J52" i="7"/>
  <c r="K52" i="7"/>
  <c r="I53" i="7"/>
  <c r="J53" i="7"/>
  <c r="K53" i="7"/>
  <c r="I54" i="7"/>
  <c r="J54" i="7"/>
  <c r="K54" i="7"/>
  <c r="I55" i="7"/>
  <c r="J55" i="7"/>
  <c r="K55" i="7"/>
  <c r="I56" i="7"/>
  <c r="J56" i="7"/>
  <c r="K56" i="7"/>
  <c r="I57" i="7"/>
  <c r="J57" i="7"/>
  <c r="K57" i="7"/>
  <c r="I58" i="7"/>
  <c r="J58" i="7"/>
  <c r="K58" i="7"/>
  <c r="I59" i="7"/>
  <c r="J59" i="7"/>
  <c r="K59" i="7"/>
  <c r="I60" i="7"/>
  <c r="J60" i="7"/>
  <c r="K60" i="7"/>
  <c r="I61" i="7"/>
  <c r="J61" i="7"/>
  <c r="K61" i="7"/>
  <c r="I62" i="7"/>
  <c r="J62" i="7"/>
  <c r="K62" i="7"/>
  <c r="I63" i="7"/>
  <c r="J63" i="7"/>
  <c r="K63" i="7"/>
  <c r="I64" i="7"/>
  <c r="J64" i="7"/>
  <c r="K64" i="7"/>
  <c r="I65" i="7"/>
  <c r="J65" i="7"/>
  <c r="K65" i="7"/>
  <c r="I66" i="7"/>
  <c r="J66" i="7"/>
  <c r="K66" i="7"/>
  <c r="I67" i="7"/>
  <c r="J67" i="7"/>
  <c r="K67" i="7"/>
  <c r="I68" i="7"/>
  <c r="J68" i="7"/>
  <c r="K68" i="7"/>
  <c r="I69" i="7"/>
  <c r="J69" i="7"/>
  <c r="K69" i="7"/>
  <c r="I70" i="7"/>
  <c r="J70" i="7"/>
  <c r="K70" i="7"/>
  <c r="I71" i="7"/>
  <c r="J71" i="7"/>
  <c r="K71" i="7"/>
  <c r="I72" i="7"/>
  <c r="J72" i="7"/>
  <c r="K72" i="7"/>
  <c r="I73" i="7"/>
  <c r="J73" i="7"/>
  <c r="K73" i="7"/>
  <c r="I74" i="7"/>
  <c r="J74" i="7"/>
  <c r="K74" i="7"/>
  <c r="I75" i="7"/>
  <c r="J75" i="7"/>
  <c r="K75" i="7"/>
  <c r="I76" i="7"/>
  <c r="J76" i="7"/>
  <c r="K76" i="7"/>
  <c r="I77" i="7"/>
  <c r="J77" i="7"/>
  <c r="K77" i="7"/>
  <c r="I78" i="7"/>
  <c r="J78" i="7"/>
  <c r="K78" i="7"/>
  <c r="I79" i="7"/>
  <c r="J79" i="7"/>
  <c r="K79" i="7"/>
  <c r="I80" i="7"/>
  <c r="J80" i="7"/>
  <c r="K80" i="7"/>
  <c r="I81" i="7"/>
  <c r="J81" i="7"/>
  <c r="K81" i="7"/>
  <c r="I82" i="7"/>
  <c r="J82" i="7"/>
  <c r="K82" i="7"/>
  <c r="I83" i="7"/>
  <c r="J83" i="7"/>
  <c r="K83" i="7"/>
  <c r="I84" i="7"/>
  <c r="J84" i="7"/>
  <c r="K84" i="7"/>
  <c r="I85" i="7"/>
  <c r="J85" i="7"/>
  <c r="K85" i="7"/>
  <c r="I86" i="7"/>
  <c r="J86" i="7"/>
  <c r="K86" i="7"/>
  <c r="I87" i="7"/>
  <c r="J87" i="7"/>
  <c r="K87" i="7"/>
  <c r="I88" i="7"/>
  <c r="J88" i="7"/>
  <c r="K88" i="7"/>
  <c r="I89" i="7"/>
  <c r="J89" i="7"/>
  <c r="K89" i="7"/>
  <c r="I90" i="7"/>
  <c r="J90" i="7"/>
  <c r="K90" i="7"/>
  <c r="I91" i="7"/>
  <c r="J91" i="7"/>
  <c r="K91" i="7"/>
  <c r="I92" i="7"/>
  <c r="J92" i="7"/>
  <c r="K92" i="7"/>
  <c r="I93" i="7"/>
  <c r="J93" i="7"/>
  <c r="K93" i="7"/>
  <c r="I94" i="7"/>
  <c r="J94" i="7"/>
  <c r="K94" i="7"/>
  <c r="I95" i="7"/>
  <c r="J95" i="7"/>
  <c r="K95" i="7"/>
  <c r="I96" i="7"/>
  <c r="J96" i="7"/>
  <c r="K96" i="7"/>
  <c r="I97" i="7"/>
  <c r="J97" i="7"/>
  <c r="K97" i="7"/>
  <c r="I98" i="7"/>
  <c r="J98" i="7"/>
  <c r="K98" i="7"/>
  <c r="I99" i="7"/>
  <c r="J99" i="7"/>
  <c r="K99" i="7"/>
  <c r="I100" i="7"/>
  <c r="J100" i="7"/>
  <c r="K100" i="7"/>
  <c r="I101" i="7"/>
  <c r="J101" i="7"/>
  <c r="K101" i="7"/>
  <c r="I102" i="7"/>
  <c r="J102" i="7"/>
  <c r="K102" i="7"/>
  <c r="I103" i="7"/>
  <c r="J103" i="7"/>
  <c r="K103" i="7"/>
  <c r="I104" i="7"/>
  <c r="J104" i="7"/>
  <c r="K104" i="7"/>
  <c r="I105" i="7"/>
  <c r="J105" i="7"/>
  <c r="K105" i="7"/>
  <c r="I106" i="7"/>
  <c r="J106" i="7"/>
  <c r="K106" i="7"/>
  <c r="I107" i="7"/>
  <c r="J107" i="7"/>
  <c r="K107" i="7"/>
  <c r="I108" i="7"/>
  <c r="J108" i="7"/>
  <c r="K108" i="7"/>
  <c r="I109" i="7"/>
  <c r="J109" i="7"/>
  <c r="K109" i="7"/>
  <c r="I110" i="7"/>
  <c r="J110" i="7"/>
  <c r="K110" i="7"/>
  <c r="I111" i="7"/>
  <c r="J111" i="7"/>
  <c r="K111" i="7"/>
  <c r="I112" i="7"/>
  <c r="J112" i="7"/>
  <c r="K112" i="7"/>
  <c r="I113" i="7"/>
  <c r="J113" i="7"/>
  <c r="K113" i="7"/>
  <c r="I114" i="7"/>
  <c r="J114" i="7"/>
  <c r="K114" i="7"/>
  <c r="I115" i="7"/>
  <c r="J115" i="7"/>
  <c r="K115" i="7"/>
  <c r="I116" i="7"/>
  <c r="J116" i="7"/>
  <c r="K116" i="7"/>
  <c r="I117" i="7"/>
  <c r="J117" i="7"/>
  <c r="K117" i="7"/>
  <c r="I118" i="7"/>
  <c r="J118" i="7"/>
  <c r="K118" i="7"/>
  <c r="I119" i="7"/>
  <c r="J119" i="7"/>
  <c r="K119" i="7"/>
  <c r="I120" i="7"/>
  <c r="J120" i="7"/>
  <c r="K120" i="7"/>
  <c r="I121" i="7"/>
  <c r="J121" i="7"/>
  <c r="K121" i="7"/>
  <c r="I122" i="7"/>
  <c r="J122" i="7"/>
  <c r="K122" i="7"/>
  <c r="I123" i="7"/>
  <c r="J123" i="7"/>
  <c r="K123" i="7"/>
  <c r="I124" i="7"/>
  <c r="J124" i="7"/>
  <c r="K124" i="7"/>
  <c r="I125" i="7"/>
  <c r="J125" i="7"/>
  <c r="K125" i="7"/>
  <c r="I126" i="7"/>
  <c r="J126" i="7"/>
  <c r="K126" i="7"/>
  <c r="I127" i="7"/>
  <c r="J127" i="7"/>
  <c r="K127" i="7"/>
  <c r="I128" i="7"/>
  <c r="J128" i="7"/>
  <c r="K128" i="7"/>
  <c r="I129" i="7"/>
  <c r="J129" i="7"/>
  <c r="K129" i="7"/>
  <c r="I130" i="7"/>
  <c r="J130" i="7"/>
  <c r="K130" i="7"/>
  <c r="I131" i="7"/>
  <c r="J131" i="7"/>
  <c r="K131" i="7"/>
  <c r="I132" i="7"/>
  <c r="J132" i="7"/>
  <c r="K132" i="7"/>
  <c r="I133" i="7"/>
  <c r="J133" i="7"/>
  <c r="K133" i="7"/>
  <c r="I134" i="7"/>
  <c r="J134" i="7"/>
  <c r="K134" i="7"/>
  <c r="I135" i="7"/>
  <c r="J135" i="7"/>
  <c r="K135" i="7"/>
  <c r="I136" i="7"/>
  <c r="J136" i="7"/>
  <c r="K136" i="7"/>
  <c r="I137" i="7"/>
  <c r="J137" i="7"/>
  <c r="K137" i="7"/>
  <c r="I138" i="7"/>
  <c r="J138" i="7"/>
  <c r="K138" i="7"/>
  <c r="I139" i="7"/>
  <c r="J139" i="7"/>
  <c r="K139" i="7"/>
  <c r="I140" i="7"/>
  <c r="J140" i="7"/>
  <c r="K140" i="7"/>
  <c r="I141" i="7"/>
  <c r="J141" i="7"/>
  <c r="K141" i="7"/>
  <c r="I142" i="7"/>
  <c r="J142" i="7"/>
  <c r="K142" i="7"/>
  <c r="I143" i="7"/>
  <c r="J143" i="7"/>
  <c r="K143" i="7"/>
  <c r="I144" i="7"/>
  <c r="J144" i="7"/>
  <c r="K144" i="7"/>
  <c r="I145" i="7"/>
  <c r="J145" i="7"/>
  <c r="K145" i="7"/>
  <c r="I146" i="7"/>
  <c r="J146" i="7"/>
  <c r="K146" i="7"/>
  <c r="I147" i="7"/>
  <c r="J147" i="7"/>
  <c r="K147" i="7"/>
  <c r="I148" i="7"/>
  <c r="J148" i="7"/>
  <c r="K148" i="7"/>
  <c r="I149" i="7"/>
  <c r="J149" i="7"/>
  <c r="K149" i="7"/>
  <c r="I150" i="7"/>
  <c r="J150" i="7"/>
  <c r="K150" i="7"/>
  <c r="I151" i="7"/>
  <c r="J151" i="7"/>
  <c r="K151" i="7"/>
  <c r="I152" i="7"/>
  <c r="J152" i="7"/>
  <c r="K152" i="7"/>
  <c r="I153" i="7"/>
  <c r="J153" i="7"/>
  <c r="K153" i="7"/>
  <c r="I154" i="7"/>
  <c r="J154" i="7"/>
  <c r="K154" i="7"/>
  <c r="I155" i="7"/>
  <c r="J155" i="7"/>
  <c r="K155" i="7"/>
  <c r="I156" i="7"/>
  <c r="J156" i="7"/>
  <c r="K156" i="7"/>
  <c r="I157" i="7"/>
  <c r="J157" i="7"/>
  <c r="K157" i="7"/>
  <c r="I158" i="7"/>
  <c r="J158" i="7"/>
  <c r="K158" i="7"/>
  <c r="I159" i="7"/>
  <c r="J159" i="7"/>
  <c r="K159" i="7"/>
  <c r="I160" i="7"/>
  <c r="J160" i="7"/>
  <c r="K160" i="7"/>
  <c r="I161" i="7"/>
  <c r="J161" i="7"/>
  <c r="K161" i="7"/>
  <c r="I162" i="7"/>
  <c r="J162" i="7"/>
  <c r="K162" i="7"/>
  <c r="I163" i="7"/>
  <c r="J163" i="7"/>
  <c r="K163" i="7"/>
  <c r="I164" i="7"/>
  <c r="J164" i="7"/>
  <c r="K164" i="7"/>
  <c r="I165" i="7"/>
  <c r="J165" i="7"/>
  <c r="K165" i="7"/>
  <c r="I166" i="7"/>
  <c r="J166" i="7"/>
  <c r="K166" i="7"/>
  <c r="I167" i="7"/>
  <c r="J167" i="7"/>
  <c r="K167" i="7"/>
  <c r="I168" i="7"/>
  <c r="J168" i="7"/>
  <c r="K168" i="7"/>
  <c r="I169" i="7"/>
  <c r="J169" i="7"/>
  <c r="K169" i="7"/>
  <c r="I170" i="7"/>
  <c r="J170" i="7"/>
  <c r="K170" i="7"/>
  <c r="I171" i="7"/>
  <c r="J171" i="7"/>
  <c r="K171" i="7"/>
  <c r="I172" i="7"/>
  <c r="J172" i="7"/>
  <c r="K172" i="7"/>
  <c r="I173" i="7"/>
  <c r="J173" i="7"/>
  <c r="K173" i="7"/>
  <c r="I174" i="7"/>
  <c r="J174" i="7"/>
  <c r="K174" i="7"/>
  <c r="I175" i="7"/>
  <c r="J175" i="7"/>
  <c r="K175" i="7"/>
  <c r="I176" i="7"/>
  <c r="J176" i="7"/>
  <c r="K176" i="7"/>
  <c r="I177" i="7"/>
  <c r="J177" i="7"/>
  <c r="K177" i="7"/>
  <c r="I178" i="7"/>
  <c r="J178" i="7"/>
  <c r="K178" i="7"/>
  <c r="I179" i="7"/>
  <c r="J179" i="7"/>
  <c r="K179" i="7"/>
  <c r="I180" i="7"/>
  <c r="J180" i="7"/>
  <c r="K180" i="7"/>
  <c r="I181" i="7"/>
  <c r="J181" i="7"/>
  <c r="K181" i="7"/>
  <c r="I182" i="7"/>
  <c r="J182" i="7"/>
  <c r="K182" i="7"/>
  <c r="I183" i="7"/>
  <c r="J183" i="7"/>
  <c r="K183" i="7"/>
  <c r="I184" i="7"/>
  <c r="J184" i="7"/>
  <c r="K184" i="7"/>
  <c r="I185" i="7"/>
  <c r="J185" i="7"/>
  <c r="K185" i="7"/>
  <c r="I186" i="7"/>
  <c r="J186" i="7"/>
  <c r="K186" i="7"/>
  <c r="I187" i="7"/>
  <c r="J187" i="7"/>
  <c r="K187" i="7"/>
  <c r="I188" i="7"/>
  <c r="J188" i="7"/>
  <c r="K188" i="7"/>
  <c r="I189" i="7"/>
  <c r="J189" i="7"/>
  <c r="K189" i="7"/>
  <c r="I190" i="7"/>
  <c r="J190" i="7"/>
  <c r="K190" i="7"/>
  <c r="I191" i="7"/>
  <c r="J191" i="7"/>
  <c r="K191" i="7"/>
  <c r="I192" i="7"/>
  <c r="J192" i="7"/>
  <c r="K192" i="7"/>
  <c r="I193" i="7"/>
  <c r="J193" i="7"/>
  <c r="K193" i="7"/>
  <c r="I194" i="7"/>
  <c r="J194" i="7"/>
  <c r="K194" i="7"/>
  <c r="I195" i="7"/>
  <c r="J195" i="7"/>
  <c r="K195" i="7"/>
  <c r="I196" i="7"/>
  <c r="J196" i="7"/>
  <c r="K196" i="7"/>
  <c r="I197" i="7"/>
  <c r="J197" i="7"/>
  <c r="K197" i="7"/>
  <c r="I198" i="7"/>
  <c r="J198" i="7"/>
  <c r="K198" i="7"/>
  <c r="I199" i="7"/>
  <c r="J199" i="7"/>
  <c r="K199" i="7"/>
  <c r="I200" i="7"/>
  <c r="J200" i="7"/>
  <c r="K200" i="7"/>
  <c r="I201" i="7"/>
  <c r="J201" i="7"/>
  <c r="K201" i="7"/>
  <c r="I202" i="7"/>
  <c r="J202" i="7"/>
  <c r="K202" i="7"/>
  <c r="I203" i="7"/>
  <c r="J203" i="7"/>
  <c r="K203" i="7"/>
  <c r="I204" i="7"/>
  <c r="J204" i="7"/>
  <c r="K204" i="7"/>
  <c r="I5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3" i="6"/>
  <c r="D4" i="6"/>
  <c r="E4" i="6" s="1"/>
  <c r="F4" i="6"/>
  <c r="D5" i="6"/>
  <c r="E5" i="6" s="1"/>
  <c r="F5" i="6"/>
  <c r="D6" i="6"/>
  <c r="E6" i="6" s="1"/>
  <c r="F6" i="6"/>
  <c r="D7" i="6"/>
  <c r="E7" i="6" s="1"/>
  <c r="F7" i="6"/>
  <c r="D8" i="6"/>
  <c r="E8" i="6"/>
  <c r="F8" i="6"/>
  <c r="D9" i="6"/>
  <c r="E9" i="6" s="1"/>
  <c r="F9" i="6"/>
  <c r="D10" i="6"/>
  <c r="E10" i="6"/>
  <c r="F10" i="6"/>
  <c r="D11" i="6"/>
  <c r="E11" i="6" s="1"/>
  <c r="F11" i="6"/>
  <c r="D12" i="6"/>
  <c r="E12" i="6" s="1"/>
  <c r="F12" i="6"/>
  <c r="D13" i="6"/>
  <c r="E13" i="6" s="1"/>
  <c r="F13" i="6"/>
  <c r="D14" i="6"/>
  <c r="E14" i="6" s="1"/>
  <c r="F14" i="6"/>
  <c r="D15" i="6"/>
  <c r="E15" i="6" s="1"/>
  <c r="F15" i="6"/>
  <c r="D16" i="6"/>
  <c r="E16" i="6" s="1"/>
  <c r="F16" i="6"/>
  <c r="D17" i="6"/>
  <c r="E17" i="6" s="1"/>
  <c r="F17" i="6"/>
  <c r="D18" i="6"/>
  <c r="E18" i="6"/>
  <c r="F18" i="6"/>
  <c r="D19" i="6"/>
  <c r="E19" i="6" s="1"/>
  <c r="F19" i="6"/>
  <c r="D20" i="6"/>
  <c r="E20" i="6" s="1"/>
  <c r="F20" i="6"/>
  <c r="D21" i="6"/>
  <c r="E21" i="6" s="1"/>
  <c r="F21" i="6"/>
  <c r="D22" i="6"/>
  <c r="E22" i="6" s="1"/>
  <c r="F22" i="6"/>
  <c r="D23" i="6"/>
  <c r="E23" i="6" s="1"/>
  <c r="F23" i="6"/>
  <c r="D24" i="6"/>
  <c r="E24" i="6" s="1"/>
  <c r="F24" i="6"/>
  <c r="D25" i="6"/>
  <c r="E25" i="6" s="1"/>
  <c r="F25" i="6"/>
  <c r="D26" i="6"/>
  <c r="E26" i="6"/>
  <c r="F26" i="6"/>
  <c r="D27" i="6"/>
  <c r="E27" i="6" s="1"/>
  <c r="F27" i="6"/>
  <c r="D28" i="6"/>
  <c r="E28" i="6" s="1"/>
  <c r="F28" i="6"/>
  <c r="D29" i="6"/>
  <c r="E29" i="6" s="1"/>
  <c r="F29" i="6"/>
  <c r="D30" i="6"/>
  <c r="E30" i="6" s="1"/>
  <c r="F30" i="6"/>
  <c r="D31" i="6"/>
  <c r="E31" i="6" s="1"/>
  <c r="F31" i="6"/>
  <c r="D32" i="6"/>
  <c r="E32" i="6" s="1"/>
  <c r="F32" i="6"/>
  <c r="D33" i="6"/>
  <c r="E33" i="6" s="1"/>
  <c r="F33" i="6"/>
  <c r="D34" i="6"/>
  <c r="E34" i="6"/>
  <c r="F34" i="6"/>
  <c r="D35" i="6"/>
  <c r="E35" i="6" s="1"/>
  <c r="F35" i="6"/>
  <c r="D36" i="6"/>
  <c r="E36" i="6" s="1"/>
  <c r="F36" i="6"/>
  <c r="D37" i="6"/>
  <c r="E37" i="6" s="1"/>
  <c r="F37" i="6"/>
  <c r="D38" i="6"/>
  <c r="E38" i="6" s="1"/>
  <c r="F38" i="6"/>
  <c r="D39" i="6"/>
  <c r="E39" i="6" s="1"/>
  <c r="F39" i="6"/>
  <c r="D40" i="6"/>
  <c r="E40" i="6" s="1"/>
  <c r="F40" i="6"/>
  <c r="D41" i="6"/>
  <c r="E41" i="6" s="1"/>
  <c r="F41" i="6"/>
  <c r="D42" i="6"/>
  <c r="E42" i="6"/>
  <c r="F42" i="6"/>
  <c r="D43" i="6"/>
  <c r="E43" i="6" s="1"/>
  <c r="F43" i="6"/>
  <c r="D44" i="6"/>
  <c r="E44" i="6" s="1"/>
  <c r="F44" i="6"/>
  <c r="D45" i="6"/>
  <c r="E45" i="6" s="1"/>
  <c r="F45" i="6"/>
  <c r="D46" i="6"/>
  <c r="E46" i="6" s="1"/>
  <c r="F46" i="6"/>
  <c r="D47" i="6"/>
  <c r="E47" i="6" s="1"/>
  <c r="F47" i="6"/>
  <c r="D48" i="6"/>
  <c r="E48" i="6" s="1"/>
  <c r="F48" i="6"/>
  <c r="D49" i="6"/>
  <c r="E49" i="6" s="1"/>
  <c r="F49" i="6"/>
  <c r="D50" i="6"/>
  <c r="E50" i="6"/>
  <c r="F50" i="6"/>
  <c r="D51" i="6"/>
  <c r="E51" i="6" s="1"/>
  <c r="F51" i="6"/>
  <c r="D52" i="6"/>
  <c r="E52" i="6" s="1"/>
  <c r="F52" i="6"/>
  <c r="D53" i="6"/>
  <c r="E53" i="6" s="1"/>
  <c r="F53" i="6"/>
  <c r="D54" i="6"/>
  <c r="E54" i="6" s="1"/>
  <c r="F54" i="6"/>
  <c r="D55" i="6"/>
  <c r="E55" i="6" s="1"/>
  <c r="F55" i="6"/>
  <c r="D56" i="6"/>
  <c r="E56" i="6"/>
  <c r="F56" i="6"/>
  <c r="D57" i="6"/>
  <c r="E57" i="6" s="1"/>
  <c r="F57" i="6"/>
  <c r="D58" i="6"/>
  <c r="E58" i="6"/>
  <c r="F58" i="6"/>
  <c r="D59" i="6"/>
  <c r="E59" i="6" s="1"/>
  <c r="F59" i="6"/>
  <c r="D60" i="6"/>
  <c r="E60" i="6" s="1"/>
  <c r="F60" i="6"/>
  <c r="D61" i="6"/>
  <c r="E61" i="6" s="1"/>
  <c r="F61" i="6"/>
  <c r="D62" i="6"/>
  <c r="E62" i="6" s="1"/>
  <c r="F62" i="6"/>
  <c r="D63" i="6"/>
  <c r="E63" i="6" s="1"/>
  <c r="F63" i="6"/>
  <c r="D64" i="6"/>
  <c r="E64" i="6" s="1"/>
  <c r="F64" i="6"/>
  <c r="D65" i="6"/>
  <c r="E65" i="6" s="1"/>
  <c r="F65" i="6"/>
  <c r="D66" i="6"/>
  <c r="E66" i="6"/>
  <c r="F66" i="6"/>
  <c r="D67" i="6"/>
  <c r="E67" i="6" s="1"/>
  <c r="F67" i="6"/>
  <c r="D68" i="6"/>
  <c r="E68" i="6" s="1"/>
  <c r="F68" i="6"/>
  <c r="D69" i="6"/>
  <c r="E69" i="6" s="1"/>
  <c r="F69" i="6"/>
  <c r="D70" i="6"/>
  <c r="E70" i="6" s="1"/>
  <c r="F70" i="6"/>
  <c r="D71" i="6"/>
  <c r="E71" i="6" s="1"/>
  <c r="F71" i="6"/>
  <c r="D72" i="6"/>
  <c r="E72" i="6"/>
  <c r="F72" i="6"/>
  <c r="D73" i="6"/>
  <c r="E73" i="6" s="1"/>
  <c r="F73" i="6"/>
  <c r="D74" i="6"/>
  <c r="E74" i="6"/>
  <c r="F74" i="6"/>
  <c r="D75" i="6"/>
  <c r="E75" i="6" s="1"/>
  <c r="F75" i="6"/>
  <c r="D76" i="6"/>
  <c r="E76" i="6" s="1"/>
  <c r="F76" i="6"/>
  <c r="D77" i="6"/>
  <c r="E77" i="6" s="1"/>
  <c r="F77" i="6"/>
  <c r="D78" i="6"/>
  <c r="E78" i="6" s="1"/>
  <c r="F78" i="6"/>
  <c r="D79" i="6"/>
  <c r="E79" i="6" s="1"/>
  <c r="F79" i="6"/>
  <c r="D80" i="6"/>
  <c r="E80" i="6" s="1"/>
  <c r="F80" i="6"/>
  <c r="D81" i="6"/>
  <c r="E81" i="6" s="1"/>
  <c r="F81" i="6"/>
  <c r="D82" i="6"/>
  <c r="E82" i="6"/>
  <c r="F82" i="6"/>
  <c r="D83" i="6"/>
  <c r="E83" i="6" s="1"/>
  <c r="F83" i="6"/>
  <c r="D84" i="6"/>
  <c r="E84" i="6" s="1"/>
  <c r="F84" i="6"/>
  <c r="D85" i="6"/>
  <c r="E85" i="6" s="1"/>
  <c r="F85" i="6"/>
  <c r="D86" i="6"/>
  <c r="E86" i="6" s="1"/>
  <c r="F86" i="6"/>
  <c r="D87" i="6"/>
  <c r="E87" i="6" s="1"/>
  <c r="F87" i="6"/>
  <c r="D88" i="6"/>
  <c r="E88" i="6"/>
  <c r="F88" i="6"/>
  <c r="D89" i="6"/>
  <c r="E89" i="6" s="1"/>
  <c r="F89" i="6"/>
  <c r="D90" i="6"/>
  <c r="E90" i="6"/>
  <c r="F90" i="6"/>
  <c r="D91" i="6"/>
  <c r="E91" i="6" s="1"/>
  <c r="F91" i="6"/>
  <c r="D92" i="6"/>
  <c r="E92" i="6" s="1"/>
  <c r="F92" i="6"/>
  <c r="D93" i="6"/>
  <c r="E93" i="6" s="1"/>
  <c r="F93" i="6"/>
  <c r="D94" i="6"/>
  <c r="E94" i="6" s="1"/>
  <c r="F94" i="6"/>
  <c r="D95" i="6"/>
  <c r="E95" i="6" s="1"/>
  <c r="F95" i="6"/>
  <c r="D96" i="6"/>
  <c r="E96" i="6" s="1"/>
  <c r="F96" i="6"/>
  <c r="D97" i="6"/>
  <c r="E97" i="6" s="1"/>
  <c r="F97" i="6"/>
  <c r="D98" i="6"/>
  <c r="E98" i="6"/>
  <c r="F98" i="6"/>
  <c r="D99" i="6"/>
  <c r="E99" i="6" s="1"/>
  <c r="F99" i="6"/>
  <c r="D100" i="6"/>
  <c r="E100" i="6" s="1"/>
  <c r="F100" i="6"/>
  <c r="D101" i="6"/>
  <c r="E101" i="6" s="1"/>
  <c r="F101" i="6"/>
  <c r="D102" i="6"/>
  <c r="E102" i="6" s="1"/>
  <c r="F102" i="6"/>
  <c r="D103" i="6"/>
  <c r="E103" i="6" s="1"/>
  <c r="F103" i="6"/>
  <c r="D104" i="6"/>
  <c r="E104" i="6"/>
  <c r="F104" i="6"/>
  <c r="D105" i="6"/>
  <c r="E105" i="6" s="1"/>
  <c r="F105" i="6"/>
  <c r="D106" i="6"/>
  <c r="E106" i="6" s="1"/>
  <c r="F106" i="6"/>
  <c r="D107" i="6"/>
  <c r="E107" i="6" s="1"/>
  <c r="F107" i="6"/>
  <c r="D108" i="6"/>
  <c r="E108" i="6" s="1"/>
  <c r="F108" i="6"/>
  <c r="D109" i="6"/>
  <c r="E109" i="6" s="1"/>
  <c r="F109" i="6"/>
  <c r="D110" i="6"/>
  <c r="E110" i="6" s="1"/>
  <c r="F110" i="6"/>
  <c r="D111" i="6"/>
  <c r="E111" i="6" s="1"/>
  <c r="F111" i="6"/>
  <c r="D112" i="6"/>
  <c r="E112" i="6" s="1"/>
  <c r="F112" i="6"/>
  <c r="D113" i="6"/>
  <c r="E113" i="6" s="1"/>
  <c r="F113" i="6"/>
  <c r="D114" i="6"/>
  <c r="E114" i="6"/>
  <c r="F114" i="6"/>
  <c r="D115" i="6"/>
  <c r="E115" i="6" s="1"/>
  <c r="F115" i="6"/>
  <c r="D116" i="6"/>
  <c r="E116" i="6" s="1"/>
  <c r="F116" i="6"/>
  <c r="D117" i="6"/>
  <c r="E117" i="6" s="1"/>
  <c r="F117" i="6"/>
  <c r="D118" i="6"/>
  <c r="E118" i="6" s="1"/>
  <c r="F118" i="6"/>
  <c r="D119" i="6"/>
  <c r="E119" i="6" s="1"/>
  <c r="F119" i="6"/>
  <c r="D120" i="6"/>
  <c r="E120" i="6"/>
  <c r="F120" i="6"/>
  <c r="D121" i="6"/>
  <c r="E121" i="6" s="1"/>
  <c r="F121" i="6"/>
  <c r="D122" i="6"/>
  <c r="E122" i="6" s="1"/>
  <c r="F122" i="6"/>
  <c r="D123" i="6"/>
  <c r="E123" i="6" s="1"/>
  <c r="F123" i="6"/>
  <c r="D124" i="6"/>
  <c r="E124" i="6" s="1"/>
  <c r="F124" i="6"/>
  <c r="D125" i="6"/>
  <c r="E125" i="6" s="1"/>
  <c r="F125" i="6"/>
  <c r="D126" i="6"/>
  <c r="E126" i="6" s="1"/>
  <c r="F126" i="6"/>
  <c r="D127" i="6"/>
  <c r="E127" i="6" s="1"/>
  <c r="F127" i="6"/>
  <c r="D128" i="6"/>
  <c r="E128" i="6" s="1"/>
  <c r="F128" i="6"/>
  <c r="D129" i="6"/>
  <c r="E129" i="6" s="1"/>
  <c r="F129" i="6"/>
  <c r="D130" i="6"/>
  <c r="E130" i="6"/>
  <c r="F130" i="6"/>
  <c r="D131" i="6"/>
  <c r="E131" i="6" s="1"/>
  <c r="F131" i="6"/>
  <c r="D132" i="6"/>
  <c r="E132" i="6" s="1"/>
  <c r="F132" i="6"/>
  <c r="D133" i="6"/>
  <c r="E133" i="6" s="1"/>
  <c r="F133" i="6"/>
  <c r="D134" i="6"/>
  <c r="E134" i="6" s="1"/>
  <c r="F134" i="6"/>
  <c r="D135" i="6"/>
  <c r="E135" i="6" s="1"/>
  <c r="F135" i="6"/>
  <c r="D136" i="6"/>
  <c r="E136" i="6"/>
  <c r="F136" i="6"/>
  <c r="D137" i="6"/>
  <c r="E137" i="6" s="1"/>
  <c r="F137" i="6"/>
  <c r="D138" i="6"/>
  <c r="E138" i="6" s="1"/>
  <c r="F138" i="6"/>
  <c r="D139" i="6"/>
  <c r="E139" i="6" s="1"/>
  <c r="F139" i="6"/>
  <c r="D140" i="6"/>
  <c r="E140" i="6" s="1"/>
  <c r="F140" i="6"/>
  <c r="D141" i="6"/>
  <c r="E141" i="6" s="1"/>
  <c r="F141" i="6"/>
  <c r="D142" i="6"/>
  <c r="E142" i="6" s="1"/>
  <c r="F142" i="6"/>
  <c r="D143" i="6"/>
  <c r="E143" i="6" s="1"/>
  <c r="F143" i="6"/>
  <c r="D144" i="6"/>
  <c r="E144" i="6" s="1"/>
  <c r="F144" i="6"/>
  <c r="D145" i="6"/>
  <c r="E145" i="6" s="1"/>
  <c r="F145" i="6"/>
  <c r="D146" i="6"/>
  <c r="E146" i="6"/>
  <c r="F146" i="6"/>
  <c r="D147" i="6"/>
  <c r="E147" i="6" s="1"/>
  <c r="F147" i="6"/>
  <c r="D148" i="6"/>
  <c r="E148" i="6" s="1"/>
  <c r="F148" i="6"/>
  <c r="D149" i="6"/>
  <c r="E149" i="6" s="1"/>
  <c r="F149" i="6"/>
  <c r="D150" i="6"/>
  <c r="E150" i="6" s="1"/>
  <c r="F150" i="6"/>
  <c r="D151" i="6"/>
  <c r="E151" i="6" s="1"/>
  <c r="F151" i="6"/>
  <c r="D152" i="6"/>
  <c r="E152" i="6"/>
  <c r="F152" i="6"/>
  <c r="D153" i="6"/>
  <c r="E153" i="6" s="1"/>
  <c r="F153" i="6"/>
  <c r="D154" i="6"/>
  <c r="E154" i="6" s="1"/>
  <c r="F154" i="6"/>
  <c r="D155" i="6"/>
  <c r="E155" i="6" s="1"/>
  <c r="F155" i="6"/>
  <c r="D156" i="6"/>
  <c r="E156" i="6" s="1"/>
  <c r="F156" i="6"/>
  <c r="D157" i="6"/>
  <c r="E157" i="6"/>
  <c r="F157" i="6"/>
  <c r="D158" i="6"/>
  <c r="E158" i="6" s="1"/>
  <c r="F158" i="6"/>
  <c r="D159" i="6"/>
  <c r="E159" i="6" s="1"/>
  <c r="F159" i="6"/>
  <c r="D160" i="6"/>
  <c r="E160" i="6"/>
  <c r="F160" i="6"/>
  <c r="D161" i="6"/>
  <c r="E161" i="6" s="1"/>
  <c r="F161" i="6"/>
  <c r="D162" i="6"/>
  <c r="E162" i="6" s="1"/>
  <c r="F162" i="6"/>
  <c r="D163" i="6"/>
  <c r="E163" i="6" s="1"/>
  <c r="F163" i="6"/>
  <c r="D164" i="6"/>
  <c r="E164" i="6"/>
  <c r="F164" i="6"/>
  <c r="D165" i="6"/>
  <c r="E165" i="6" s="1"/>
  <c r="F165" i="6"/>
  <c r="D166" i="6"/>
  <c r="E166" i="6"/>
  <c r="F166" i="6"/>
  <c r="D167" i="6"/>
  <c r="E167" i="6" s="1"/>
  <c r="F167" i="6"/>
  <c r="D168" i="6"/>
  <c r="E168" i="6"/>
  <c r="F168" i="6"/>
  <c r="D169" i="6"/>
  <c r="E169" i="6" s="1"/>
  <c r="F169" i="6"/>
  <c r="D170" i="6"/>
  <c r="E170" i="6" s="1"/>
  <c r="F170" i="6"/>
  <c r="D171" i="6"/>
  <c r="E171" i="6" s="1"/>
  <c r="F171" i="6"/>
  <c r="D172" i="6"/>
  <c r="E172" i="6" s="1"/>
  <c r="F172" i="6"/>
  <c r="D173" i="6"/>
  <c r="E173" i="6"/>
  <c r="F173" i="6"/>
  <c r="D174" i="6"/>
  <c r="E174" i="6" s="1"/>
  <c r="F174" i="6"/>
  <c r="D175" i="6"/>
  <c r="E175" i="6" s="1"/>
  <c r="F175" i="6"/>
  <c r="D176" i="6"/>
  <c r="E176" i="6"/>
  <c r="F176" i="6"/>
  <c r="D177" i="6"/>
  <c r="E177" i="6" s="1"/>
  <c r="F177" i="6"/>
  <c r="D178" i="6"/>
  <c r="E178" i="6" s="1"/>
  <c r="F178" i="6"/>
  <c r="D179" i="6"/>
  <c r="E179" i="6" s="1"/>
  <c r="F179" i="6"/>
  <c r="D180" i="6"/>
  <c r="E180" i="6"/>
  <c r="F180" i="6"/>
  <c r="D181" i="6"/>
  <c r="E181" i="6" s="1"/>
  <c r="F181" i="6"/>
  <c r="D182" i="6"/>
  <c r="E182" i="6"/>
  <c r="F182" i="6"/>
  <c r="D183" i="6"/>
  <c r="E183" i="6" s="1"/>
  <c r="F183" i="6"/>
  <c r="D184" i="6"/>
  <c r="E184" i="6"/>
  <c r="F184" i="6"/>
  <c r="D185" i="6"/>
  <c r="E185" i="6" s="1"/>
  <c r="F185" i="6"/>
  <c r="D186" i="6"/>
  <c r="E186" i="6" s="1"/>
  <c r="F186" i="6"/>
  <c r="D187" i="6"/>
  <c r="E187" i="6" s="1"/>
  <c r="F187" i="6"/>
  <c r="D188" i="6"/>
  <c r="E188" i="6" s="1"/>
  <c r="F188" i="6"/>
  <c r="D189" i="6"/>
  <c r="E189" i="6"/>
  <c r="F189" i="6"/>
  <c r="D190" i="6"/>
  <c r="E190" i="6" s="1"/>
  <c r="F190" i="6"/>
  <c r="D191" i="6"/>
  <c r="E191" i="6" s="1"/>
  <c r="F191" i="6"/>
  <c r="D192" i="6"/>
  <c r="E192" i="6"/>
  <c r="F192" i="6"/>
  <c r="D193" i="6"/>
  <c r="E193" i="6" s="1"/>
  <c r="F193" i="6"/>
  <c r="D194" i="6"/>
  <c r="E194" i="6" s="1"/>
  <c r="F194" i="6"/>
  <c r="D195" i="6"/>
  <c r="E195" i="6" s="1"/>
  <c r="F195" i="6"/>
  <c r="D196" i="6"/>
  <c r="E196" i="6"/>
  <c r="F196" i="6"/>
  <c r="D197" i="6"/>
  <c r="E197" i="6" s="1"/>
  <c r="F197" i="6"/>
  <c r="D198" i="6"/>
  <c r="E198" i="6" s="1"/>
  <c r="F198" i="6"/>
  <c r="D199" i="6"/>
  <c r="E199" i="6" s="1"/>
  <c r="F199" i="6"/>
  <c r="D200" i="6"/>
  <c r="E200" i="6" s="1"/>
  <c r="F200" i="6"/>
  <c r="D201" i="6"/>
  <c r="E201" i="6" s="1"/>
  <c r="F201" i="6"/>
  <c r="D202" i="6"/>
  <c r="E202" i="6" s="1"/>
  <c r="F202" i="6"/>
  <c r="D203" i="6"/>
  <c r="E203" i="6" s="1"/>
  <c r="F203" i="6"/>
  <c r="F3" i="6"/>
  <c r="D3" i="6"/>
  <c r="D5" i="4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4" i="8"/>
  <c r="H282" i="8"/>
  <c r="I282" i="8"/>
  <c r="H283" i="8"/>
  <c r="I283" i="8"/>
  <c r="H284" i="8"/>
  <c r="I284" i="8"/>
  <c r="H285" i="8"/>
  <c r="I285" i="8"/>
  <c r="H286" i="8"/>
  <c r="I286" i="8"/>
  <c r="H287" i="8"/>
  <c r="I287" i="8"/>
  <c r="H288" i="8"/>
  <c r="I288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6" i="8"/>
  <c r="I296" i="8"/>
  <c r="H297" i="8"/>
  <c r="I297" i="8"/>
  <c r="H298" i="8"/>
  <c r="I298" i="8"/>
  <c r="H299" i="8"/>
  <c r="I299" i="8"/>
  <c r="H300" i="8"/>
  <c r="I300" i="8"/>
  <c r="H301" i="8"/>
  <c r="I301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0" i="8"/>
  <c r="I310" i="8"/>
  <c r="H311" i="8"/>
  <c r="I311" i="8"/>
  <c r="H312" i="8"/>
  <c r="I312" i="8"/>
  <c r="H313" i="8"/>
  <c r="I313" i="8"/>
  <c r="H314" i="8"/>
  <c r="I314" i="8"/>
  <c r="H315" i="8"/>
  <c r="I315" i="8"/>
  <c r="H316" i="8"/>
  <c r="I316" i="8"/>
  <c r="H317" i="8"/>
  <c r="I317" i="8"/>
  <c r="H318" i="8"/>
  <c r="I318" i="8"/>
  <c r="H319" i="8"/>
  <c r="I319" i="8"/>
  <c r="H320" i="8"/>
  <c r="I320" i="8"/>
  <c r="H321" i="8"/>
  <c r="I321" i="8"/>
  <c r="H322" i="8"/>
  <c r="I322" i="8"/>
  <c r="H323" i="8"/>
  <c r="I323" i="8"/>
  <c r="H324" i="8"/>
  <c r="I324" i="8"/>
  <c r="H325" i="8"/>
  <c r="I325" i="8"/>
  <c r="H326" i="8"/>
  <c r="I326" i="8"/>
  <c r="H327" i="8"/>
  <c r="I327" i="8"/>
  <c r="H328" i="8"/>
  <c r="I328" i="8"/>
  <c r="H329" i="8"/>
  <c r="I329" i="8"/>
  <c r="H330" i="8"/>
  <c r="I330" i="8"/>
  <c r="H331" i="8"/>
  <c r="I331" i="8"/>
  <c r="H332" i="8"/>
  <c r="I332" i="8"/>
  <c r="H333" i="8"/>
  <c r="I333" i="8"/>
  <c r="H334" i="8"/>
  <c r="I334" i="8"/>
  <c r="H335" i="8"/>
  <c r="I335" i="8"/>
  <c r="H336" i="8"/>
  <c r="I336" i="8"/>
  <c r="H337" i="8"/>
  <c r="I337" i="8"/>
  <c r="H338" i="8"/>
  <c r="I338" i="8"/>
  <c r="H339" i="8"/>
  <c r="I339" i="8"/>
  <c r="H340" i="8"/>
  <c r="I340" i="8"/>
  <c r="H341" i="8"/>
  <c r="I341" i="8"/>
  <c r="H342" i="8"/>
  <c r="I342" i="8"/>
  <c r="H343" i="8"/>
  <c r="I343" i="8"/>
  <c r="H344" i="8"/>
  <c r="I344" i="8"/>
  <c r="H345" i="8"/>
  <c r="I345" i="8"/>
  <c r="H346" i="8"/>
  <c r="I346" i="8"/>
  <c r="H347" i="8"/>
  <c r="I347" i="8"/>
  <c r="H348" i="8"/>
  <c r="I348" i="8"/>
  <c r="H349" i="8"/>
  <c r="I349" i="8"/>
  <c r="H350" i="8"/>
  <c r="I350" i="8"/>
  <c r="H351" i="8"/>
  <c r="I351" i="8"/>
  <c r="H352" i="8"/>
  <c r="I352" i="8"/>
  <c r="H353" i="8"/>
  <c r="I353" i="8"/>
  <c r="H354" i="8"/>
  <c r="I354" i="8"/>
  <c r="H355" i="8"/>
  <c r="I355" i="8"/>
  <c r="H356" i="8"/>
  <c r="I356" i="8"/>
  <c r="H357" i="8"/>
  <c r="I357" i="8"/>
  <c r="H358" i="8"/>
  <c r="I358" i="8"/>
  <c r="H359" i="8"/>
  <c r="I359" i="8"/>
  <c r="H360" i="8"/>
  <c r="I360" i="8"/>
  <c r="H361" i="8"/>
  <c r="I361" i="8"/>
  <c r="H362" i="8"/>
  <c r="I362" i="8"/>
  <c r="H363" i="8"/>
  <c r="I363" i="8"/>
  <c r="H364" i="8"/>
  <c r="I364" i="8"/>
  <c r="H365" i="8"/>
  <c r="I365" i="8"/>
  <c r="H366" i="8"/>
  <c r="I366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4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G3" i="32" l="1"/>
  <c r="O3" i="32"/>
  <c r="O3" i="31"/>
  <c r="G3" i="31"/>
  <c r="F104" i="20" l="1"/>
  <c r="G104" i="20"/>
  <c r="F105" i="20"/>
  <c r="G105" i="20"/>
  <c r="F106" i="20"/>
  <c r="G106" i="20"/>
  <c r="F107" i="20"/>
  <c r="G107" i="20"/>
  <c r="F108" i="20"/>
  <c r="G108" i="20"/>
  <c r="F109" i="20"/>
  <c r="G109" i="20"/>
  <c r="F110" i="20"/>
  <c r="G110" i="20"/>
  <c r="F111" i="20"/>
  <c r="G111" i="20"/>
  <c r="F112" i="20"/>
  <c r="G112" i="20"/>
  <c r="F113" i="20"/>
  <c r="G113" i="20"/>
  <c r="F114" i="20"/>
  <c r="G114" i="20"/>
  <c r="F115" i="20"/>
  <c r="G115" i="20"/>
  <c r="F116" i="20"/>
  <c r="G116" i="20"/>
  <c r="F117" i="20"/>
  <c r="G117" i="20"/>
  <c r="F118" i="20"/>
  <c r="G118" i="20"/>
  <c r="F119" i="20"/>
  <c r="G119" i="20"/>
  <c r="F120" i="20"/>
  <c r="G120" i="20"/>
  <c r="F121" i="20"/>
  <c r="G121" i="20"/>
  <c r="G103" i="20"/>
  <c r="F103" i="20"/>
  <c r="G102" i="20"/>
  <c r="F80" i="20"/>
  <c r="G80" i="20"/>
  <c r="F81" i="20"/>
  <c r="G81" i="20"/>
  <c r="F82" i="20"/>
  <c r="G82" i="20"/>
  <c r="F83" i="20"/>
  <c r="G83" i="20"/>
  <c r="F84" i="20"/>
  <c r="G84" i="20"/>
  <c r="F85" i="20"/>
  <c r="G85" i="20"/>
  <c r="F86" i="20"/>
  <c r="G86" i="20"/>
  <c r="F87" i="20"/>
  <c r="G87" i="20"/>
  <c r="F88" i="20"/>
  <c r="G88" i="20"/>
  <c r="F89" i="20"/>
  <c r="G89" i="20"/>
  <c r="F90" i="20"/>
  <c r="G90" i="20"/>
  <c r="F91" i="20"/>
  <c r="G91" i="20"/>
  <c r="F92" i="20"/>
  <c r="G92" i="20"/>
  <c r="F93" i="20"/>
  <c r="G93" i="20"/>
  <c r="F94" i="20"/>
  <c r="G94" i="20"/>
  <c r="F95" i="20"/>
  <c r="G95" i="20"/>
  <c r="F96" i="20"/>
  <c r="G96" i="20"/>
  <c r="F97" i="20"/>
  <c r="G97" i="20"/>
  <c r="F79" i="20"/>
  <c r="G79" i="20"/>
  <c r="G78" i="20"/>
  <c r="F56" i="20"/>
  <c r="G56" i="20"/>
  <c r="F57" i="20"/>
  <c r="G57" i="20"/>
  <c r="F58" i="20"/>
  <c r="G58" i="20"/>
  <c r="F59" i="20"/>
  <c r="G59" i="20"/>
  <c r="F60" i="20"/>
  <c r="G60" i="20"/>
  <c r="F61" i="20"/>
  <c r="G61" i="20"/>
  <c r="F62" i="20"/>
  <c r="G62" i="20"/>
  <c r="F63" i="20"/>
  <c r="G63" i="20"/>
  <c r="F64" i="20"/>
  <c r="G64" i="20"/>
  <c r="F65" i="20"/>
  <c r="G65" i="20"/>
  <c r="F66" i="20"/>
  <c r="G66" i="20"/>
  <c r="F67" i="20"/>
  <c r="G67" i="20"/>
  <c r="F68" i="20"/>
  <c r="G68" i="20"/>
  <c r="F69" i="20"/>
  <c r="G69" i="20"/>
  <c r="F70" i="20"/>
  <c r="G70" i="20"/>
  <c r="F71" i="20"/>
  <c r="G71" i="20"/>
  <c r="F72" i="20"/>
  <c r="G72" i="20"/>
  <c r="F73" i="20"/>
  <c r="G73" i="20"/>
  <c r="F55" i="20"/>
  <c r="G55" i="20"/>
  <c r="H55" i="20" s="1"/>
  <c r="G54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31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30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7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6" i="20"/>
  <c r="H7" i="20" l="1"/>
  <c r="H31" i="20"/>
  <c r="H79" i="20"/>
  <c r="H103" i="20"/>
  <c r="Z6" i="7"/>
  <c r="AA6" i="7"/>
  <c r="AB6" i="7"/>
  <c r="AC6" i="7"/>
  <c r="AD6" i="7"/>
  <c r="AE6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Z11" i="7"/>
  <c r="AA11" i="7"/>
  <c r="AB11" i="7"/>
  <c r="AC11" i="7"/>
  <c r="AD11" i="7"/>
  <c r="AE11" i="7"/>
  <c r="Z12" i="7"/>
  <c r="AA12" i="7"/>
  <c r="AB12" i="7"/>
  <c r="AC12" i="7"/>
  <c r="AD12" i="7"/>
  <c r="AE12" i="7"/>
  <c r="Z13" i="7"/>
  <c r="AA13" i="7"/>
  <c r="AB13" i="7"/>
  <c r="AC13" i="7"/>
  <c r="AD13" i="7"/>
  <c r="AE13" i="7"/>
  <c r="Z14" i="7"/>
  <c r="AA14" i="7"/>
  <c r="AB14" i="7"/>
  <c r="AC14" i="7"/>
  <c r="AD14" i="7"/>
  <c r="AE14" i="7"/>
  <c r="Z15" i="7"/>
  <c r="AA15" i="7"/>
  <c r="AB15" i="7"/>
  <c r="AC15" i="7"/>
  <c r="AD15" i="7"/>
  <c r="AE15" i="7"/>
  <c r="Z16" i="7"/>
  <c r="AA16" i="7"/>
  <c r="AB16" i="7"/>
  <c r="AC16" i="7"/>
  <c r="AD16" i="7"/>
  <c r="AE16" i="7"/>
  <c r="Z17" i="7"/>
  <c r="AA17" i="7"/>
  <c r="AB17" i="7"/>
  <c r="AC17" i="7"/>
  <c r="AD17" i="7"/>
  <c r="AE17" i="7"/>
  <c r="Z18" i="7"/>
  <c r="AA18" i="7"/>
  <c r="AB18" i="7"/>
  <c r="AC18" i="7"/>
  <c r="AD18" i="7"/>
  <c r="AE18" i="7"/>
  <c r="Z19" i="7"/>
  <c r="AA19" i="7"/>
  <c r="AB19" i="7"/>
  <c r="AC19" i="7"/>
  <c r="AD19" i="7"/>
  <c r="AE19" i="7"/>
  <c r="Z20" i="7"/>
  <c r="AA20" i="7"/>
  <c r="AB20" i="7"/>
  <c r="AC20" i="7"/>
  <c r="AD20" i="7"/>
  <c r="AE20" i="7"/>
  <c r="Z21" i="7"/>
  <c r="AA21" i="7"/>
  <c r="AB21" i="7"/>
  <c r="AC21" i="7"/>
  <c r="AD21" i="7"/>
  <c r="AE21" i="7"/>
  <c r="Z22" i="7"/>
  <c r="AA22" i="7"/>
  <c r="AB22" i="7"/>
  <c r="AC22" i="7"/>
  <c r="AD22" i="7"/>
  <c r="AE22" i="7"/>
  <c r="Z23" i="7"/>
  <c r="AA23" i="7"/>
  <c r="AB23" i="7"/>
  <c r="AC23" i="7"/>
  <c r="AD23" i="7"/>
  <c r="AE23" i="7"/>
  <c r="Z24" i="7"/>
  <c r="AA24" i="7"/>
  <c r="AB24" i="7"/>
  <c r="AC24" i="7"/>
  <c r="AD24" i="7"/>
  <c r="AE24" i="7"/>
  <c r="Z25" i="7"/>
  <c r="AA25" i="7"/>
  <c r="AB25" i="7"/>
  <c r="AC25" i="7"/>
  <c r="AD25" i="7"/>
  <c r="AE25" i="7"/>
  <c r="Z26" i="7"/>
  <c r="AA26" i="7"/>
  <c r="AB26" i="7"/>
  <c r="AC26" i="7"/>
  <c r="AD26" i="7"/>
  <c r="AE26" i="7"/>
  <c r="Z27" i="7"/>
  <c r="AA27" i="7"/>
  <c r="AB27" i="7"/>
  <c r="AC27" i="7"/>
  <c r="AD27" i="7"/>
  <c r="AE27" i="7"/>
  <c r="Z28" i="7"/>
  <c r="AA28" i="7"/>
  <c r="AB28" i="7"/>
  <c r="AC28" i="7"/>
  <c r="AD28" i="7"/>
  <c r="AE28" i="7"/>
  <c r="Z29" i="7"/>
  <c r="AA29" i="7"/>
  <c r="AB29" i="7"/>
  <c r="AC29" i="7"/>
  <c r="AD29" i="7"/>
  <c r="AE29" i="7"/>
  <c r="Z30" i="7"/>
  <c r="AA30" i="7"/>
  <c r="AB30" i="7"/>
  <c r="AC30" i="7"/>
  <c r="AD30" i="7"/>
  <c r="AE30" i="7"/>
  <c r="Z31" i="7"/>
  <c r="AA31" i="7"/>
  <c r="AB31" i="7"/>
  <c r="AC31" i="7"/>
  <c r="AD31" i="7"/>
  <c r="AE31" i="7"/>
  <c r="Z32" i="7"/>
  <c r="AA32" i="7"/>
  <c r="AB32" i="7"/>
  <c r="AC32" i="7"/>
  <c r="AD32" i="7"/>
  <c r="AE32" i="7"/>
  <c r="Z33" i="7"/>
  <c r="AA33" i="7"/>
  <c r="AB33" i="7"/>
  <c r="AC33" i="7"/>
  <c r="AD33" i="7"/>
  <c r="AE33" i="7"/>
  <c r="Z34" i="7"/>
  <c r="AA34" i="7"/>
  <c r="AB34" i="7"/>
  <c r="AC34" i="7"/>
  <c r="AD34" i="7"/>
  <c r="AE34" i="7"/>
  <c r="Z35" i="7"/>
  <c r="AA35" i="7"/>
  <c r="AB35" i="7"/>
  <c r="AC35" i="7"/>
  <c r="AD35" i="7"/>
  <c r="AE35" i="7"/>
  <c r="Z36" i="7"/>
  <c r="AA36" i="7"/>
  <c r="AB36" i="7"/>
  <c r="AC36" i="7"/>
  <c r="AD36" i="7"/>
  <c r="AE36" i="7"/>
  <c r="Z37" i="7"/>
  <c r="AA37" i="7"/>
  <c r="AB37" i="7"/>
  <c r="AC37" i="7"/>
  <c r="AD37" i="7"/>
  <c r="AE37" i="7"/>
  <c r="Z38" i="7"/>
  <c r="AA38" i="7"/>
  <c r="AB38" i="7"/>
  <c r="AC38" i="7"/>
  <c r="AD38" i="7"/>
  <c r="AE38" i="7"/>
  <c r="Z39" i="7"/>
  <c r="AA39" i="7"/>
  <c r="AB39" i="7"/>
  <c r="AC39" i="7"/>
  <c r="AD39" i="7"/>
  <c r="AE39" i="7"/>
  <c r="Z40" i="7"/>
  <c r="AA40" i="7"/>
  <c r="AB40" i="7"/>
  <c r="AC40" i="7"/>
  <c r="AD40" i="7"/>
  <c r="AE40" i="7"/>
  <c r="Z41" i="7"/>
  <c r="AA41" i="7"/>
  <c r="AB41" i="7"/>
  <c r="AC41" i="7"/>
  <c r="AD41" i="7"/>
  <c r="AE41" i="7"/>
  <c r="Z42" i="7"/>
  <c r="AA42" i="7"/>
  <c r="AB42" i="7"/>
  <c r="AC42" i="7"/>
  <c r="AD42" i="7"/>
  <c r="AE42" i="7"/>
  <c r="Z43" i="7"/>
  <c r="AA43" i="7"/>
  <c r="AB43" i="7"/>
  <c r="AC43" i="7"/>
  <c r="AD43" i="7"/>
  <c r="AE43" i="7"/>
  <c r="Z44" i="7"/>
  <c r="AA44" i="7"/>
  <c r="AB44" i="7"/>
  <c r="AC44" i="7"/>
  <c r="AD44" i="7"/>
  <c r="AE44" i="7"/>
  <c r="Z45" i="7"/>
  <c r="AA45" i="7"/>
  <c r="AB45" i="7"/>
  <c r="AC45" i="7"/>
  <c r="AD45" i="7"/>
  <c r="AE45" i="7"/>
  <c r="Z46" i="7"/>
  <c r="AA46" i="7"/>
  <c r="AB46" i="7"/>
  <c r="AC46" i="7"/>
  <c r="AD46" i="7"/>
  <c r="AE46" i="7"/>
  <c r="Z47" i="7"/>
  <c r="AA47" i="7"/>
  <c r="AB47" i="7"/>
  <c r="AC47" i="7"/>
  <c r="AD47" i="7"/>
  <c r="AE47" i="7"/>
  <c r="Z48" i="7"/>
  <c r="AA48" i="7"/>
  <c r="AB48" i="7"/>
  <c r="AC48" i="7"/>
  <c r="AD48" i="7"/>
  <c r="AE48" i="7"/>
  <c r="Z49" i="7"/>
  <c r="AA49" i="7"/>
  <c r="AB49" i="7"/>
  <c r="AC49" i="7"/>
  <c r="AD49" i="7"/>
  <c r="AE49" i="7"/>
  <c r="Z50" i="7"/>
  <c r="AA50" i="7"/>
  <c r="AB50" i="7"/>
  <c r="AC50" i="7"/>
  <c r="AD50" i="7"/>
  <c r="AE50" i="7"/>
  <c r="Z51" i="7"/>
  <c r="AA51" i="7"/>
  <c r="AB51" i="7"/>
  <c r="AC51" i="7"/>
  <c r="AD51" i="7"/>
  <c r="AE51" i="7"/>
  <c r="Z52" i="7"/>
  <c r="AA52" i="7"/>
  <c r="AB52" i="7"/>
  <c r="AC52" i="7"/>
  <c r="AD52" i="7"/>
  <c r="AE52" i="7"/>
  <c r="Z53" i="7"/>
  <c r="AA53" i="7"/>
  <c r="AB53" i="7"/>
  <c r="AC53" i="7"/>
  <c r="AD53" i="7"/>
  <c r="AE53" i="7"/>
  <c r="Z54" i="7"/>
  <c r="AA54" i="7"/>
  <c r="AB54" i="7"/>
  <c r="AC54" i="7"/>
  <c r="AD54" i="7"/>
  <c r="AE54" i="7"/>
  <c r="Z55" i="7"/>
  <c r="AA55" i="7"/>
  <c r="AB55" i="7"/>
  <c r="AC55" i="7"/>
  <c r="AD55" i="7"/>
  <c r="AE55" i="7"/>
  <c r="Z56" i="7"/>
  <c r="AA56" i="7"/>
  <c r="AB56" i="7"/>
  <c r="AC56" i="7"/>
  <c r="AD56" i="7"/>
  <c r="AE56" i="7"/>
  <c r="Z57" i="7"/>
  <c r="AA57" i="7"/>
  <c r="AB57" i="7"/>
  <c r="AC57" i="7"/>
  <c r="AD57" i="7"/>
  <c r="AE57" i="7"/>
  <c r="Z58" i="7"/>
  <c r="AA58" i="7"/>
  <c r="AB58" i="7"/>
  <c r="AC58" i="7"/>
  <c r="AD58" i="7"/>
  <c r="AE58" i="7"/>
  <c r="Z59" i="7"/>
  <c r="AA59" i="7"/>
  <c r="AB59" i="7"/>
  <c r="AC59" i="7"/>
  <c r="AD59" i="7"/>
  <c r="AE59" i="7"/>
  <c r="Z60" i="7"/>
  <c r="AA60" i="7"/>
  <c r="AB60" i="7"/>
  <c r="AC60" i="7"/>
  <c r="AD60" i="7"/>
  <c r="AE60" i="7"/>
  <c r="Z61" i="7"/>
  <c r="AA61" i="7"/>
  <c r="AB61" i="7"/>
  <c r="AC61" i="7"/>
  <c r="AD61" i="7"/>
  <c r="AE61" i="7"/>
  <c r="Z62" i="7"/>
  <c r="AA62" i="7"/>
  <c r="AB62" i="7"/>
  <c r="AC62" i="7"/>
  <c r="AD62" i="7"/>
  <c r="AE62" i="7"/>
  <c r="Z63" i="7"/>
  <c r="AA63" i="7"/>
  <c r="AB63" i="7"/>
  <c r="AC63" i="7"/>
  <c r="AD63" i="7"/>
  <c r="AE63" i="7"/>
  <c r="Z64" i="7"/>
  <c r="AA64" i="7"/>
  <c r="AB64" i="7"/>
  <c r="AC64" i="7"/>
  <c r="AD64" i="7"/>
  <c r="AE64" i="7"/>
  <c r="Z65" i="7"/>
  <c r="AA65" i="7"/>
  <c r="AB65" i="7"/>
  <c r="AC65" i="7"/>
  <c r="AD65" i="7"/>
  <c r="AE65" i="7"/>
  <c r="Z66" i="7"/>
  <c r="AA66" i="7"/>
  <c r="AB66" i="7"/>
  <c r="AC66" i="7"/>
  <c r="AD66" i="7"/>
  <c r="AE66" i="7"/>
  <c r="Z67" i="7"/>
  <c r="AA67" i="7"/>
  <c r="AB67" i="7"/>
  <c r="AC67" i="7"/>
  <c r="AD67" i="7"/>
  <c r="AE67" i="7"/>
  <c r="Z68" i="7"/>
  <c r="AA68" i="7"/>
  <c r="AB68" i="7"/>
  <c r="AC68" i="7"/>
  <c r="AD68" i="7"/>
  <c r="AE68" i="7"/>
  <c r="Z69" i="7"/>
  <c r="AA69" i="7"/>
  <c r="AB69" i="7"/>
  <c r="AC69" i="7"/>
  <c r="AD69" i="7"/>
  <c r="AE69" i="7"/>
  <c r="Z70" i="7"/>
  <c r="AA70" i="7"/>
  <c r="AB70" i="7"/>
  <c r="AC70" i="7"/>
  <c r="AD70" i="7"/>
  <c r="AE70" i="7"/>
  <c r="Z71" i="7"/>
  <c r="AA71" i="7"/>
  <c r="AB71" i="7"/>
  <c r="AC71" i="7"/>
  <c r="AD71" i="7"/>
  <c r="AE71" i="7"/>
  <c r="Z72" i="7"/>
  <c r="AA72" i="7"/>
  <c r="AB72" i="7"/>
  <c r="AC72" i="7"/>
  <c r="AD72" i="7"/>
  <c r="AE72" i="7"/>
  <c r="Z73" i="7"/>
  <c r="AA73" i="7"/>
  <c r="AB73" i="7"/>
  <c r="AC73" i="7"/>
  <c r="AD73" i="7"/>
  <c r="AE73" i="7"/>
  <c r="Z74" i="7"/>
  <c r="AA74" i="7"/>
  <c r="AB74" i="7"/>
  <c r="AC74" i="7"/>
  <c r="AD74" i="7"/>
  <c r="AE74" i="7"/>
  <c r="Z75" i="7"/>
  <c r="AA75" i="7"/>
  <c r="AB75" i="7"/>
  <c r="AC75" i="7"/>
  <c r="AD75" i="7"/>
  <c r="AE75" i="7"/>
  <c r="Z76" i="7"/>
  <c r="AA76" i="7"/>
  <c r="AB76" i="7"/>
  <c r="AC76" i="7"/>
  <c r="AD76" i="7"/>
  <c r="AE76" i="7"/>
  <c r="Z77" i="7"/>
  <c r="AA77" i="7"/>
  <c r="AB77" i="7"/>
  <c r="AC77" i="7"/>
  <c r="AD77" i="7"/>
  <c r="AE77" i="7"/>
  <c r="Z78" i="7"/>
  <c r="AA78" i="7"/>
  <c r="AB78" i="7"/>
  <c r="AC78" i="7"/>
  <c r="AD78" i="7"/>
  <c r="AE78" i="7"/>
  <c r="Z79" i="7"/>
  <c r="AA79" i="7"/>
  <c r="AB79" i="7"/>
  <c r="AC79" i="7"/>
  <c r="AD79" i="7"/>
  <c r="AE79" i="7"/>
  <c r="Z80" i="7"/>
  <c r="AA80" i="7"/>
  <c r="AB80" i="7"/>
  <c r="AC80" i="7"/>
  <c r="AD80" i="7"/>
  <c r="AE80" i="7"/>
  <c r="Z81" i="7"/>
  <c r="AA81" i="7"/>
  <c r="AB81" i="7"/>
  <c r="AC81" i="7"/>
  <c r="AD81" i="7"/>
  <c r="AE81" i="7"/>
  <c r="Z82" i="7"/>
  <c r="AA82" i="7"/>
  <c r="AB82" i="7"/>
  <c r="AC82" i="7"/>
  <c r="AD82" i="7"/>
  <c r="AE82" i="7"/>
  <c r="Z83" i="7"/>
  <c r="AA83" i="7"/>
  <c r="AB83" i="7"/>
  <c r="AC83" i="7"/>
  <c r="AD83" i="7"/>
  <c r="AE83" i="7"/>
  <c r="Z84" i="7"/>
  <c r="AA84" i="7"/>
  <c r="AB84" i="7"/>
  <c r="AC84" i="7"/>
  <c r="AD84" i="7"/>
  <c r="AE84" i="7"/>
  <c r="Z85" i="7"/>
  <c r="AA85" i="7"/>
  <c r="AB85" i="7"/>
  <c r="AC85" i="7"/>
  <c r="AD85" i="7"/>
  <c r="AE85" i="7"/>
  <c r="Z86" i="7"/>
  <c r="AA86" i="7"/>
  <c r="AB86" i="7"/>
  <c r="AC86" i="7"/>
  <c r="AD86" i="7"/>
  <c r="AE86" i="7"/>
  <c r="Z87" i="7"/>
  <c r="AA87" i="7"/>
  <c r="AB87" i="7"/>
  <c r="AC87" i="7"/>
  <c r="AD87" i="7"/>
  <c r="AE87" i="7"/>
  <c r="Z88" i="7"/>
  <c r="AA88" i="7"/>
  <c r="AB88" i="7"/>
  <c r="AC88" i="7"/>
  <c r="AD88" i="7"/>
  <c r="AE88" i="7"/>
  <c r="Z89" i="7"/>
  <c r="AA89" i="7"/>
  <c r="AB89" i="7"/>
  <c r="AC89" i="7"/>
  <c r="AD89" i="7"/>
  <c r="AE89" i="7"/>
  <c r="Z90" i="7"/>
  <c r="AA90" i="7"/>
  <c r="AB90" i="7"/>
  <c r="AC90" i="7"/>
  <c r="AD90" i="7"/>
  <c r="AE90" i="7"/>
  <c r="Z91" i="7"/>
  <c r="AA91" i="7"/>
  <c r="AB91" i="7"/>
  <c r="AC91" i="7"/>
  <c r="AD91" i="7"/>
  <c r="AE91" i="7"/>
  <c r="Z92" i="7"/>
  <c r="AA92" i="7"/>
  <c r="AB92" i="7"/>
  <c r="AC92" i="7"/>
  <c r="AD92" i="7"/>
  <c r="AE92" i="7"/>
  <c r="Z93" i="7"/>
  <c r="AA93" i="7"/>
  <c r="AB93" i="7"/>
  <c r="AC93" i="7"/>
  <c r="AD93" i="7"/>
  <c r="AE93" i="7"/>
  <c r="Z94" i="7"/>
  <c r="AA94" i="7"/>
  <c r="AB94" i="7"/>
  <c r="AC94" i="7"/>
  <c r="AD94" i="7"/>
  <c r="AE94" i="7"/>
  <c r="Z95" i="7"/>
  <c r="AA95" i="7"/>
  <c r="AB95" i="7"/>
  <c r="AC95" i="7"/>
  <c r="AD95" i="7"/>
  <c r="AE95" i="7"/>
  <c r="Z96" i="7"/>
  <c r="AA96" i="7"/>
  <c r="AB96" i="7"/>
  <c r="AC96" i="7"/>
  <c r="AD96" i="7"/>
  <c r="AE96" i="7"/>
  <c r="Z97" i="7"/>
  <c r="AA97" i="7"/>
  <c r="AB97" i="7"/>
  <c r="AC97" i="7"/>
  <c r="AD97" i="7"/>
  <c r="AE97" i="7"/>
  <c r="Z98" i="7"/>
  <c r="AA98" i="7"/>
  <c r="AB98" i="7"/>
  <c r="AC98" i="7"/>
  <c r="AD98" i="7"/>
  <c r="AE98" i="7"/>
  <c r="Z99" i="7"/>
  <c r="AA99" i="7"/>
  <c r="AB99" i="7"/>
  <c r="AC99" i="7"/>
  <c r="AD99" i="7"/>
  <c r="AE99" i="7"/>
  <c r="Z100" i="7"/>
  <c r="AA100" i="7"/>
  <c r="AB100" i="7"/>
  <c r="AC100" i="7"/>
  <c r="AD100" i="7"/>
  <c r="AE100" i="7"/>
  <c r="Z101" i="7"/>
  <c r="AA101" i="7"/>
  <c r="AB101" i="7"/>
  <c r="AC101" i="7"/>
  <c r="AD101" i="7"/>
  <c r="AE101" i="7"/>
  <c r="Z102" i="7"/>
  <c r="AA102" i="7"/>
  <c r="AB102" i="7"/>
  <c r="AC102" i="7"/>
  <c r="AD102" i="7"/>
  <c r="AE102" i="7"/>
  <c r="Z103" i="7"/>
  <c r="AA103" i="7"/>
  <c r="AB103" i="7"/>
  <c r="AC103" i="7"/>
  <c r="AD103" i="7"/>
  <c r="AE103" i="7"/>
  <c r="Z104" i="7"/>
  <c r="AA104" i="7"/>
  <c r="AB104" i="7"/>
  <c r="AC104" i="7"/>
  <c r="AD104" i="7"/>
  <c r="AE104" i="7"/>
  <c r="Z105" i="7"/>
  <c r="AA105" i="7"/>
  <c r="AB105" i="7"/>
  <c r="AC105" i="7"/>
  <c r="AD105" i="7"/>
  <c r="AE105" i="7"/>
  <c r="Z106" i="7"/>
  <c r="AA106" i="7"/>
  <c r="AB106" i="7"/>
  <c r="AC106" i="7"/>
  <c r="AD106" i="7"/>
  <c r="AE106" i="7"/>
  <c r="Z107" i="7"/>
  <c r="AA107" i="7"/>
  <c r="AB107" i="7"/>
  <c r="AC107" i="7"/>
  <c r="AD107" i="7"/>
  <c r="AE107" i="7"/>
  <c r="Z108" i="7"/>
  <c r="AA108" i="7"/>
  <c r="AB108" i="7"/>
  <c r="AC108" i="7"/>
  <c r="AD108" i="7"/>
  <c r="AE108" i="7"/>
  <c r="Z109" i="7"/>
  <c r="AA109" i="7"/>
  <c r="AB109" i="7"/>
  <c r="AC109" i="7"/>
  <c r="AD109" i="7"/>
  <c r="AE109" i="7"/>
  <c r="Z110" i="7"/>
  <c r="AA110" i="7"/>
  <c r="AB110" i="7"/>
  <c r="AC110" i="7"/>
  <c r="AD110" i="7"/>
  <c r="AE110" i="7"/>
  <c r="Z111" i="7"/>
  <c r="AA111" i="7"/>
  <c r="AB111" i="7"/>
  <c r="AC111" i="7"/>
  <c r="AD111" i="7"/>
  <c r="AE111" i="7"/>
  <c r="Z112" i="7"/>
  <c r="AA112" i="7"/>
  <c r="AB112" i="7"/>
  <c r="AC112" i="7"/>
  <c r="AD112" i="7"/>
  <c r="AE112" i="7"/>
  <c r="Z113" i="7"/>
  <c r="AA113" i="7"/>
  <c r="AB113" i="7"/>
  <c r="AC113" i="7"/>
  <c r="AD113" i="7"/>
  <c r="AE113" i="7"/>
  <c r="Z114" i="7"/>
  <c r="AA114" i="7"/>
  <c r="AB114" i="7"/>
  <c r="AC114" i="7"/>
  <c r="AD114" i="7"/>
  <c r="AE114" i="7"/>
  <c r="Z115" i="7"/>
  <c r="AA115" i="7"/>
  <c r="AB115" i="7"/>
  <c r="AC115" i="7"/>
  <c r="AD115" i="7"/>
  <c r="AE115" i="7"/>
  <c r="Z116" i="7"/>
  <c r="AA116" i="7"/>
  <c r="AB116" i="7"/>
  <c r="AC116" i="7"/>
  <c r="AD116" i="7"/>
  <c r="AE116" i="7"/>
  <c r="Z117" i="7"/>
  <c r="AA117" i="7"/>
  <c r="AB117" i="7"/>
  <c r="AC117" i="7"/>
  <c r="AD117" i="7"/>
  <c r="AE117" i="7"/>
  <c r="Z118" i="7"/>
  <c r="AA118" i="7"/>
  <c r="AB118" i="7"/>
  <c r="AC118" i="7"/>
  <c r="AD118" i="7"/>
  <c r="AE118" i="7"/>
  <c r="Z119" i="7"/>
  <c r="AA119" i="7"/>
  <c r="AB119" i="7"/>
  <c r="AC119" i="7"/>
  <c r="AD119" i="7"/>
  <c r="AE119" i="7"/>
  <c r="Z120" i="7"/>
  <c r="AA120" i="7"/>
  <c r="AB120" i="7"/>
  <c r="AC120" i="7"/>
  <c r="AD120" i="7"/>
  <c r="AE120" i="7"/>
  <c r="Z121" i="7"/>
  <c r="AA121" i="7"/>
  <c r="AB121" i="7"/>
  <c r="AC121" i="7"/>
  <c r="AD121" i="7"/>
  <c r="AE121" i="7"/>
  <c r="Z122" i="7"/>
  <c r="AA122" i="7"/>
  <c r="AB122" i="7"/>
  <c r="AC122" i="7"/>
  <c r="AD122" i="7"/>
  <c r="AE122" i="7"/>
  <c r="Z123" i="7"/>
  <c r="AA123" i="7"/>
  <c r="AB123" i="7"/>
  <c r="AC123" i="7"/>
  <c r="AD123" i="7"/>
  <c r="AE123" i="7"/>
  <c r="Z124" i="7"/>
  <c r="AA124" i="7"/>
  <c r="AB124" i="7"/>
  <c r="AC124" i="7"/>
  <c r="AD124" i="7"/>
  <c r="AE124" i="7"/>
  <c r="Z125" i="7"/>
  <c r="AA125" i="7"/>
  <c r="AB125" i="7"/>
  <c r="AC125" i="7"/>
  <c r="AD125" i="7"/>
  <c r="AE125" i="7"/>
  <c r="Z126" i="7"/>
  <c r="AA126" i="7"/>
  <c r="AB126" i="7"/>
  <c r="AC126" i="7"/>
  <c r="AD126" i="7"/>
  <c r="AE126" i="7"/>
  <c r="Z127" i="7"/>
  <c r="AA127" i="7"/>
  <c r="AB127" i="7"/>
  <c r="AC127" i="7"/>
  <c r="AD127" i="7"/>
  <c r="AE127" i="7"/>
  <c r="Z128" i="7"/>
  <c r="AA128" i="7"/>
  <c r="AB128" i="7"/>
  <c r="AC128" i="7"/>
  <c r="AD128" i="7"/>
  <c r="AE128" i="7"/>
  <c r="Z129" i="7"/>
  <c r="AA129" i="7"/>
  <c r="AB129" i="7"/>
  <c r="AC129" i="7"/>
  <c r="AD129" i="7"/>
  <c r="AE129" i="7"/>
  <c r="Z130" i="7"/>
  <c r="AA130" i="7"/>
  <c r="AB130" i="7"/>
  <c r="AC130" i="7"/>
  <c r="AD130" i="7"/>
  <c r="AE130" i="7"/>
  <c r="Z131" i="7"/>
  <c r="AA131" i="7"/>
  <c r="AB131" i="7"/>
  <c r="AC131" i="7"/>
  <c r="AD131" i="7"/>
  <c r="AE131" i="7"/>
  <c r="Z132" i="7"/>
  <c r="AA132" i="7"/>
  <c r="AB132" i="7"/>
  <c r="AC132" i="7"/>
  <c r="AD132" i="7"/>
  <c r="AE132" i="7"/>
  <c r="Z133" i="7"/>
  <c r="AA133" i="7"/>
  <c r="AB133" i="7"/>
  <c r="AC133" i="7"/>
  <c r="AD133" i="7"/>
  <c r="AE133" i="7"/>
  <c r="Z134" i="7"/>
  <c r="AA134" i="7"/>
  <c r="AB134" i="7"/>
  <c r="AC134" i="7"/>
  <c r="AD134" i="7"/>
  <c r="AE134" i="7"/>
  <c r="Z135" i="7"/>
  <c r="AA135" i="7"/>
  <c r="AB135" i="7"/>
  <c r="AC135" i="7"/>
  <c r="AD135" i="7"/>
  <c r="AE135" i="7"/>
  <c r="Z136" i="7"/>
  <c r="AA136" i="7"/>
  <c r="AB136" i="7"/>
  <c r="AC136" i="7"/>
  <c r="AD136" i="7"/>
  <c r="AE136" i="7"/>
  <c r="Z137" i="7"/>
  <c r="AA137" i="7"/>
  <c r="AB137" i="7"/>
  <c r="AC137" i="7"/>
  <c r="AD137" i="7"/>
  <c r="AE137" i="7"/>
  <c r="Z138" i="7"/>
  <c r="AA138" i="7"/>
  <c r="AB138" i="7"/>
  <c r="AC138" i="7"/>
  <c r="AD138" i="7"/>
  <c r="AE138" i="7"/>
  <c r="Z139" i="7"/>
  <c r="AA139" i="7"/>
  <c r="AB139" i="7"/>
  <c r="AC139" i="7"/>
  <c r="AD139" i="7"/>
  <c r="AE139" i="7"/>
  <c r="Z140" i="7"/>
  <c r="AA140" i="7"/>
  <c r="AB140" i="7"/>
  <c r="AC140" i="7"/>
  <c r="AD140" i="7"/>
  <c r="AE140" i="7"/>
  <c r="Z141" i="7"/>
  <c r="AA141" i="7"/>
  <c r="AB141" i="7"/>
  <c r="AC141" i="7"/>
  <c r="AD141" i="7"/>
  <c r="AE141" i="7"/>
  <c r="Z142" i="7"/>
  <c r="AA142" i="7"/>
  <c r="AB142" i="7"/>
  <c r="AC142" i="7"/>
  <c r="AD142" i="7"/>
  <c r="AE142" i="7"/>
  <c r="Z143" i="7"/>
  <c r="AA143" i="7"/>
  <c r="AB143" i="7"/>
  <c r="AC143" i="7"/>
  <c r="AD143" i="7"/>
  <c r="AE143" i="7"/>
  <c r="Z144" i="7"/>
  <c r="AA144" i="7"/>
  <c r="AB144" i="7"/>
  <c r="AC144" i="7"/>
  <c r="AD144" i="7"/>
  <c r="AE144" i="7"/>
  <c r="Z145" i="7"/>
  <c r="AA145" i="7"/>
  <c r="AB145" i="7"/>
  <c r="AC145" i="7"/>
  <c r="AD145" i="7"/>
  <c r="AE145" i="7"/>
  <c r="Z146" i="7"/>
  <c r="AA146" i="7"/>
  <c r="AB146" i="7"/>
  <c r="AC146" i="7"/>
  <c r="AD146" i="7"/>
  <c r="AE146" i="7"/>
  <c r="Z147" i="7"/>
  <c r="AA147" i="7"/>
  <c r="AB147" i="7"/>
  <c r="AC147" i="7"/>
  <c r="AD147" i="7"/>
  <c r="AE147" i="7"/>
  <c r="Z148" i="7"/>
  <c r="AA148" i="7"/>
  <c r="AB148" i="7"/>
  <c r="AC148" i="7"/>
  <c r="AD148" i="7"/>
  <c r="AE148" i="7"/>
  <c r="Z149" i="7"/>
  <c r="AA149" i="7"/>
  <c r="AB149" i="7"/>
  <c r="AC149" i="7"/>
  <c r="AD149" i="7"/>
  <c r="AE149" i="7"/>
  <c r="Z150" i="7"/>
  <c r="AA150" i="7"/>
  <c r="AB150" i="7"/>
  <c r="AC150" i="7"/>
  <c r="AD150" i="7"/>
  <c r="AE150" i="7"/>
  <c r="Z151" i="7"/>
  <c r="AA151" i="7"/>
  <c r="AB151" i="7"/>
  <c r="AC151" i="7"/>
  <c r="AD151" i="7"/>
  <c r="AE151" i="7"/>
  <c r="Z152" i="7"/>
  <c r="AA152" i="7"/>
  <c r="AB152" i="7"/>
  <c r="AC152" i="7"/>
  <c r="AD152" i="7"/>
  <c r="AE152" i="7"/>
  <c r="Z153" i="7"/>
  <c r="AA153" i="7"/>
  <c r="AB153" i="7"/>
  <c r="AC153" i="7"/>
  <c r="AD153" i="7"/>
  <c r="AE153" i="7"/>
  <c r="Z154" i="7"/>
  <c r="AA154" i="7"/>
  <c r="AB154" i="7"/>
  <c r="AC154" i="7"/>
  <c r="AD154" i="7"/>
  <c r="AE154" i="7"/>
  <c r="Z155" i="7"/>
  <c r="AA155" i="7"/>
  <c r="AB155" i="7"/>
  <c r="AC155" i="7"/>
  <c r="AD155" i="7"/>
  <c r="AE155" i="7"/>
  <c r="Z156" i="7"/>
  <c r="AA156" i="7"/>
  <c r="AB156" i="7"/>
  <c r="AC156" i="7"/>
  <c r="AD156" i="7"/>
  <c r="AE156" i="7"/>
  <c r="Z157" i="7"/>
  <c r="AA157" i="7"/>
  <c r="AB157" i="7"/>
  <c r="AC157" i="7"/>
  <c r="AD157" i="7"/>
  <c r="AE157" i="7"/>
  <c r="Z158" i="7"/>
  <c r="AA158" i="7"/>
  <c r="AB158" i="7"/>
  <c r="AC158" i="7"/>
  <c r="AD158" i="7"/>
  <c r="AE158" i="7"/>
  <c r="Z159" i="7"/>
  <c r="AA159" i="7"/>
  <c r="AB159" i="7"/>
  <c r="AC159" i="7"/>
  <c r="AD159" i="7"/>
  <c r="AE159" i="7"/>
  <c r="Z160" i="7"/>
  <c r="AA160" i="7"/>
  <c r="AB160" i="7"/>
  <c r="AC160" i="7"/>
  <c r="AD160" i="7"/>
  <c r="AE160" i="7"/>
  <c r="Z161" i="7"/>
  <c r="AA161" i="7"/>
  <c r="AB161" i="7"/>
  <c r="AC161" i="7"/>
  <c r="AD161" i="7"/>
  <c r="AE161" i="7"/>
  <c r="Z162" i="7"/>
  <c r="AA162" i="7"/>
  <c r="AB162" i="7"/>
  <c r="AC162" i="7"/>
  <c r="AD162" i="7"/>
  <c r="AE162" i="7"/>
  <c r="Z163" i="7"/>
  <c r="AA163" i="7"/>
  <c r="AB163" i="7"/>
  <c r="AC163" i="7"/>
  <c r="AD163" i="7"/>
  <c r="AE163" i="7"/>
  <c r="Z164" i="7"/>
  <c r="AA164" i="7"/>
  <c r="AB164" i="7"/>
  <c r="AC164" i="7"/>
  <c r="AD164" i="7"/>
  <c r="AE164" i="7"/>
  <c r="Z165" i="7"/>
  <c r="AA165" i="7"/>
  <c r="AB165" i="7"/>
  <c r="AC165" i="7"/>
  <c r="AD165" i="7"/>
  <c r="AE165" i="7"/>
  <c r="Z166" i="7"/>
  <c r="AA166" i="7"/>
  <c r="AB166" i="7"/>
  <c r="AC166" i="7"/>
  <c r="AD166" i="7"/>
  <c r="AE166" i="7"/>
  <c r="Z167" i="7"/>
  <c r="AA167" i="7"/>
  <c r="AB167" i="7"/>
  <c r="AC167" i="7"/>
  <c r="AD167" i="7"/>
  <c r="AE167" i="7"/>
  <c r="Z168" i="7"/>
  <c r="AA168" i="7"/>
  <c r="AB168" i="7"/>
  <c r="AC168" i="7"/>
  <c r="AD168" i="7"/>
  <c r="AE168" i="7"/>
  <c r="Z169" i="7"/>
  <c r="AA169" i="7"/>
  <c r="AB169" i="7"/>
  <c r="AC169" i="7"/>
  <c r="AD169" i="7"/>
  <c r="AE169" i="7"/>
  <c r="Z170" i="7"/>
  <c r="AA170" i="7"/>
  <c r="AB170" i="7"/>
  <c r="AC170" i="7"/>
  <c r="AD170" i="7"/>
  <c r="AE170" i="7"/>
  <c r="Z171" i="7"/>
  <c r="AA171" i="7"/>
  <c r="AB171" i="7"/>
  <c r="AC171" i="7"/>
  <c r="AD171" i="7"/>
  <c r="AE171" i="7"/>
  <c r="Z172" i="7"/>
  <c r="AA172" i="7"/>
  <c r="AB172" i="7"/>
  <c r="AC172" i="7"/>
  <c r="AD172" i="7"/>
  <c r="AE172" i="7"/>
  <c r="Z173" i="7"/>
  <c r="AA173" i="7"/>
  <c r="AB173" i="7"/>
  <c r="AC173" i="7"/>
  <c r="AD173" i="7"/>
  <c r="AE173" i="7"/>
  <c r="Z174" i="7"/>
  <c r="AA174" i="7"/>
  <c r="AB174" i="7"/>
  <c r="AC174" i="7"/>
  <c r="AD174" i="7"/>
  <c r="AE174" i="7"/>
  <c r="Z175" i="7"/>
  <c r="AA175" i="7"/>
  <c r="AB175" i="7"/>
  <c r="AC175" i="7"/>
  <c r="AD175" i="7"/>
  <c r="AE175" i="7"/>
  <c r="Z176" i="7"/>
  <c r="AA176" i="7"/>
  <c r="AB176" i="7"/>
  <c r="AC176" i="7"/>
  <c r="AD176" i="7"/>
  <c r="AE176" i="7"/>
  <c r="Z177" i="7"/>
  <c r="AA177" i="7"/>
  <c r="AB177" i="7"/>
  <c r="AC177" i="7"/>
  <c r="AD177" i="7"/>
  <c r="AE177" i="7"/>
  <c r="Z178" i="7"/>
  <c r="AA178" i="7"/>
  <c r="AB178" i="7"/>
  <c r="AC178" i="7"/>
  <c r="AD178" i="7"/>
  <c r="AE178" i="7"/>
  <c r="Z179" i="7"/>
  <c r="AA179" i="7"/>
  <c r="AB179" i="7"/>
  <c r="AC179" i="7"/>
  <c r="AD179" i="7"/>
  <c r="AE179" i="7"/>
  <c r="Z180" i="7"/>
  <c r="AA180" i="7"/>
  <c r="AB180" i="7"/>
  <c r="AC180" i="7"/>
  <c r="AD180" i="7"/>
  <c r="AE180" i="7"/>
  <c r="Z181" i="7"/>
  <c r="AA181" i="7"/>
  <c r="AB181" i="7"/>
  <c r="AC181" i="7"/>
  <c r="AD181" i="7"/>
  <c r="AE181" i="7"/>
  <c r="Z182" i="7"/>
  <c r="AA182" i="7"/>
  <c r="AB182" i="7"/>
  <c r="AC182" i="7"/>
  <c r="AD182" i="7"/>
  <c r="AE182" i="7"/>
  <c r="Z183" i="7"/>
  <c r="AA183" i="7"/>
  <c r="AB183" i="7"/>
  <c r="AC183" i="7"/>
  <c r="AD183" i="7"/>
  <c r="AE183" i="7"/>
  <c r="Z184" i="7"/>
  <c r="AA184" i="7"/>
  <c r="AB184" i="7"/>
  <c r="AC184" i="7"/>
  <c r="AD184" i="7"/>
  <c r="AE184" i="7"/>
  <c r="Z185" i="7"/>
  <c r="AA185" i="7"/>
  <c r="AB185" i="7"/>
  <c r="AC185" i="7"/>
  <c r="AD185" i="7"/>
  <c r="AE185" i="7"/>
  <c r="Z186" i="7"/>
  <c r="AA186" i="7"/>
  <c r="AB186" i="7"/>
  <c r="AC186" i="7"/>
  <c r="AD186" i="7"/>
  <c r="AE186" i="7"/>
  <c r="Z187" i="7"/>
  <c r="AA187" i="7"/>
  <c r="AB187" i="7"/>
  <c r="AC187" i="7"/>
  <c r="AD187" i="7"/>
  <c r="AE187" i="7"/>
  <c r="Z188" i="7"/>
  <c r="AA188" i="7"/>
  <c r="AB188" i="7"/>
  <c r="AC188" i="7"/>
  <c r="AD188" i="7"/>
  <c r="AE188" i="7"/>
  <c r="Z189" i="7"/>
  <c r="AA189" i="7"/>
  <c r="AB189" i="7"/>
  <c r="AC189" i="7"/>
  <c r="AD189" i="7"/>
  <c r="AE189" i="7"/>
  <c r="Z190" i="7"/>
  <c r="AA190" i="7"/>
  <c r="AB190" i="7"/>
  <c r="AC190" i="7"/>
  <c r="AD190" i="7"/>
  <c r="AE190" i="7"/>
  <c r="Z191" i="7"/>
  <c r="AA191" i="7"/>
  <c r="AB191" i="7"/>
  <c r="AC191" i="7"/>
  <c r="AD191" i="7"/>
  <c r="AE191" i="7"/>
  <c r="Z192" i="7"/>
  <c r="AA192" i="7"/>
  <c r="AB192" i="7"/>
  <c r="AC192" i="7"/>
  <c r="AD192" i="7"/>
  <c r="AE192" i="7"/>
  <c r="Z193" i="7"/>
  <c r="AA193" i="7"/>
  <c r="AB193" i="7"/>
  <c r="AC193" i="7"/>
  <c r="AD193" i="7"/>
  <c r="AE193" i="7"/>
  <c r="Z194" i="7"/>
  <c r="AA194" i="7"/>
  <c r="AB194" i="7"/>
  <c r="AC194" i="7"/>
  <c r="AD194" i="7"/>
  <c r="AE194" i="7"/>
  <c r="Z195" i="7"/>
  <c r="AA195" i="7"/>
  <c r="AB195" i="7"/>
  <c r="AC195" i="7"/>
  <c r="AD195" i="7"/>
  <c r="AE195" i="7"/>
  <c r="Z196" i="7"/>
  <c r="AA196" i="7"/>
  <c r="AB196" i="7"/>
  <c r="AC196" i="7"/>
  <c r="AD196" i="7"/>
  <c r="AE196" i="7"/>
  <c r="Z197" i="7"/>
  <c r="AA197" i="7"/>
  <c r="AB197" i="7"/>
  <c r="AC197" i="7"/>
  <c r="AD197" i="7"/>
  <c r="AE197" i="7"/>
  <c r="Z198" i="7"/>
  <c r="AA198" i="7"/>
  <c r="AB198" i="7"/>
  <c r="AC198" i="7"/>
  <c r="AD198" i="7"/>
  <c r="AE198" i="7"/>
  <c r="Z199" i="7"/>
  <c r="AA199" i="7"/>
  <c r="AB199" i="7"/>
  <c r="AC199" i="7"/>
  <c r="AD199" i="7"/>
  <c r="AE199" i="7"/>
  <c r="Z200" i="7"/>
  <c r="AA200" i="7"/>
  <c r="AB200" i="7"/>
  <c r="AC200" i="7"/>
  <c r="AD200" i="7"/>
  <c r="AE200" i="7"/>
  <c r="Z201" i="7"/>
  <c r="AA201" i="7"/>
  <c r="AB201" i="7"/>
  <c r="AC201" i="7"/>
  <c r="AD201" i="7"/>
  <c r="AE201" i="7"/>
  <c r="Z202" i="7"/>
  <c r="AA202" i="7"/>
  <c r="AB202" i="7"/>
  <c r="AC202" i="7"/>
  <c r="AD202" i="7"/>
  <c r="AE202" i="7"/>
  <c r="Z203" i="7"/>
  <c r="AA203" i="7"/>
  <c r="AB203" i="7"/>
  <c r="AC203" i="7"/>
  <c r="AD203" i="7"/>
  <c r="AE203" i="7"/>
  <c r="Z204" i="7"/>
  <c r="AA204" i="7"/>
  <c r="AB204" i="7"/>
  <c r="AC204" i="7"/>
  <c r="AD204" i="7"/>
  <c r="AE204" i="7"/>
  <c r="AE5" i="7"/>
  <c r="AD5" i="7"/>
  <c r="AB5" i="7"/>
  <c r="AA5" i="7"/>
  <c r="AE1" i="7"/>
  <c r="AD1" i="7"/>
  <c r="AB1" i="7"/>
  <c r="AA1" i="7"/>
  <c r="W6" i="7"/>
  <c r="X6" i="7"/>
  <c r="Y6" i="7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W59" i="7"/>
  <c r="X59" i="7"/>
  <c r="Y59" i="7"/>
  <c r="W60" i="7"/>
  <c r="X60" i="7"/>
  <c r="Y60" i="7"/>
  <c r="W61" i="7"/>
  <c r="X61" i="7"/>
  <c r="Y61" i="7"/>
  <c r="W62" i="7"/>
  <c r="X62" i="7"/>
  <c r="Y62" i="7"/>
  <c r="W63" i="7"/>
  <c r="X63" i="7"/>
  <c r="Y63" i="7"/>
  <c r="W64" i="7"/>
  <c r="X64" i="7"/>
  <c r="Y64" i="7"/>
  <c r="W65" i="7"/>
  <c r="X65" i="7"/>
  <c r="Y65" i="7"/>
  <c r="W66" i="7"/>
  <c r="X66" i="7"/>
  <c r="Y66" i="7"/>
  <c r="W67" i="7"/>
  <c r="X67" i="7"/>
  <c r="Y67" i="7"/>
  <c r="W68" i="7"/>
  <c r="X68" i="7"/>
  <c r="Y68" i="7"/>
  <c r="W69" i="7"/>
  <c r="X69" i="7"/>
  <c r="Y69" i="7"/>
  <c r="W70" i="7"/>
  <c r="X70" i="7"/>
  <c r="Y70" i="7"/>
  <c r="W71" i="7"/>
  <c r="X71" i="7"/>
  <c r="Y71" i="7"/>
  <c r="W72" i="7"/>
  <c r="X72" i="7"/>
  <c r="Y72" i="7"/>
  <c r="W73" i="7"/>
  <c r="X73" i="7"/>
  <c r="Y73" i="7"/>
  <c r="W74" i="7"/>
  <c r="X74" i="7"/>
  <c r="Y74" i="7"/>
  <c r="W75" i="7"/>
  <c r="X75" i="7"/>
  <c r="Y75" i="7"/>
  <c r="W76" i="7"/>
  <c r="X76" i="7"/>
  <c r="Y76" i="7"/>
  <c r="W77" i="7"/>
  <c r="X77" i="7"/>
  <c r="Y77" i="7"/>
  <c r="W78" i="7"/>
  <c r="X78" i="7"/>
  <c r="Y78" i="7"/>
  <c r="W79" i="7"/>
  <c r="X79" i="7"/>
  <c r="Y79" i="7"/>
  <c r="W80" i="7"/>
  <c r="X80" i="7"/>
  <c r="Y80" i="7"/>
  <c r="W81" i="7"/>
  <c r="X81" i="7"/>
  <c r="Y81" i="7"/>
  <c r="W82" i="7"/>
  <c r="X82" i="7"/>
  <c r="Y82" i="7"/>
  <c r="W83" i="7"/>
  <c r="X83" i="7"/>
  <c r="Y83" i="7"/>
  <c r="W84" i="7"/>
  <c r="X84" i="7"/>
  <c r="Y84" i="7"/>
  <c r="W85" i="7"/>
  <c r="X85" i="7"/>
  <c r="Y85" i="7"/>
  <c r="W86" i="7"/>
  <c r="X86" i="7"/>
  <c r="Y86" i="7"/>
  <c r="W87" i="7"/>
  <c r="X87" i="7"/>
  <c r="Y87" i="7"/>
  <c r="W88" i="7"/>
  <c r="X88" i="7"/>
  <c r="Y88" i="7"/>
  <c r="W89" i="7"/>
  <c r="X89" i="7"/>
  <c r="Y89" i="7"/>
  <c r="W90" i="7"/>
  <c r="X90" i="7"/>
  <c r="Y90" i="7"/>
  <c r="W91" i="7"/>
  <c r="X91" i="7"/>
  <c r="Y91" i="7"/>
  <c r="W92" i="7"/>
  <c r="X92" i="7"/>
  <c r="Y92" i="7"/>
  <c r="W93" i="7"/>
  <c r="X93" i="7"/>
  <c r="Y93" i="7"/>
  <c r="W94" i="7"/>
  <c r="X94" i="7"/>
  <c r="Y94" i="7"/>
  <c r="W95" i="7"/>
  <c r="X95" i="7"/>
  <c r="Y95" i="7"/>
  <c r="W96" i="7"/>
  <c r="X96" i="7"/>
  <c r="Y96" i="7"/>
  <c r="W97" i="7"/>
  <c r="X97" i="7"/>
  <c r="Y97" i="7"/>
  <c r="W98" i="7"/>
  <c r="X98" i="7"/>
  <c r="Y98" i="7"/>
  <c r="W99" i="7"/>
  <c r="X99" i="7"/>
  <c r="Y99" i="7"/>
  <c r="W100" i="7"/>
  <c r="X100" i="7"/>
  <c r="Y100" i="7"/>
  <c r="W101" i="7"/>
  <c r="X101" i="7"/>
  <c r="Y101" i="7"/>
  <c r="W102" i="7"/>
  <c r="X102" i="7"/>
  <c r="Y102" i="7"/>
  <c r="W103" i="7"/>
  <c r="X103" i="7"/>
  <c r="Y103" i="7"/>
  <c r="W104" i="7"/>
  <c r="X104" i="7"/>
  <c r="Y104" i="7"/>
  <c r="W105" i="7"/>
  <c r="X105" i="7"/>
  <c r="Y105" i="7"/>
  <c r="W106" i="7"/>
  <c r="X106" i="7"/>
  <c r="Y106" i="7"/>
  <c r="W107" i="7"/>
  <c r="X107" i="7"/>
  <c r="Y107" i="7"/>
  <c r="W108" i="7"/>
  <c r="X108" i="7"/>
  <c r="Y108" i="7"/>
  <c r="W109" i="7"/>
  <c r="X109" i="7"/>
  <c r="Y109" i="7"/>
  <c r="W110" i="7"/>
  <c r="X110" i="7"/>
  <c r="Y110" i="7"/>
  <c r="W111" i="7"/>
  <c r="X111" i="7"/>
  <c r="Y111" i="7"/>
  <c r="W112" i="7"/>
  <c r="X112" i="7"/>
  <c r="Y112" i="7"/>
  <c r="W113" i="7"/>
  <c r="X113" i="7"/>
  <c r="Y113" i="7"/>
  <c r="W114" i="7"/>
  <c r="X114" i="7"/>
  <c r="Y114" i="7"/>
  <c r="W115" i="7"/>
  <c r="X115" i="7"/>
  <c r="Y115" i="7"/>
  <c r="W116" i="7"/>
  <c r="X116" i="7"/>
  <c r="Y116" i="7"/>
  <c r="W117" i="7"/>
  <c r="X117" i="7"/>
  <c r="Y117" i="7"/>
  <c r="W118" i="7"/>
  <c r="X118" i="7"/>
  <c r="Y118" i="7"/>
  <c r="W119" i="7"/>
  <c r="X119" i="7"/>
  <c r="Y119" i="7"/>
  <c r="W120" i="7"/>
  <c r="X120" i="7"/>
  <c r="Y120" i="7"/>
  <c r="W121" i="7"/>
  <c r="X121" i="7"/>
  <c r="Y121" i="7"/>
  <c r="W122" i="7"/>
  <c r="X122" i="7"/>
  <c r="Y122" i="7"/>
  <c r="W123" i="7"/>
  <c r="X123" i="7"/>
  <c r="Y123" i="7"/>
  <c r="W124" i="7"/>
  <c r="X124" i="7"/>
  <c r="Y124" i="7"/>
  <c r="W125" i="7"/>
  <c r="X125" i="7"/>
  <c r="Y125" i="7"/>
  <c r="W126" i="7"/>
  <c r="X126" i="7"/>
  <c r="Y126" i="7"/>
  <c r="W127" i="7"/>
  <c r="X127" i="7"/>
  <c r="Y127" i="7"/>
  <c r="W128" i="7"/>
  <c r="X128" i="7"/>
  <c r="Y128" i="7"/>
  <c r="W129" i="7"/>
  <c r="X129" i="7"/>
  <c r="Y129" i="7"/>
  <c r="W130" i="7"/>
  <c r="X130" i="7"/>
  <c r="Y130" i="7"/>
  <c r="W131" i="7"/>
  <c r="X131" i="7"/>
  <c r="Y131" i="7"/>
  <c r="W132" i="7"/>
  <c r="X132" i="7"/>
  <c r="Y132" i="7"/>
  <c r="W133" i="7"/>
  <c r="X133" i="7"/>
  <c r="Y133" i="7"/>
  <c r="W134" i="7"/>
  <c r="X134" i="7"/>
  <c r="Y134" i="7"/>
  <c r="W135" i="7"/>
  <c r="X135" i="7"/>
  <c r="Y135" i="7"/>
  <c r="W136" i="7"/>
  <c r="X136" i="7"/>
  <c r="Y136" i="7"/>
  <c r="W137" i="7"/>
  <c r="X137" i="7"/>
  <c r="Y137" i="7"/>
  <c r="W138" i="7"/>
  <c r="X138" i="7"/>
  <c r="Y138" i="7"/>
  <c r="W139" i="7"/>
  <c r="X139" i="7"/>
  <c r="Y139" i="7"/>
  <c r="W140" i="7"/>
  <c r="X140" i="7"/>
  <c r="Y140" i="7"/>
  <c r="W141" i="7"/>
  <c r="X141" i="7"/>
  <c r="Y141" i="7"/>
  <c r="W142" i="7"/>
  <c r="X142" i="7"/>
  <c r="Y142" i="7"/>
  <c r="W143" i="7"/>
  <c r="X143" i="7"/>
  <c r="Y143" i="7"/>
  <c r="W144" i="7"/>
  <c r="X144" i="7"/>
  <c r="Y144" i="7"/>
  <c r="W145" i="7"/>
  <c r="X145" i="7"/>
  <c r="Y145" i="7"/>
  <c r="W146" i="7"/>
  <c r="X146" i="7"/>
  <c r="Y146" i="7"/>
  <c r="W147" i="7"/>
  <c r="X147" i="7"/>
  <c r="Y147" i="7"/>
  <c r="W148" i="7"/>
  <c r="X148" i="7"/>
  <c r="Y148" i="7"/>
  <c r="W149" i="7"/>
  <c r="X149" i="7"/>
  <c r="Y149" i="7"/>
  <c r="W150" i="7"/>
  <c r="X150" i="7"/>
  <c r="Y150" i="7"/>
  <c r="W151" i="7"/>
  <c r="X151" i="7"/>
  <c r="Y151" i="7"/>
  <c r="W152" i="7"/>
  <c r="X152" i="7"/>
  <c r="Y152" i="7"/>
  <c r="W153" i="7"/>
  <c r="X153" i="7"/>
  <c r="Y153" i="7"/>
  <c r="W154" i="7"/>
  <c r="X154" i="7"/>
  <c r="Y154" i="7"/>
  <c r="W155" i="7"/>
  <c r="X155" i="7"/>
  <c r="Y155" i="7"/>
  <c r="W156" i="7"/>
  <c r="X156" i="7"/>
  <c r="Y156" i="7"/>
  <c r="W157" i="7"/>
  <c r="X157" i="7"/>
  <c r="Y157" i="7"/>
  <c r="W158" i="7"/>
  <c r="X158" i="7"/>
  <c r="Y158" i="7"/>
  <c r="W159" i="7"/>
  <c r="X159" i="7"/>
  <c r="Y159" i="7"/>
  <c r="W160" i="7"/>
  <c r="X160" i="7"/>
  <c r="Y160" i="7"/>
  <c r="W161" i="7"/>
  <c r="X161" i="7"/>
  <c r="Y161" i="7"/>
  <c r="W162" i="7"/>
  <c r="X162" i="7"/>
  <c r="Y162" i="7"/>
  <c r="W163" i="7"/>
  <c r="X163" i="7"/>
  <c r="Y163" i="7"/>
  <c r="W164" i="7"/>
  <c r="X164" i="7"/>
  <c r="Y164" i="7"/>
  <c r="W165" i="7"/>
  <c r="X165" i="7"/>
  <c r="Y165" i="7"/>
  <c r="W166" i="7"/>
  <c r="X166" i="7"/>
  <c r="Y166" i="7"/>
  <c r="W167" i="7"/>
  <c r="X167" i="7"/>
  <c r="Y167" i="7"/>
  <c r="W168" i="7"/>
  <c r="X168" i="7"/>
  <c r="Y168" i="7"/>
  <c r="W169" i="7"/>
  <c r="X169" i="7"/>
  <c r="Y169" i="7"/>
  <c r="W170" i="7"/>
  <c r="X170" i="7"/>
  <c r="Y170" i="7"/>
  <c r="W171" i="7"/>
  <c r="X171" i="7"/>
  <c r="Y171" i="7"/>
  <c r="W172" i="7"/>
  <c r="X172" i="7"/>
  <c r="Y172" i="7"/>
  <c r="W173" i="7"/>
  <c r="X173" i="7"/>
  <c r="Y173" i="7"/>
  <c r="W174" i="7"/>
  <c r="X174" i="7"/>
  <c r="Y174" i="7"/>
  <c r="W175" i="7"/>
  <c r="X175" i="7"/>
  <c r="Y175" i="7"/>
  <c r="W176" i="7"/>
  <c r="X176" i="7"/>
  <c r="Y176" i="7"/>
  <c r="W177" i="7"/>
  <c r="X177" i="7"/>
  <c r="Y177" i="7"/>
  <c r="W178" i="7"/>
  <c r="X178" i="7"/>
  <c r="Y178" i="7"/>
  <c r="W179" i="7"/>
  <c r="X179" i="7"/>
  <c r="Y179" i="7"/>
  <c r="W180" i="7"/>
  <c r="X180" i="7"/>
  <c r="Y180" i="7"/>
  <c r="W181" i="7"/>
  <c r="X181" i="7"/>
  <c r="Y181" i="7"/>
  <c r="W182" i="7"/>
  <c r="X182" i="7"/>
  <c r="Y182" i="7"/>
  <c r="W183" i="7"/>
  <c r="X183" i="7"/>
  <c r="Y183" i="7"/>
  <c r="W184" i="7"/>
  <c r="X184" i="7"/>
  <c r="Y184" i="7"/>
  <c r="W185" i="7"/>
  <c r="X185" i="7"/>
  <c r="Y185" i="7"/>
  <c r="W186" i="7"/>
  <c r="X186" i="7"/>
  <c r="Y186" i="7"/>
  <c r="W187" i="7"/>
  <c r="X187" i="7"/>
  <c r="Y187" i="7"/>
  <c r="W188" i="7"/>
  <c r="X188" i="7"/>
  <c r="Y188" i="7"/>
  <c r="W189" i="7"/>
  <c r="X189" i="7"/>
  <c r="Y189" i="7"/>
  <c r="W190" i="7"/>
  <c r="X190" i="7"/>
  <c r="Y190" i="7"/>
  <c r="W191" i="7"/>
  <c r="X191" i="7"/>
  <c r="Y191" i="7"/>
  <c r="W192" i="7"/>
  <c r="X192" i="7"/>
  <c r="Y192" i="7"/>
  <c r="W193" i="7"/>
  <c r="X193" i="7"/>
  <c r="Y193" i="7"/>
  <c r="W194" i="7"/>
  <c r="X194" i="7"/>
  <c r="Y194" i="7"/>
  <c r="W195" i="7"/>
  <c r="X195" i="7"/>
  <c r="Y195" i="7"/>
  <c r="W196" i="7"/>
  <c r="X196" i="7"/>
  <c r="Y196" i="7"/>
  <c r="W197" i="7"/>
  <c r="X197" i="7"/>
  <c r="Y197" i="7"/>
  <c r="W198" i="7"/>
  <c r="X198" i="7"/>
  <c r="Y198" i="7"/>
  <c r="W199" i="7"/>
  <c r="X199" i="7"/>
  <c r="Y199" i="7"/>
  <c r="W200" i="7"/>
  <c r="X200" i="7"/>
  <c r="Y200" i="7"/>
  <c r="W201" i="7"/>
  <c r="X201" i="7"/>
  <c r="Y201" i="7"/>
  <c r="W202" i="7"/>
  <c r="X202" i="7"/>
  <c r="Y202" i="7"/>
  <c r="W203" i="7"/>
  <c r="X203" i="7"/>
  <c r="Y203" i="7"/>
  <c r="W204" i="7"/>
  <c r="X204" i="7"/>
  <c r="Y204" i="7"/>
  <c r="Y5" i="7"/>
  <c r="X5" i="7"/>
  <c r="Y1" i="7"/>
  <c r="X1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O84" i="7"/>
  <c r="P84" i="7"/>
  <c r="Q84" i="7"/>
  <c r="O85" i="7"/>
  <c r="P85" i="7"/>
  <c r="Q85" i="7"/>
  <c r="O86" i="7"/>
  <c r="P86" i="7"/>
  <c r="Q86" i="7"/>
  <c r="O87" i="7"/>
  <c r="P87" i="7"/>
  <c r="Q87" i="7"/>
  <c r="O88" i="7"/>
  <c r="P88" i="7"/>
  <c r="Q88" i="7"/>
  <c r="O89" i="7"/>
  <c r="P89" i="7"/>
  <c r="Q89" i="7"/>
  <c r="O90" i="7"/>
  <c r="P90" i="7"/>
  <c r="Q90" i="7"/>
  <c r="O91" i="7"/>
  <c r="P91" i="7"/>
  <c r="Q91" i="7"/>
  <c r="O92" i="7"/>
  <c r="P92" i="7"/>
  <c r="Q92" i="7"/>
  <c r="O93" i="7"/>
  <c r="P93" i="7"/>
  <c r="Q93" i="7"/>
  <c r="O94" i="7"/>
  <c r="P94" i="7"/>
  <c r="Q94" i="7"/>
  <c r="O95" i="7"/>
  <c r="P95" i="7"/>
  <c r="Q95" i="7"/>
  <c r="O96" i="7"/>
  <c r="P96" i="7"/>
  <c r="Q96" i="7"/>
  <c r="O97" i="7"/>
  <c r="P97" i="7"/>
  <c r="Q97" i="7"/>
  <c r="O98" i="7"/>
  <c r="P98" i="7"/>
  <c r="Q98" i="7"/>
  <c r="O99" i="7"/>
  <c r="P99" i="7"/>
  <c r="Q99" i="7"/>
  <c r="O100" i="7"/>
  <c r="P100" i="7"/>
  <c r="Q100" i="7"/>
  <c r="O101" i="7"/>
  <c r="P101" i="7"/>
  <c r="Q101" i="7"/>
  <c r="O102" i="7"/>
  <c r="P102" i="7"/>
  <c r="Q102" i="7"/>
  <c r="O103" i="7"/>
  <c r="P103" i="7"/>
  <c r="Q103" i="7"/>
  <c r="O104" i="7"/>
  <c r="P104" i="7"/>
  <c r="Q104" i="7"/>
  <c r="O105" i="7"/>
  <c r="P105" i="7"/>
  <c r="Q105" i="7"/>
  <c r="O106" i="7"/>
  <c r="P106" i="7"/>
  <c r="Q106" i="7"/>
  <c r="O107" i="7"/>
  <c r="P107" i="7"/>
  <c r="Q107" i="7"/>
  <c r="O108" i="7"/>
  <c r="P108" i="7"/>
  <c r="Q108" i="7"/>
  <c r="O109" i="7"/>
  <c r="P109" i="7"/>
  <c r="Q109" i="7"/>
  <c r="O110" i="7"/>
  <c r="P110" i="7"/>
  <c r="Q110" i="7"/>
  <c r="O111" i="7"/>
  <c r="P111" i="7"/>
  <c r="Q111" i="7"/>
  <c r="O112" i="7"/>
  <c r="P112" i="7"/>
  <c r="Q112" i="7"/>
  <c r="O113" i="7"/>
  <c r="P113" i="7"/>
  <c r="Q113" i="7"/>
  <c r="O114" i="7"/>
  <c r="P114" i="7"/>
  <c r="Q114" i="7"/>
  <c r="O115" i="7"/>
  <c r="P115" i="7"/>
  <c r="Q115" i="7"/>
  <c r="O116" i="7"/>
  <c r="P116" i="7"/>
  <c r="Q116" i="7"/>
  <c r="O117" i="7"/>
  <c r="P117" i="7"/>
  <c r="Q117" i="7"/>
  <c r="O118" i="7"/>
  <c r="P118" i="7"/>
  <c r="Q118" i="7"/>
  <c r="O119" i="7"/>
  <c r="P119" i="7"/>
  <c r="Q119" i="7"/>
  <c r="O120" i="7"/>
  <c r="P120" i="7"/>
  <c r="Q120" i="7"/>
  <c r="O121" i="7"/>
  <c r="P121" i="7"/>
  <c r="Q121" i="7"/>
  <c r="O122" i="7"/>
  <c r="P122" i="7"/>
  <c r="Q122" i="7"/>
  <c r="O123" i="7"/>
  <c r="P123" i="7"/>
  <c r="Q123" i="7"/>
  <c r="O124" i="7"/>
  <c r="P124" i="7"/>
  <c r="Q124" i="7"/>
  <c r="O125" i="7"/>
  <c r="P125" i="7"/>
  <c r="Q125" i="7"/>
  <c r="O126" i="7"/>
  <c r="P126" i="7"/>
  <c r="Q126" i="7"/>
  <c r="O127" i="7"/>
  <c r="P127" i="7"/>
  <c r="Q127" i="7"/>
  <c r="O128" i="7"/>
  <c r="P128" i="7"/>
  <c r="Q128" i="7"/>
  <c r="O129" i="7"/>
  <c r="P129" i="7"/>
  <c r="Q129" i="7"/>
  <c r="O130" i="7"/>
  <c r="P130" i="7"/>
  <c r="Q130" i="7"/>
  <c r="O131" i="7"/>
  <c r="P131" i="7"/>
  <c r="Q131" i="7"/>
  <c r="O132" i="7"/>
  <c r="P132" i="7"/>
  <c r="Q132" i="7"/>
  <c r="O133" i="7"/>
  <c r="P133" i="7"/>
  <c r="Q133" i="7"/>
  <c r="O134" i="7"/>
  <c r="P134" i="7"/>
  <c r="Q134" i="7"/>
  <c r="O135" i="7"/>
  <c r="P135" i="7"/>
  <c r="Q135" i="7"/>
  <c r="O136" i="7"/>
  <c r="P136" i="7"/>
  <c r="Q136" i="7"/>
  <c r="O137" i="7"/>
  <c r="P137" i="7"/>
  <c r="Q137" i="7"/>
  <c r="O138" i="7"/>
  <c r="P138" i="7"/>
  <c r="Q138" i="7"/>
  <c r="O139" i="7"/>
  <c r="P139" i="7"/>
  <c r="Q139" i="7"/>
  <c r="O140" i="7"/>
  <c r="P140" i="7"/>
  <c r="Q140" i="7"/>
  <c r="O141" i="7"/>
  <c r="P141" i="7"/>
  <c r="Q141" i="7"/>
  <c r="O142" i="7"/>
  <c r="P142" i="7"/>
  <c r="Q142" i="7"/>
  <c r="O143" i="7"/>
  <c r="P143" i="7"/>
  <c r="Q143" i="7"/>
  <c r="O144" i="7"/>
  <c r="P144" i="7"/>
  <c r="Q144" i="7"/>
  <c r="O145" i="7"/>
  <c r="P145" i="7"/>
  <c r="Q145" i="7"/>
  <c r="O146" i="7"/>
  <c r="P146" i="7"/>
  <c r="Q146" i="7"/>
  <c r="O147" i="7"/>
  <c r="P147" i="7"/>
  <c r="Q147" i="7"/>
  <c r="O148" i="7"/>
  <c r="P148" i="7"/>
  <c r="Q148" i="7"/>
  <c r="O149" i="7"/>
  <c r="P149" i="7"/>
  <c r="Q149" i="7"/>
  <c r="O150" i="7"/>
  <c r="P150" i="7"/>
  <c r="Q150" i="7"/>
  <c r="O151" i="7"/>
  <c r="P151" i="7"/>
  <c r="Q151" i="7"/>
  <c r="O152" i="7"/>
  <c r="P152" i="7"/>
  <c r="Q152" i="7"/>
  <c r="O153" i="7"/>
  <c r="P153" i="7"/>
  <c r="Q153" i="7"/>
  <c r="O154" i="7"/>
  <c r="P154" i="7"/>
  <c r="Q154" i="7"/>
  <c r="O155" i="7"/>
  <c r="P155" i="7"/>
  <c r="Q155" i="7"/>
  <c r="O156" i="7"/>
  <c r="P156" i="7"/>
  <c r="Q156" i="7"/>
  <c r="O157" i="7"/>
  <c r="P157" i="7"/>
  <c r="Q157" i="7"/>
  <c r="O158" i="7"/>
  <c r="P158" i="7"/>
  <c r="Q158" i="7"/>
  <c r="O159" i="7"/>
  <c r="P159" i="7"/>
  <c r="Q159" i="7"/>
  <c r="O160" i="7"/>
  <c r="P160" i="7"/>
  <c r="Q160" i="7"/>
  <c r="O161" i="7"/>
  <c r="P161" i="7"/>
  <c r="Q161" i="7"/>
  <c r="O162" i="7"/>
  <c r="P162" i="7"/>
  <c r="Q162" i="7"/>
  <c r="O163" i="7"/>
  <c r="P163" i="7"/>
  <c r="Q163" i="7"/>
  <c r="O164" i="7"/>
  <c r="P164" i="7"/>
  <c r="Q164" i="7"/>
  <c r="O165" i="7"/>
  <c r="P165" i="7"/>
  <c r="Q165" i="7"/>
  <c r="O166" i="7"/>
  <c r="P166" i="7"/>
  <c r="Q166" i="7"/>
  <c r="O167" i="7"/>
  <c r="P167" i="7"/>
  <c r="Q167" i="7"/>
  <c r="O168" i="7"/>
  <c r="P168" i="7"/>
  <c r="Q168" i="7"/>
  <c r="O169" i="7"/>
  <c r="P169" i="7"/>
  <c r="Q169" i="7"/>
  <c r="O170" i="7"/>
  <c r="P170" i="7"/>
  <c r="Q170" i="7"/>
  <c r="O171" i="7"/>
  <c r="P171" i="7"/>
  <c r="Q171" i="7"/>
  <c r="O172" i="7"/>
  <c r="P172" i="7"/>
  <c r="Q172" i="7"/>
  <c r="O173" i="7"/>
  <c r="P173" i="7"/>
  <c r="Q173" i="7"/>
  <c r="O174" i="7"/>
  <c r="P174" i="7"/>
  <c r="Q174" i="7"/>
  <c r="O175" i="7"/>
  <c r="P175" i="7"/>
  <c r="Q175" i="7"/>
  <c r="O176" i="7"/>
  <c r="P176" i="7"/>
  <c r="Q176" i="7"/>
  <c r="O177" i="7"/>
  <c r="P177" i="7"/>
  <c r="Q177" i="7"/>
  <c r="O178" i="7"/>
  <c r="P178" i="7"/>
  <c r="Q178" i="7"/>
  <c r="O179" i="7"/>
  <c r="P179" i="7"/>
  <c r="Q179" i="7"/>
  <c r="O180" i="7"/>
  <c r="P180" i="7"/>
  <c r="Q180" i="7"/>
  <c r="O181" i="7"/>
  <c r="P181" i="7"/>
  <c r="Q181" i="7"/>
  <c r="O182" i="7"/>
  <c r="P182" i="7"/>
  <c r="Q182" i="7"/>
  <c r="O183" i="7"/>
  <c r="P183" i="7"/>
  <c r="Q183" i="7"/>
  <c r="O184" i="7"/>
  <c r="P184" i="7"/>
  <c r="Q184" i="7"/>
  <c r="O185" i="7"/>
  <c r="P185" i="7"/>
  <c r="Q185" i="7"/>
  <c r="O186" i="7"/>
  <c r="P186" i="7"/>
  <c r="Q186" i="7"/>
  <c r="O187" i="7"/>
  <c r="P187" i="7"/>
  <c r="Q187" i="7"/>
  <c r="O188" i="7"/>
  <c r="P188" i="7"/>
  <c r="Q188" i="7"/>
  <c r="O189" i="7"/>
  <c r="P189" i="7"/>
  <c r="Q189" i="7"/>
  <c r="O190" i="7"/>
  <c r="P190" i="7"/>
  <c r="Q190" i="7"/>
  <c r="O191" i="7"/>
  <c r="P191" i="7"/>
  <c r="Q191" i="7"/>
  <c r="O192" i="7"/>
  <c r="P192" i="7"/>
  <c r="Q192" i="7"/>
  <c r="O193" i="7"/>
  <c r="P193" i="7"/>
  <c r="Q193" i="7"/>
  <c r="O194" i="7"/>
  <c r="P194" i="7"/>
  <c r="Q194" i="7"/>
  <c r="O195" i="7"/>
  <c r="P195" i="7"/>
  <c r="Q195" i="7"/>
  <c r="O196" i="7"/>
  <c r="P196" i="7"/>
  <c r="Q196" i="7"/>
  <c r="O197" i="7"/>
  <c r="P197" i="7"/>
  <c r="Q197" i="7"/>
  <c r="O198" i="7"/>
  <c r="P198" i="7"/>
  <c r="Q198" i="7"/>
  <c r="O199" i="7"/>
  <c r="P199" i="7"/>
  <c r="Q199" i="7"/>
  <c r="O200" i="7"/>
  <c r="P200" i="7"/>
  <c r="Q200" i="7"/>
  <c r="O201" i="7"/>
  <c r="P201" i="7"/>
  <c r="Q201" i="7"/>
  <c r="O202" i="7"/>
  <c r="P202" i="7"/>
  <c r="Q202" i="7"/>
  <c r="O203" i="7"/>
  <c r="P203" i="7"/>
  <c r="Q203" i="7"/>
  <c r="O204" i="7"/>
  <c r="P204" i="7"/>
  <c r="Q204" i="7"/>
  <c r="Q5" i="7"/>
  <c r="Q1" i="7"/>
  <c r="P5" i="7"/>
  <c r="P1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N5" i="7"/>
  <c r="M5" i="7"/>
  <c r="N1" i="7"/>
  <c r="M1" i="7"/>
  <c r="K5" i="7"/>
  <c r="K1" i="7"/>
  <c r="J1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J5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3" i="6"/>
  <c r="R4" i="6"/>
  <c r="R5" i="6"/>
  <c r="S5" i="6" s="1"/>
  <c r="R6" i="6"/>
  <c r="R7" i="6"/>
  <c r="R8" i="6"/>
  <c r="R9" i="6"/>
  <c r="R10" i="6"/>
  <c r="R11" i="6"/>
  <c r="R12" i="6"/>
  <c r="R13" i="6"/>
  <c r="R14" i="6"/>
  <c r="R15" i="6"/>
  <c r="R16" i="6"/>
  <c r="R17" i="6"/>
  <c r="S17" i="6" s="1"/>
  <c r="R18" i="6"/>
  <c r="R19" i="6"/>
  <c r="R20" i="6"/>
  <c r="R21" i="6"/>
  <c r="R22" i="6"/>
  <c r="R23" i="6"/>
  <c r="S23" i="6" s="1"/>
  <c r="R24" i="6"/>
  <c r="R25" i="6"/>
  <c r="R26" i="6"/>
  <c r="R27" i="6"/>
  <c r="R28" i="6"/>
  <c r="R29" i="6"/>
  <c r="S29" i="6" s="1"/>
  <c r="R30" i="6"/>
  <c r="R31" i="6"/>
  <c r="R32" i="6"/>
  <c r="R33" i="6"/>
  <c r="R34" i="6"/>
  <c r="R35" i="6"/>
  <c r="S35" i="6" s="1"/>
  <c r="R36" i="6"/>
  <c r="R37" i="6"/>
  <c r="R38" i="6"/>
  <c r="R39" i="6"/>
  <c r="R40" i="6"/>
  <c r="R41" i="6"/>
  <c r="S41" i="6" s="1"/>
  <c r="R42" i="6"/>
  <c r="R43" i="6"/>
  <c r="R44" i="6"/>
  <c r="R45" i="6"/>
  <c r="R46" i="6"/>
  <c r="R47" i="6"/>
  <c r="S47" i="6" s="1"/>
  <c r="R48" i="6"/>
  <c r="R49" i="6"/>
  <c r="R50" i="6"/>
  <c r="R51" i="6"/>
  <c r="R52" i="6"/>
  <c r="R53" i="6"/>
  <c r="S53" i="6" s="1"/>
  <c r="R54" i="6"/>
  <c r="R55" i="6"/>
  <c r="R56" i="6"/>
  <c r="R57" i="6"/>
  <c r="R58" i="6"/>
  <c r="R59" i="6"/>
  <c r="S59" i="6" s="1"/>
  <c r="R60" i="6"/>
  <c r="R61" i="6"/>
  <c r="R62" i="6"/>
  <c r="R63" i="6"/>
  <c r="R64" i="6"/>
  <c r="R65" i="6"/>
  <c r="S65" i="6" s="1"/>
  <c r="R66" i="6"/>
  <c r="R67" i="6"/>
  <c r="R68" i="6"/>
  <c r="R69" i="6"/>
  <c r="R70" i="6"/>
  <c r="R71" i="6"/>
  <c r="S71" i="6" s="1"/>
  <c r="R72" i="6"/>
  <c r="R73" i="6"/>
  <c r="R74" i="6"/>
  <c r="R75" i="6"/>
  <c r="R76" i="6"/>
  <c r="R77" i="6"/>
  <c r="S77" i="6" s="1"/>
  <c r="R78" i="6"/>
  <c r="R79" i="6"/>
  <c r="R80" i="6"/>
  <c r="R81" i="6"/>
  <c r="R82" i="6"/>
  <c r="R83" i="6"/>
  <c r="S83" i="6" s="1"/>
  <c r="R84" i="6"/>
  <c r="R85" i="6"/>
  <c r="R86" i="6"/>
  <c r="R87" i="6"/>
  <c r="R88" i="6"/>
  <c r="R89" i="6"/>
  <c r="S89" i="6" s="1"/>
  <c r="R90" i="6"/>
  <c r="R91" i="6"/>
  <c r="R92" i="6"/>
  <c r="R93" i="6"/>
  <c r="R94" i="6"/>
  <c r="R95" i="6"/>
  <c r="S95" i="6" s="1"/>
  <c r="R96" i="6"/>
  <c r="R97" i="6"/>
  <c r="R98" i="6"/>
  <c r="R99" i="6"/>
  <c r="R100" i="6"/>
  <c r="R101" i="6"/>
  <c r="S101" i="6" s="1"/>
  <c r="R102" i="6"/>
  <c r="R103" i="6"/>
  <c r="R104" i="6"/>
  <c r="R105" i="6"/>
  <c r="R106" i="6"/>
  <c r="R107" i="6"/>
  <c r="S107" i="6" s="1"/>
  <c r="R108" i="6"/>
  <c r="R109" i="6"/>
  <c r="R110" i="6"/>
  <c r="R111" i="6"/>
  <c r="R112" i="6"/>
  <c r="R113" i="6"/>
  <c r="S113" i="6" s="1"/>
  <c r="R114" i="6"/>
  <c r="R115" i="6"/>
  <c r="R116" i="6"/>
  <c r="R117" i="6"/>
  <c r="R118" i="6"/>
  <c r="R119" i="6"/>
  <c r="S119" i="6" s="1"/>
  <c r="R120" i="6"/>
  <c r="R121" i="6"/>
  <c r="R122" i="6"/>
  <c r="R123" i="6"/>
  <c r="R124" i="6"/>
  <c r="R125" i="6"/>
  <c r="S125" i="6" s="1"/>
  <c r="R126" i="6"/>
  <c r="R127" i="6"/>
  <c r="R128" i="6"/>
  <c r="R129" i="6"/>
  <c r="R130" i="6"/>
  <c r="R131" i="6"/>
  <c r="S131" i="6" s="1"/>
  <c r="R132" i="6"/>
  <c r="R133" i="6"/>
  <c r="R134" i="6"/>
  <c r="R135" i="6"/>
  <c r="R136" i="6"/>
  <c r="R137" i="6"/>
  <c r="S137" i="6" s="1"/>
  <c r="R138" i="6"/>
  <c r="R139" i="6"/>
  <c r="R140" i="6"/>
  <c r="R141" i="6"/>
  <c r="R142" i="6"/>
  <c r="R143" i="6"/>
  <c r="S143" i="6" s="1"/>
  <c r="R144" i="6"/>
  <c r="R145" i="6"/>
  <c r="R3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N105" i="6"/>
  <c r="N106" i="6"/>
  <c r="N107" i="6"/>
  <c r="N108" i="6"/>
  <c r="N109" i="6"/>
  <c r="O109" i="6" s="1"/>
  <c r="N110" i="6"/>
  <c r="N111" i="6"/>
  <c r="O111" i="6" s="1"/>
  <c r="N112" i="6"/>
  <c r="N113" i="6"/>
  <c r="N114" i="6"/>
  <c r="N115" i="6"/>
  <c r="N116" i="6"/>
  <c r="N117" i="6"/>
  <c r="O117" i="6" s="1"/>
  <c r="N118" i="6"/>
  <c r="N119" i="6"/>
  <c r="N120" i="6"/>
  <c r="N121" i="6"/>
  <c r="N122" i="6"/>
  <c r="N123" i="6"/>
  <c r="N124" i="6"/>
  <c r="N125" i="6"/>
  <c r="O125" i="6" s="1"/>
  <c r="N126" i="6"/>
  <c r="N127" i="6"/>
  <c r="N128" i="6"/>
  <c r="N129" i="6"/>
  <c r="N130" i="6"/>
  <c r="N131" i="6"/>
  <c r="N132" i="6"/>
  <c r="N133" i="6"/>
  <c r="O133" i="6" s="1"/>
  <c r="N134" i="6"/>
  <c r="N135" i="6"/>
  <c r="N136" i="6"/>
  <c r="O136" i="6" s="1"/>
  <c r="N137" i="6"/>
  <c r="N138" i="6"/>
  <c r="N139" i="6"/>
  <c r="N140" i="6"/>
  <c r="N141" i="6"/>
  <c r="O141" i="6" s="1"/>
  <c r="N142" i="6"/>
  <c r="O142" i="6" s="1"/>
  <c r="N143" i="6"/>
  <c r="O143" i="6" s="1"/>
  <c r="N144" i="6"/>
  <c r="N145" i="6"/>
  <c r="N4" i="6"/>
  <c r="N5" i="6"/>
  <c r="O5" i="6" s="1"/>
  <c r="N6" i="6"/>
  <c r="N7" i="6"/>
  <c r="O7" i="6" s="1"/>
  <c r="N8" i="6"/>
  <c r="N9" i="6"/>
  <c r="N10" i="6"/>
  <c r="O10" i="6" s="1"/>
  <c r="N11" i="6"/>
  <c r="O11" i="6" s="1"/>
  <c r="N12" i="6"/>
  <c r="O12" i="6" s="1"/>
  <c r="N13" i="6"/>
  <c r="O13" i="6" s="1"/>
  <c r="N14" i="6"/>
  <c r="N15" i="6"/>
  <c r="O15" i="6" s="1"/>
  <c r="N16" i="6"/>
  <c r="O16" i="6" s="1"/>
  <c r="N17" i="6"/>
  <c r="N18" i="6"/>
  <c r="O18" i="6" s="1"/>
  <c r="N19" i="6"/>
  <c r="O19" i="6" s="1"/>
  <c r="N20" i="6"/>
  <c r="N21" i="6"/>
  <c r="O21" i="6" s="1"/>
  <c r="N22" i="6"/>
  <c r="O22" i="6" s="1"/>
  <c r="N23" i="6"/>
  <c r="O23" i="6" s="1"/>
  <c r="N24" i="6"/>
  <c r="O24" i="6" s="1"/>
  <c r="N25" i="6"/>
  <c r="N26" i="6"/>
  <c r="N27" i="6"/>
  <c r="O27" i="6" s="1"/>
  <c r="N28" i="6"/>
  <c r="O28" i="6" s="1"/>
  <c r="N29" i="6"/>
  <c r="O29" i="6" s="1"/>
  <c r="N30" i="6"/>
  <c r="O30" i="6" s="1"/>
  <c r="N31" i="6"/>
  <c r="O31" i="6" s="1"/>
  <c r="N32" i="6"/>
  <c r="N33" i="6"/>
  <c r="O33" i="6" s="1"/>
  <c r="N34" i="6"/>
  <c r="O34" i="6" s="1"/>
  <c r="N35" i="6"/>
  <c r="O35" i="6" s="1"/>
  <c r="N36" i="6"/>
  <c r="O36" i="6" s="1"/>
  <c r="N37" i="6"/>
  <c r="O37" i="6" s="1"/>
  <c r="N38" i="6"/>
  <c r="N39" i="6"/>
  <c r="O39" i="6" s="1"/>
  <c r="N40" i="6"/>
  <c r="O40" i="6" s="1"/>
  <c r="N41" i="6"/>
  <c r="O41" i="6" s="1"/>
  <c r="N42" i="6"/>
  <c r="O42" i="6" s="1"/>
  <c r="N43" i="6"/>
  <c r="O43" i="6" s="1"/>
  <c r="N44" i="6"/>
  <c r="N45" i="6"/>
  <c r="O45" i="6" s="1"/>
  <c r="N46" i="6"/>
  <c r="O46" i="6" s="1"/>
  <c r="N47" i="6"/>
  <c r="O47" i="6" s="1"/>
  <c r="N48" i="6"/>
  <c r="O48" i="6" s="1"/>
  <c r="N49" i="6"/>
  <c r="O49" i="6" s="1"/>
  <c r="N50" i="6"/>
  <c r="N51" i="6"/>
  <c r="O51" i="6" s="1"/>
  <c r="N52" i="6"/>
  <c r="O52" i="6" s="1"/>
  <c r="N53" i="6"/>
  <c r="O53" i="6" s="1"/>
  <c r="N54" i="6"/>
  <c r="O54" i="6" s="1"/>
  <c r="N55" i="6"/>
  <c r="O55" i="6" s="1"/>
  <c r="N56" i="6"/>
  <c r="N57" i="6"/>
  <c r="O57" i="6" s="1"/>
  <c r="N58" i="6"/>
  <c r="O58" i="6" s="1"/>
  <c r="N59" i="6"/>
  <c r="O59" i="6" s="1"/>
  <c r="N60" i="6"/>
  <c r="O60" i="6" s="1"/>
  <c r="N61" i="6"/>
  <c r="O61" i="6" s="1"/>
  <c r="N62" i="6"/>
  <c r="N63" i="6"/>
  <c r="O63" i="6" s="1"/>
  <c r="N64" i="6"/>
  <c r="O64" i="6" s="1"/>
  <c r="N65" i="6"/>
  <c r="O65" i="6" s="1"/>
  <c r="N66" i="6"/>
  <c r="O66" i="6" s="1"/>
  <c r="N67" i="6"/>
  <c r="O67" i="6" s="1"/>
  <c r="N68" i="6"/>
  <c r="N69" i="6"/>
  <c r="O69" i="6" s="1"/>
  <c r="N70" i="6"/>
  <c r="O70" i="6" s="1"/>
  <c r="N71" i="6"/>
  <c r="O71" i="6" s="1"/>
  <c r="N72" i="6"/>
  <c r="O72" i="6" s="1"/>
  <c r="N73" i="6"/>
  <c r="O73" i="6" s="1"/>
  <c r="N74" i="6"/>
  <c r="N75" i="6"/>
  <c r="O75" i="6" s="1"/>
  <c r="N76" i="6"/>
  <c r="O76" i="6" s="1"/>
  <c r="N77" i="6"/>
  <c r="O77" i="6" s="1"/>
  <c r="N78" i="6"/>
  <c r="O78" i="6" s="1"/>
  <c r="N79" i="6"/>
  <c r="O79" i="6" s="1"/>
  <c r="N80" i="6"/>
  <c r="N81" i="6"/>
  <c r="O81" i="6" s="1"/>
  <c r="N82" i="6"/>
  <c r="O82" i="6" s="1"/>
  <c r="N83" i="6"/>
  <c r="O83" i="6" s="1"/>
  <c r="N84" i="6"/>
  <c r="O84" i="6" s="1"/>
  <c r="N85" i="6"/>
  <c r="O85" i="6" s="1"/>
  <c r="N86" i="6"/>
  <c r="N87" i="6"/>
  <c r="O87" i="6" s="1"/>
  <c r="N88" i="6"/>
  <c r="O88" i="6" s="1"/>
  <c r="N89" i="6"/>
  <c r="O89" i="6" s="1"/>
  <c r="N90" i="6"/>
  <c r="O90" i="6" s="1"/>
  <c r="N91" i="6"/>
  <c r="O91" i="6" s="1"/>
  <c r="N92" i="6"/>
  <c r="N93" i="6"/>
  <c r="O93" i="6" s="1"/>
  <c r="N94" i="6"/>
  <c r="O94" i="6" s="1"/>
  <c r="N95" i="6"/>
  <c r="O95" i="6" s="1"/>
  <c r="N96" i="6"/>
  <c r="O96" i="6" s="1"/>
  <c r="N97" i="6"/>
  <c r="O97" i="6" s="1"/>
  <c r="N98" i="6"/>
  <c r="N99" i="6"/>
  <c r="O99" i="6" s="1"/>
  <c r="N100" i="6"/>
  <c r="O100" i="6" s="1"/>
  <c r="N101" i="6"/>
  <c r="O101" i="6" s="1"/>
  <c r="N102" i="6"/>
  <c r="O102" i="6" s="1"/>
  <c r="N103" i="6"/>
  <c r="O103" i="6" s="1"/>
  <c r="N104" i="6"/>
  <c r="O4" i="6"/>
  <c r="I43" i="6"/>
  <c r="V139" i="6"/>
  <c r="V140" i="6"/>
  <c r="V141" i="6"/>
  <c r="V142" i="6"/>
  <c r="V143" i="6"/>
  <c r="V144" i="6"/>
  <c r="V145" i="6"/>
  <c r="V146" i="6"/>
  <c r="V147" i="6"/>
  <c r="V148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I18" i="6" s="1"/>
  <c r="H19" i="6"/>
  <c r="H20" i="6"/>
  <c r="I20" i="6" s="1"/>
  <c r="H21" i="6"/>
  <c r="H22" i="6"/>
  <c r="I22" i="6" s="1"/>
  <c r="H23" i="6"/>
  <c r="H24" i="6"/>
  <c r="I24" i="6" s="1"/>
  <c r="H25" i="6"/>
  <c r="H26" i="6"/>
  <c r="I26" i="6" s="1"/>
  <c r="H27" i="6"/>
  <c r="H28" i="6"/>
  <c r="I28" i="6" s="1"/>
  <c r="H29" i="6"/>
  <c r="H30" i="6"/>
  <c r="I30" i="6" s="1"/>
  <c r="H31" i="6"/>
  <c r="H32" i="6"/>
  <c r="I32" i="6" s="1"/>
  <c r="H33" i="6"/>
  <c r="H34" i="6"/>
  <c r="I34" i="6" s="1"/>
  <c r="H35" i="6"/>
  <c r="H36" i="6"/>
  <c r="I36" i="6" s="1"/>
  <c r="H37" i="6"/>
  <c r="H38" i="6"/>
  <c r="I38" i="6" s="1"/>
  <c r="H39" i="6"/>
  <c r="H40" i="6"/>
  <c r="I40" i="6" s="1"/>
  <c r="H41" i="6"/>
  <c r="H42" i="6"/>
  <c r="I42" i="6" s="1"/>
  <c r="H43" i="6"/>
  <c r="H44" i="6"/>
  <c r="I44" i="6" s="1"/>
  <c r="H45" i="6"/>
  <c r="H46" i="6"/>
  <c r="I46" i="6" s="1"/>
  <c r="H47" i="6"/>
  <c r="H48" i="6"/>
  <c r="I48" i="6" s="1"/>
  <c r="H49" i="6"/>
  <c r="H50" i="6"/>
  <c r="I50" i="6" s="1"/>
  <c r="H51" i="6"/>
  <c r="H52" i="6"/>
  <c r="I52" i="6" s="1"/>
  <c r="H53" i="6"/>
  <c r="H54" i="6"/>
  <c r="I54" i="6" s="1"/>
  <c r="H55" i="6"/>
  <c r="H56" i="6"/>
  <c r="I56" i="6" s="1"/>
  <c r="H57" i="6"/>
  <c r="H58" i="6"/>
  <c r="I58" i="6" s="1"/>
  <c r="H59" i="6"/>
  <c r="H60" i="6"/>
  <c r="I60" i="6" s="1"/>
  <c r="H61" i="6"/>
  <c r="H62" i="6"/>
  <c r="I62" i="6" s="1"/>
  <c r="H63" i="6"/>
  <c r="H64" i="6"/>
  <c r="I64" i="6" s="1"/>
  <c r="H65" i="6"/>
  <c r="H66" i="6"/>
  <c r="I66" i="6" s="1"/>
  <c r="H67" i="6"/>
  <c r="H68" i="6"/>
  <c r="I68" i="6" s="1"/>
  <c r="H69" i="6"/>
  <c r="H70" i="6"/>
  <c r="I70" i="6" s="1"/>
  <c r="H71" i="6"/>
  <c r="H72" i="6"/>
  <c r="I72" i="6" s="1"/>
  <c r="H73" i="6"/>
  <c r="H74" i="6"/>
  <c r="I74" i="6" s="1"/>
  <c r="H75" i="6"/>
  <c r="H76" i="6"/>
  <c r="I76" i="6" s="1"/>
  <c r="H77" i="6"/>
  <c r="H78" i="6"/>
  <c r="I78" i="6" s="1"/>
  <c r="H79" i="6"/>
  <c r="H80" i="6"/>
  <c r="I80" i="6" s="1"/>
  <c r="H81" i="6"/>
  <c r="H82" i="6"/>
  <c r="I82" i="6" s="1"/>
  <c r="H83" i="6"/>
  <c r="H84" i="6"/>
  <c r="I84" i="6" s="1"/>
  <c r="H85" i="6"/>
  <c r="H86" i="6"/>
  <c r="I86" i="6" s="1"/>
  <c r="H87" i="6"/>
  <c r="H88" i="6"/>
  <c r="I88" i="6" s="1"/>
  <c r="H89" i="6"/>
  <c r="H90" i="6"/>
  <c r="I90" i="6" s="1"/>
  <c r="H91" i="6"/>
  <c r="H92" i="6"/>
  <c r="I92" i="6" s="1"/>
  <c r="H93" i="6"/>
  <c r="H94" i="6"/>
  <c r="I94" i="6" s="1"/>
  <c r="H95" i="6"/>
  <c r="H96" i="6"/>
  <c r="I96" i="6" s="1"/>
  <c r="H97" i="6"/>
  <c r="H98" i="6"/>
  <c r="I98" i="6" s="1"/>
  <c r="H99" i="6"/>
  <c r="H100" i="6"/>
  <c r="I100" i="6" s="1"/>
  <c r="H101" i="6"/>
  <c r="H102" i="6"/>
  <c r="I102" i="6" s="1"/>
  <c r="H103" i="6"/>
  <c r="H104" i="6"/>
  <c r="I104" i="6" s="1"/>
  <c r="H105" i="6"/>
  <c r="H106" i="6"/>
  <c r="I106" i="6" s="1"/>
  <c r="H107" i="6"/>
  <c r="I107" i="6" s="1"/>
  <c r="H108" i="6"/>
  <c r="I108" i="6" s="1"/>
  <c r="H109" i="6"/>
  <c r="H110" i="6"/>
  <c r="I110" i="6" s="1"/>
  <c r="H111" i="6"/>
  <c r="H112" i="6"/>
  <c r="I112" i="6" s="1"/>
  <c r="H113" i="6"/>
  <c r="H114" i="6"/>
  <c r="I114" i="6" s="1"/>
  <c r="H115" i="6"/>
  <c r="H116" i="6"/>
  <c r="I116" i="6" s="1"/>
  <c r="H117" i="6"/>
  <c r="H118" i="6"/>
  <c r="I118" i="6" s="1"/>
  <c r="H119" i="6"/>
  <c r="H120" i="6"/>
  <c r="I120" i="6" s="1"/>
  <c r="H121" i="6"/>
  <c r="H122" i="6"/>
  <c r="I122" i="6" s="1"/>
  <c r="H123" i="6"/>
  <c r="H124" i="6"/>
  <c r="I124" i="6" s="1"/>
  <c r="H125" i="6"/>
  <c r="H126" i="6"/>
  <c r="I126" i="6" s="1"/>
  <c r="H127" i="6"/>
  <c r="H128" i="6"/>
  <c r="I128" i="6" s="1"/>
  <c r="H129" i="6"/>
  <c r="H130" i="6"/>
  <c r="I130" i="6" s="1"/>
  <c r="H131" i="6"/>
  <c r="H132" i="6"/>
  <c r="I132" i="6" s="1"/>
  <c r="H133" i="6"/>
  <c r="H134" i="6"/>
  <c r="I134" i="6" s="1"/>
  <c r="H135" i="6"/>
  <c r="H136" i="6"/>
  <c r="I136" i="6" s="1"/>
  <c r="H137" i="6"/>
  <c r="H138" i="6"/>
  <c r="I138" i="6" s="1"/>
  <c r="H139" i="6"/>
  <c r="H140" i="6"/>
  <c r="I140" i="6" s="1"/>
  <c r="H141" i="6"/>
  <c r="H142" i="6"/>
  <c r="I142" i="6" s="1"/>
  <c r="H143" i="6"/>
  <c r="H144" i="6"/>
  <c r="I144" i="6" s="1"/>
  <c r="H145" i="6"/>
  <c r="H3" i="6"/>
  <c r="I3" i="6" s="1"/>
  <c r="F3" i="19"/>
  <c r="G3" i="19"/>
  <c r="H3" i="19"/>
  <c r="I3" i="19"/>
  <c r="I145" i="6" l="1"/>
  <c r="I139" i="6"/>
  <c r="I133" i="6"/>
  <c r="I127" i="6"/>
  <c r="I121" i="6"/>
  <c r="I115" i="6"/>
  <c r="I109" i="6"/>
  <c r="I103" i="6"/>
  <c r="I97" i="6"/>
  <c r="I91" i="6"/>
  <c r="I85" i="6"/>
  <c r="I79" i="6"/>
  <c r="I73" i="6"/>
  <c r="I67" i="6"/>
  <c r="I61" i="6"/>
  <c r="I55" i="6"/>
  <c r="I49" i="6"/>
  <c r="I37" i="6"/>
  <c r="I31" i="6"/>
  <c r="I25" i="6"/>
  <c r="I19" i="6"/>
  <c r="I13" i="6"/>
  <c r="S132" i="6"/>
  <c r="S126" i="6"/>
  <c r="S108" i="6"/>
  <c r="S102" i="6"/>
  <c r="S84" i="6"/>
  <c r="S78" i="6"/>
  <c r="S60" i="6"/>
  <c r="S54" i="6"/>
  <c r="S36" i="6"/>
  <c r="S30" i="6"/>
  <c r="S12" i="6"/>
  <c r="S6" i="6"/>
  <c r="Y3" i="7"/>
  <c r="X3" i="7"/>
  <c r="I143" i="6"/>
  <c r="I137" i="6"/>
  <c r="I131" i="6"/>
  <c r="I125" i="6"/>
  <c r="I119" i="6"/>
  <c r="I113" i="6"/>
  <c r="I101" i="6"/>
  <c r="I95" i="6"/>
  <c r="I89" i="6"/>
  <c r="I83" i="6"/>
  <c r="I77" i="6"/>
  <c r="I71" i="6"/>
  <c r="I65" i="6"/>
  <c r="I59" i="6"/>
  <c r="I53" i="6"/>
  <c r="I47" i="6"/>
  <c r="I41" i="6"/>
  <c r="I35" i="6"/>
  <c r="I29" i="6"/>
  <c r="I23" i="6"/>
  <c r="I17" i="6"/>
  <c r="I11" i="6"/>
  <c r="I5" i="6"/>
  <c r="O105" i="6"/>
  <c r="O140" i="6"/>
  <c r="O128" i="6"/>
  <c r="S142" i="6"/>
  <c r="S124" i="6"/>
  <c r="S118" i="6"/>
  <c r="S100" i="6"/>
  <c r="S94" i="6"/>
  <c r="S76" i="6"/>
  <c r="S70" i="6"/>
  <c r="S52" i="6"/>
  <c r="S46" i="6"/>
  <c r="S28" i="6"/>
  <c r="S22" i="6"/>
  <c r="S4" i="6"/>
  <c r="S135" i="6"/>
  <c r="S123" i="6"/>
  <c r="S105" i="6"/>
  <c r="S93" i="6"/>
  <c r="S75" i="6"/>
  <c r="S57" i="6"/>
  <c r="S39" i="6"/>
  <c r="S15" i="6"/>
  <c r="S141" i="6"/>
  <c r="S129" i="6"/>
  <c r="S117" i="6"/>
  <c r="S111" i="6"/>
  <c r="S99" i="6"/>
  <c r="S87" i="6"/>
  <c r="S81" i="6"/>
  <c r="S69" i="6"/>
  <c r="S63" i="6"/>
  <c r="S51" i="6"/>
  <c r="S45" i="6"/>
  <c r="S33" i="6"/>
  <c r="S27" i="6"/>
  <c r="S21" i="6"/>
  <c r="S9" i="6"/>
  <c r="I141" i="6"/>
  <c r="I135" i="6"/>
  <c r="I129" i="6"/>
  <c r="I123" i="6"/>
  <c r="I117" i="6"/>
  <c r="I111" i="6"/>
  <c r="I105" i="6"/>
  <c r="I99" i="6"/>
  <c r="I93" i="6"/>
  <c r="I87" i="6"/>
  <c r="I81" i="6"/>
  <c r="I75" i="6"/>
  <c r="I69" i="6"/>
  <c r="I63" i="6"/>
  <c r="I57" i="6"/>
  <c r="I51" i="6"/>
  <c r="I45" i="6"/>
  <c r="I39" i="6"/>
  <c r="I33" i="6"/>
  <c r="I27" i="6"/>
  <c r="I21" i="6"/>
  <c r="I9" i="6"/>
  <c r="O104" i="6"/>
  <c r="O98" i="6"/>
  <c r="O92" i="6"/>
  <c r="O86" i="6"/>
  <c r="O80" i="6"/>
  <c r="O74" i="6"/>
  <c r="O68" i="6"/>
  <c r="O62" i="6"/>
  <c r="O56" i="6"/>
  <c r="O50" i="6"/>
  <c r="O44" i="6"/>
  <c r="O38" i="6"/>
  <c r="O32" i="6"/>
  <c r="O26" i="6"/>
  <c r="O20" i="6"/>
  <c r="O14" i="6"/>
  <c r="O8" i="6"/>
  <c r="O144" i="6"/>
  <c r="O132" i="6"/>
  <c r="S140" i="6"/>
  <c r="S134" i="6"/>
  <c r="S116" i="6"/>
  <c r="S110" i="6"/>
  <c r="S92" i="6"/>
  <c r="S86" i="6"/>
  <c r="S68" i="6"/>
  <c r="S62" i="6"/>
  <c r="S44" i="6"/>
  <c r="S38" i="6"/>
  <c r="S20" i="6"/>
  <c r="S14" i="6"/>
  <c r="S145" i="6"/>
  <c r="S139" i="6"/>
  <c r="S133" i="6"/>
  <c r="S127" i="6"/>
  <c r="S121" i="6"/>
  <c r="S115" i="6"/>
  <c r="S109" i="6"/>
  <c r="S103" i="6"/>
  <c r="S97" i="6"/>
  <c r="S91" i="6"/>
  <c r="S85" i="6"/>
  <c r="S79" i="6"/>
  <c r="S73" i="6"/>
  <c r="S67" i="6"/>
  <c r="S61" i="6"/>
  <c r="S55" i="6"/>
  <c r="S49" i="6"/>
  <c r="S43" i="6"/>
  <c r="S37" i="6"/>
  <c r="S31" i="6"/>
  <c r="S25" i="6"/>
  <c r="S19" i="6"/>
  <c r="S13" i="6"/>
  <c r="S7" i="6"/>
  <c r="Q3" i="7"/>
  <c r="P3" i="7"/>
  <c r="J3" i="7"/>
  <c r="K3" i="7"/>
  <c r="I16" i="6"/>
  <c r="I8" i="6"/>
  <c r="O120" i="6"/>
  <c r="O112" i="6"/>
  <c r="I15" i="6"/>
  <c r="I7" i="6"/>
  <c r="O25" i="6"/>
  <c r="O135" i="6"/>
  <c r="O119" i="6"/>
  <c r="I14" i="6"/>
  <c r="I6" i="6"/>
  <c r="O134" i="6"/>
  <c r="I12" i="6"/>
  <c r="I4" i="6"/>
  <c r="O124" i="6"/>
  <c r="I10" i="6"/>
  <c r="S24" i="6"/>
  <c r="O138" i="6"/>
  <c r="O130" i="6"/>
  <c r="O122" i="6"/>
  <c r="O114" i="6"/>
  <c r="O106" i="6"/>
  <c r="O17" i="6"/>
  <c r="O126" i="6"/>
  <c r="O118" i="6"/>
  <c r="O110" i="6"/>
  <c r="O116" i="6"/>
  <c r="O108" i="6"/>
  <c r="O127" i="6"/>
  <c r="S130" i="6"/>
  <c r="S82" i="6"/>
  <c r="S26" i="6"/>
  <c r="S144" i="6"/>
  <c r="S104" i="6"/>
  <c r="S48" i="6"/>
  <c r="S16" i="6"/>
  <c r="O9" i="6"/>
  <c r="S11" i="6"/>
  <c r="S114" i="6"/>
  <c r="S58" i="6"/>
  <c r="S10" i="6"/>
  <c r="S138" i="6"/>
  <c r="S74" i="6"/>
  <c r="S18" i="6"/>
  <c r="S136" i="6"/>
  <c r="S88" i="6"/>
  <c r="S56" i="6"/>
  <c r="S8" i="6"/>
  <c r="S98" i="6"/>
  <c r="S50" i="6"/>
  <c r="S120" i="6"/>
  <c r="S80" i="6"/>
  <c r="S40" i="6"/>
  <c r="O139" i="6"/>
  <c r="O131" i="6"/>
  <c r="O123" i="6"/>
  <c r="O115" i="6"/>
  <c r="O107" i="6"/>
  <c r="S3" i="6"/>
  <c r="S122" i="6"/>
  <c r="S90" i="6"/>
  <c r="S66" i="6"/>
  <c r="S34" i="6"/>
  <c r="S128" i="6"/>
  <c r="S96" i="6"/>
  <c r="S64" i="6"/>
  <c r="S32" i="6"/>
  <c r="S106" i="6"/>
  <c r="S42" i="6"/>
  <c r="S112" i="6"/>
  <c r="S72" i="6"/>
  <c r="O145" i="6"/>
  <c r="O137" i="6"/>
  <c r="O129" i="6"/>
  <c r="O121" i="6"/>
  <c r="O113" i="6"/>
  <c r="O6" i="6"/>
  <c r="H149" i="6"/>
  <c r="T205" i="27" l="1"/>
  <c r="S205" i="27"/>
  <c r="R205" i="27"/>
  <c r="Q205" i="27"/>
  <c r="P205" i="27"/>
  <c r="O205" i="27"/>
  <c r="N205" i="27"/>
  <c r="I205" i="27"/>
  <c r="H205" i="27"/>
  <c r="G205" i="27"/>
  <c r="F205" i="27"/>
  <c r="E205" i="27"/>
  <c r="T204" i="27"/>
  <c r="S204" i="27"/>
  <c r="R204" i="27"/>
  <c r="Q204" i="27"/>
  <c r="P204" i="27"/>
  <c r="O204" i="27"/>
  <c r="N204" i="27"/>
  <c r="I204" i="27"/>
  <c r="H204" i="27"/>
  <c r="G204" i="27"/>
  <c r="F204" i="27"/>
  <c r="E204" i="27"/>
  <c r="T203" i="27"/>
  <c r="S203" i="27"/>
  <c r="R203" i="27"/>
  <c r="Q203" i="27"/>
  <c r="P203" i="27"/>
  <c r="O203" i="27"/>
  <c r="N203" i="27"/>
  <c r="I203" i="27"/>
  <c r="H203" i="27"/>
  <c r="G203" i="27"/>
  <c r="F203" i="27"/>
  <c r="E203" i="27"/>
  <c r="T202" i="27"/>
  <c r="S202" i="27"/>
  <c r="R202" i="27"/>
  <c r="Q202" i="27"/>
  <c r="P202" i="27"/>
  <c r="O202" i="27"/>
  <c r="N202" i="27"/>
  <c r="I202" i="27"/>
  <c r="H202" i="27"/>
  <c r="G202" i="27"/>
  <c r="F202" i="27"/>
  <c r="E202" i="27"/>
  <c r="T201" i="27"/>
  <c r="S201" i="27"/>
  <c r="R201" i="27"/>
  <c r="Q201" i="27"/>
  <c r="P201" i="27"/>
  <c r="O201" i="27"/>
  <c r="N201" i="27"/>
  <c r="I201" i="27"/>
  <c r="H201" i="27"/>
  <c r="G201" i="27"/>
  <c r="F201" i="27"/>
  <c r="E201" i="27"/>
  <c r="T200" i="27"/>
  <c r="S200" i="27"/>
  <c r="R200" i="27"/>
  <c r="Q200" i="27"/>
  <c r="P200" i="27"/>
  <c r="O200" i="27"/>
  <c r="N200" i="27"/>
  <c r="I200" i="27"/>
  <c r="H200" i="27"/>
  <c r="G200" i="27"/>
  <c r="F200" i="27"/>
  <c r="E200" i="27"/>
  <c r="T199" i="27"/>
  <c r="S199" i="27"/>
  <c r="R199" i="27"/>
  <c r="Q199" i="27"/>
  <c r="P199" i="27"/>
  <c r="O199" i="27"/>
  <c r="N199" i="27"/>
  <c r="I199" i="27"/>
  <c r="H199" i="27"/>
  <c r="G199" i="27"/>
  <c r="F199" i="27"/>
  <c r="E199" i="27"/>
  <c r="T198" i="27"/>
  <c r="S198" i="27"/>
  <c r="R198" i="27"/>
  <c r="Q198" i="27"/>
  <c r="P198" i="27"/>
  <c r="O198" i="27"/>
  <c r="N198" i="27"/>
  <c r="I198" i="27"/>
  <c r="H198" i="27"/>
  <c r="G198" i="27"/>
  <c r="F198" i="27"/>
  <c r="E198" i="27"/>
  <c r="T197" i="27"/>
  <c r="S197" i="27"/>
  <c r="R197" i="27"/>
  <c r="Q197" i="27"/>
  <c r="P197" i="27"/>
  <c r="O197" i="27"/>
  <c r="N197" i="27"/>
  <c r="I197" i="27"/>
  <c r="H197" i="27"/>
  <c r="G197" i="27"/>
  <c r="F197" i="27"/>
  <c r="E197" i="27"/>
  <c r="T196" i="27"/>
  <c r="S196" i="27"/>
  <c r="R196" i="27"/>
  <c r="Q196" i="27"/>
  <c r="P196" i="27"/>
  <c r="O196" i="27"/>
  <c r="N196" i="27"/>
  <c r="I196" i="27"/>
  <c r="H196" i="27"/>
  <c r="G196" i="27"/>
  <c r="F196" i="27"/>
  <c r="E196" i="27"/>
  <c r="T195" i="27"/>
  <c r="S195" i="27"/>
  <c r="R195" i="27"/>
  <c r="Q195" i="27"/>
  <c r="P195" i="27"/>
  <c r="O195" i="27"/>
  <c r="N195" i="27"/>
  <c r="I195" i="27"/>
  <c r="H195" i="27"/>
  <c r="G195" i="27"/>
  <c r="F195" i="27"/>
  <c r="E195" i="27"/>
  <c r="T194" i="27"/>
  <c r="S194" i="27"/>
  <c r="R194" i="27"/>
  <c r="Q194" i="27"/>
  <c r="P194" i="27"/>
  <c r="O194" i="27"/>
  <c r="N194" i="27"/>
  <c r="I194" i="27"/>
  <c r="H194" i="27"/>
  <c r="G194" i="27"/>
  <c r="F194" i="27"/>
  <c r="E194" i="27"/>
  <c r="T193" i="27"/>
  <c r="S193" i="27"/>
  <c r="R193" i="27"/>
  <c r="Q193" i="27"/>
  <c r="P193" i="27"/>
  <c r="O193" i="27"/>
  <c r="N193" i="27"/>
  <c r="I193" i="27"/>
  <c r="H193" i="27"/>
  <c r="G193" i="27"/>
  <c r="F193" i="27"/>
  <c r="E193" i="27"/>
  <c r="T192" i="27"/>
  <c r="S192" i="27"/>
  <c r="R192" i="27"/>
  <c r="Q192" i="27"/>
  <c r="P192" i="27"/>
  <c r="O192" i="27"/>
  <c r="N192" i="27"/>
  <c r="I192" i="27"/>
  <c r="H192" i="27"/>
  <c r="G192" i="27"/>
  <c r="F192" i="27"/>
  <c r="E192" i="27"/>
  <c r="T191" i="27"/>
  <c r="S191" i="27"/>
  <c r="R191" i="27"/>
  <c r="Q191" i="27"/>
  <c r="P191" i="27"/>
  <c r="O191" i="27"/>
  <c r="N191" i="27"/>
  <c r="I191" i="27"/>
  <c r="H191" i="27"/>
  <c r="G191" i="27"/>
  <c r="F191" i="27"/>
  <c r="E191" i="27"/>
  <c r="T190" i="27"/>
  <c r="S190" i="27"/>
  <c r="R190" i="27"/>
  <c r="Q190" i="27"/>
  <c r="P190" i="27"/>
  <c r="O190" i="27"/>
  <c r="N190" i="27"/>
  <c r="I190" i="27"/>
  <c r="H190" i="27"/>
  <c r="G190" i="27"/>
  <c r="F190" i="27"/>
  <c r="E190" i="27"/>
  <c r="T189" i="27"/>
  <c r="S189" i="27"/>
  <c r="R189" i="27"/>
  <c r="Q189" i="27"/>
  <c r="P189" i="27"/>
  <c r="O189" i="27"/>
  <c r="N189" i="27"/>
  <c r="I189" i="27"/>
  <c r="H189" i="27"/>
  <c r="G189" i="27"/>
  <c r="F189" i="27"/>
  <c r="E189" i="27"/>
  <c r="T188" i="27"/>
  <c r="S188" i="27"/>
  <c r="R188" i="27"/>
  <c r="Q188" i="27"/>
  <c r="P188" i="27"/>
  <c r="O188" i="27"/>
  <c r="N188" i="27"/>
  <c r="I188" i="27"/>
  <c r="H188" i="27"/>
  <c r="G188" i="27"/>
  <c r="F188" i="27"/>
  <c r="E188" i="27"/>
  <c r="T187" i="27"/>
  <c r="S187" i="27"/>
  <c r="R187" i="27"/>
  <c r="Q187" i="27"/>
  <c r="P187" i="27"/>
  <c r="O187" i="27"/>
  <c r="N187" i="27"/>
  <c r="I187" i="27"/>
  <c r="H187" i="27"/>
  <c r="G187" i="27"/>
  <c r="F187" i="27"/>
  <c r="E187" i="27"/>
  <c r="T186" i="27"/>
  <c r="S186" i="27"/>
  <c r="R186" i="27"/>
  <c r="Q186" i="27"/>
  <c r="P186" i="27"/>
  <c r="O186" i="27"/>
  <c r="N186" i="27"/>
  <c r="I186" i="27"/>
  <c r="H186" i="27"/>
  <c r="G186" i="27"/>
  <c r="F186" i="27"/>
  <c r="E186" i="27"/>
  <c r="T185" i="27"/>
  <c r="S185" i="27"/>
  <c r="R185" i="27"/>
  <c r="Q185" i="27"/>
  <c r="P185" i="27"/>
  <c r="O185" i="27"/>
  <c r="N185" i="27"/>
  <c r="I185" i="27"/>
  <c r="H185" i="27"/>
  <c r="G185" i="27"/>
  <c r="F185" i="27"/>
  <c r="E185" i="27"/>
  <c r="T184" i="27"/>
  <c r="S184" i="27"/>
  <c r="R184" i="27"/>
  <c r="Q184" i="27"/>
  <c r="P184" i="27"/>
  <c r="O184" i="27"/>
  <c r="N184" i="27"/>
  <c r="I184" i="27"/>
  <c r="H184" i="27"/>
  <c r="G184" i="27"/>
  <c r="F184" i="27"/>
  <c r="E184" i="27"/>
  <c r="T183" i="27"/>
  <c r="S183" i="27"/>
  <c r="R183" i="27"/>
  <c r="Q183" i="27"/>
  <c r="P183" i="27"/>
  <c r="O183" i="27"/>
  <c r="N183" i="27"/>
  <c r="I183" i="27"/>
  <c r="H183" i="27"/>
  <c r="G183" i="27"/>
  <c r="F183" i="27"/>
  <c r="E183" i="27"/>
  <c r="T182" i="27"/>
  <c r="S182" i="27"/>
  <c r="R182" i="27"/>
  <c r="Q182" i="27"/>
  <c r="P182" i="27"/>
  <c r="O182" i="27"/>
  <c r="N182" i="27"/>
  <c r="I182" i="27"/>
  <c r="H182" i="27"/>
  <c r="G182" i="27"/>
  <c r="F182" i="27"/>
  <c r="E182" i="27"/>
  <c r="T181" i="27"/>
  <c r="S181" i="27"/>
  <c r="R181" i="27"/>
  <c r="Q181" i="27"/>
  <c r="P181" i="27"/>
  <c r="O181" i="27"/>
  <c r="N181" i="27"/>
  <c r="I181" i="27"/>
  <c r="H181" i="27"/>
  <c r="G181" i="27"/>
  <c r="F181" i="27"/>
  <c r="E181" i="27"/>
  <c r="T180" i="27"/>
  <c r="S180" i="27"/>
  <c r="R180" i="27"/>
  <c r="Q180" i="27"/>
  <c r="P180" i="27"/>
  <c r="O180" i="27"/>
  <c r="N180" i="27"/>
  <c r="I180" i="27"/>
  <c r="H180" i="27"/>
  <c r="G180" i="27"/>
  <c r="F180" i="27"/>
  <c r="E180" i="27"/>
  <c r="T179" i="27"/>
  <c r="S179" i="27"/>
  <c r="R179" i="27"/>
  <c r="Q179" i="27"/>
  <c r="P179" i="27"/>
  <c r="O179" i="27"/>
  <c r="N179" i="27"/>
  <c r="I179" i="27"/>
  <c r="H179" i="27"/>
  <c r="G179" i="27"/>
  <c r="F179" i="27"/>
  <c r="E179" i="27"/>
  <c r="T178" i="27"/>
  <c r="S178" i="27"/>
  <c r="R178" i="27"/>
  <c r="Q178" i="27"/>
  <c r="P178" i="27"/>
  <c r="O178" i="27"/>
  <c r="N178" i="27"/>
  <c r="I178" i="27"/>
  <c r="H178" i="27"/>
  <c r="G178" i="27"/>
  <c r="F178" i="27"/>
  <c r="E178" i="27"/>
  <c r="T177" i="27"/>
  <c r="S177" i="27"/>
  <c r="R177" i="27"/>
  <c r="Q177" i="27"/>
  <c r="P177" i="27"/>
  <c r="O177" i="27"/>
  <c r="N177" i="27"/>
  <c r="I177" i="27"/>
  <c r="H177" i="27"/>
  <c r="G177" i="27"/>
  <c r="F177" i="27"/>
  <c r="E177" i="27"/>
  <c r="T176" i="27"/>
  <c r="S176" i="27"/>
  <c r="R176" i="27"/>
  <c r="Q176" i="27"/>
  <c r="P176" i="27"/>
  <c r="O176" i="27"/>
  <c r="N176" i="27"/>
  <c r="I176" i="27"/>
  <c r="H176" i="27"/>
  <c r="G176" i="27"/>
  <c r="F176" i="27"/>
  <c r="E176" i="27"/>
  <c r="T175" i="27"/>
  <c r="S175" i="27"/>
  <c r="R175" i="27"/>
  <c r="Q175" i="27"/>
  <c r="P175" i="27"/>
  <c r="O175" i="27"/>
  <c r="N175" i="27"/>
  <c r="I175" i="27"/>
  <c r="H175" i="27"/>
  <c r="G175" i="27"/>
  <c r="F175" i="27"/>
  <c r="E175" i="27"/>
  <c r="T174" i="27"/>
  <c r="S174" i="27"/>
  <c r="R174" i="27"/>
  <c r="Q174" i="27"/>
  <c r="P174" i="27"/>
  <c r="O174" i="27"/>
  <c r="N174" i="27"/>
  <c r="I174" i="27"/>
  <c r="H174" i="27"/>
  <c r="G174" i="27"/>
  <c r="F174" i="27"/>
  <c r="E174" i="27"/>
  <c r="T173" i="27"/>
  <c r="S173" i="27"/>
  <c r="R173" i="27"/>
  <c r="Q173" i="27"/>
  <c r="P173" i="27"/>
  <c r="O173" i="27"/>
  <c r="N173" i="27"/>
  <c r="I173" i="27"/>
  <c r="H173" i="27"/>
  <c r="G173" i="27"/>
  <c r="F173" i="27"/>
  <c r="E173" i="27"/>
  <c r="T172" i="27"/>
  <c r="S172" i="27"/>
  <c r="R172" i="27"/>
  <c r="Q172" i="27"/>
  <c r="P172" i="27"/>
  <c r="O172" i="27"/>
  <c r="N172" i="27"/>
  <c r="I172" i="27"/>
  <c r="H172" i="27"/>
  <c r="G172" i="27"/>
  <c r="F172" i="27"/>
  <c r="E172" i="27"/>
  <c r="T171" i="27"/>
  <c r="S171" i="27"/>
  <c r="R171" i="27"/>
  <c r="Q171" i="27"/>
  <c r="P171" i="27"/>
  <c r="O171" i="27"/>
  <c r="N171" i="27"/>
  <c r="I171" i="27"/>
  <c r="H171" i="27"/>
  <c r="G171" i="27"/>
  <c r="F171" i="27"/>
  <c r="E171" i="27"/>
  <c r="T170" i="27"/>
  <c r="S170" i="27"/>
  <c r="R170" i="27"/>
  <c r="Q170" i="27"/>
  <c r="P170" i="27"/>
  <c r="O170" i="27"/>
  <c r="N170" i="27"/>
  <c r="I170" i="27"/>
  <c r="H170" i="27"/>
  <c r="G170" i="27"/>
  <c r="F170" i="27"/>
  <c r="E170" i="27"/>
  <c r="T169" i="27"/>
  <c r="S169" i="27"/>
  <c r="R169" i="27"/>
  <c r="Q169" i="27"/>
  <c r="P169" i="27"/>
  <c r="O169" i="27"/>
  <c r="N169" i="27"/>
  <c r="I169" i="27"/>
  <c r="H169" i="27"/>
  <c r="G169" i="27"/>
  <c r="F169" i="27"/>
  <c r="E169" i="27"/>
  <c r="T168" i="27"/>
  <c r="S168" i="27"/>
  <c r="R168" i="27"/>
  <c r="Q168" i="27"/>
  <c r="P168" i="27"/>
  <c r="O168" i="27"/>
  <c r="N168" i="27"/>
  <c r="I168" i="27"/>
  <c r="H168" i="27"/>
  <c r="G168" i="27"/>
  <c r="F168" i="27"/>
  <c r="E168" i="27"/>
  <c r="T167" i="27"/>
  <c r="S167" i="27"/>
  <c r="R167" i="27"/>
  <c r="Q167" i="27"/>
  <c r="P167" i="27"/>
  <c r="O167" i="27"/>
  <c r="N167" i="27"/>
  <c r="I167" i="27"/>
  <c r="H167" i="27"/>
  <c r="G167" i="27"/>
  <c r="F167" i="27"/>
  <c r="E167" i="27"/>
  <c r="T166" i="27"/>
  <c r="S166" i="27"/>
  <c r="R166" i="27"/>
  <c r="Q166" i="27"/>
  <c r="P166" i="27"/>
  <c r="O166" i="27"/>
  <c r="N166" i="27"/>
  <c r="I166" i="27"/>
  <c r="H166" i="27"/>
  <c r="G166" i="27"/>
  <c r="F166" i="27"/>
  <c r="E166" i="27"/>
  <c r="T165" i="27"/>
  <c r="S165" i="27"/>
  <c r="R165" i="27"/>
  <c r="Q165" i="27"/>
  <c r="P165" i="27"/>
  <c r="O165" i="27"/>
  <c r="N165" i="27"/>
  <c r="I165" i="27"/>
  <c r="H165" i="27"/>
  <c r="G165" i="27"/>
  <c r="F165" i="27"/>
  <c r="E165" i="27"/>
  <c r="T164" i="27"/>
  <c r="S164" i="27"/>
  <c r="R164" i="27"/>
  <c r="Q164" i="27"/>
  <c r="P164" i="27"/>
  <c r="O164" i="27"/>
  <c r="N164" i="27"/>
  <c r="I164" i="27"/>
  <c r="H164" i="27"/>
  <c r="G164" i="27"/>
  <c r="F164" i="27"/>
  <c r="E164" i="27"/>
  <c r="T163" i="27"/>
  <c r="S163" i="27"/>
  <c r="R163" i="27"/>
  <c r="Q163" i="27"/>
  <c r="P163" i="27"/>
  <c r="O163" i="27"/>
  <c r="N163" i="27"/>
  <c r="I163" i="27"/>
  <c r="H163" i="27"/>
  <c r="G163" i="27"/>
  <c r="F163" i="27"/>
  <c r="E163" i="27"/>
  <c r="T162" i="27"/>
  <c r="S162" i="27"/>
  <c r="R162" i="27"/>
  <c r="Q162" i="27"/>
  <c r="P162" i="27"/>
  <c r="O162" i="27"/>
  <c r="N162" i="27"/>
  <c r="I162" i="27"/>
  <c r="H162" i="27"/>
  <c r="G162" i="27"/>
  <c r="F162" i="27"/>
  <c r="E162" i="27"/>
  <c r="T161" i="27"/>
  <c r="S161" i="27"/>
  <c r="R161" i="27"/>
  <c r="Q161" i="27"/>
  <c r="P161" i="27"/>
  <c r="O161" i="27"/>
  <c r="N161" i="27"/>
  <c r="I161" i="27"/>
  <c r="H161" i="27"/>
  <c r="G161" i="27"/>
  <c r="F161" i="27"/>
  <c r="E161" i="27"/>
  <c r="T160" i="27"/>
  <c r="S160" i="27"/>
  <c r="R160" i="27"/>
  <c r="Q160" i="27"/>
  <c r="P160" i="27"/>
  <c r="O160" i="27"/>
  <c r="N160" i="27"/>
  <c r="I160" i="27"/>
  <c r="H160" i="27"/>
  <c r="G160" i="27"/>
  <c r="F160" i="27"/>
  <c r="E160" i="27"/>
  <c r="T159" i="27"/>
  <c r="S159" i="27"/>
  <c r="R159" i="27"/>
  <c r="Q159" i="27"/>
  <c r="P159" i="27"/>
  <c r="O159" i="27"/>
  <c r="N159" i="27"/>
  <c r="I159" i="27"/>
  <c r="H159" i="27"/>
  <c r="G159" i="27"/>
  <c r="F159" i="27"/>
  <c r="E159" i="27"/>
  <c r="T158" i="27"/>
  <c r="S158" i="27"/>
  <c r="R158" i="27"/>
  <c r="Q158" i="27"/>
  <c r="P158" i="27"/>
  <c r="O158" i="27"/>
  <c r="N158" i="27"/>
  <c r="I158" i="27"/>
  <c r="H158" i="27"/>
  <c r="G158" i="27"/>
  <c r="F158" i="27"/>
  <c r="E158" i="27"/>
  <c r="T157" i="27"/>
  <c r="S157" i="27"/>
  <c r="R157" i="27"/>
  <c r="Q157" i="27"/>
  <c r="P157" i="27"/>
  <c r="O157" i="27"/>
  <c r="N157" i="27"/>
  <c r="I157" i="27"/>
  <c r="H157" i="27"/>
  <c r="G157" i="27"/>
  <c r="F157" i="27"/>
  <c r="E157" i="27"/>
  <c r="T156" i="27"/>
  <c r="S156" i="27"/>
  <c r="R156" i="27"/>
  <c r="Q156" i="27"/>
  <c r="P156" i="27"/>
  <c r="O156" i="27"/>
  <c r="N156" i="27"/>
  <c r="I156" i="27"/>
  <c r="H156" i="27"/>
  <c r="G156" i="27"/>
  <c r="F156" i="27"/>
  <c r="E156" i="27"/>
  <c r="T155" i="27"/>
  <c r="S155" i="27"/>
  <c r="R155" i="27"/>
  <c r="Q155" i="27"/>
  <c r="P155" i="27"/>
  <c r="O155" i="27"/>
  <c r="N155" i="27"/>
  <c r="I155" i="27"/>
  <c r="H155" i="27"/>
  <c r="G155" i="27"/>
  <c r="F155" i="27"/>
  <c r="E155" i="27"/>
  <c r="T154" i="27"/>
  <c r="S154" i="27"/>
  <c r="R154" i="27"/>
  <c r="Q154" i="27"/>
  <c r="P154" i="27"/>
  <c r="O154" i="27"/>
  <c r="N154" i="27"/>
  <c r="I154" i="27"/>
  <c r="H154" i="27"/>
  <c r="G154" i="27"/>
  <c r="F154" i="27"/>
  <c r="E154" i="27"/>
  <c r="T153" i="27"/>
  <c r="S153" i="27"/>
  <c r="R153" i="27"/>
  <c r="Q153" i="27"/>
  <c r="P153" i="27"/>
  <c r="O153" i="27"/>
  <c r="N153" i="27"/>
  <c r="I153" i="27"/>
  <c r="H153" i="27"/>
  <c r="G153" i="27"/>
  <c r="F153" i="27"/>
  <c r="E153" i="27"/>
  <c r="T152" i="27"/>
  <c r="S152" i="27"/>
  <c r="R152" i="27"/>
  <c r="Q152" i="27"/>
  <c r="P152" i="27"/>
  <c r="O152" i="27"/>
  <c r="N152" i="27"/>
  <c r="I152" i="27"/>
  <c r="H152" i="27"/>
  <c r="G152" i="27"/>
  <c r="F152" i="27"/>
  <c r="E152" i="27"/>
  <c r="T151" i="27"/>
  <c r="S151" i="27"/>
  <c r="R151" i="27"/>
  <c r="Q151" i="27"/>
  <c r="P151" i="27"/>
  <c r="O151" i="27"/>
  <c r="N151" i="27"/>
  <c r="I151" i="27"/>
  <c r="H151" i="27"/>
  <c r="G151" i="27"/>
  <c r="F151" i="27"/>
  <c r="E151" i="27"/>
  <c r="T150" i="27"/>
  <c r="S150" i="27"/>
  <c r="R150" i="27"/>
  <c r="Q150" i="27"/>
  <c r="P150" i="27"/>
  <c r="O150" i="27"/>
  <c r="N150" i="27"/>
  <c r="I150" i="27"/>
  <c r="H150" i="27"/>
  <c r="G150" i="27"/>
  <c r="F150" i="27"/>
  <c r="E150" i="27"/>
  <c r="T149" i="27"/>
  <c r="S149" i="27"/>
  <c r="R149" i="27"/>
  <c r="Q149" i="27"/>
  <c r="P149" i="27"/>
  <c r="O149" i="27"/>
  <c r="N149" i="27"/>
  <c r="I149" i="27"/>
  <c r="H149" i="27"/>
  <c r="G149" i="27"/>
  <c r="F149" i="27"/>
  <c r="E149" i="27"/>
  <c r="T148" i="27"/>
  <c r="S148" i="27"/>
  <c r="R148" i="27"/>
  <c r="Q148" i="27"/>
  <c r="P148" i="27"/>
  <c r="O148" i="27"/>
  <c r="N148" i="27"/>
  <c r="I148" i="27"/>
  <c r="H148" i="27"/>
  <c r="G148" i="27"/>
  <c r="F148" i="27"/>
  <c r="E148" i="27"/>
  <c r="T147" i="27"/>
  <c r="S147" i="27"/>
  <c r="R147" i="27"/>
  <c r="Q147" i="27"/>
  <c r="P147" i="27"/>
  <c r="O147" i="27"/>
  <c r="N147" i="27"/>
  <c r="I147" i="27"/>
  <c r="H147" i="27"/>
  <c r="G147" i="27"/>
  <c r="F147" i="27"/>
  <c r="E147" i="27"/>
  <c r="T146" i="27"/>
  <c r="S146" i="27"/>
  <c r="R146" i="27"/>
  <c r="Q146" i="27"/>
  <c r="P146" i="27"/>
  <c r="O146" i="27"/>
  <c r="N146" i="27"/>
  <c r="I146" i="27"/>
  <c r="H146" i="27"/>
  <c r="G146" i="27"/>
  <c r="F146" i="27"/>
  <c r="E146" i="27"/>
  <c r="T145" i="27"/>
  <c r="S145" i="27"/>
  <c r="R145" i="27"/>
  <c r="Q145" i="27"/>
  <c r="P145" i="27"/>
  <c r="O145" i="27"/>
  <c r="N145" i="27"/>
  <c r="I145" i="27"/>
  <c r="H145" i="27"/>
  <c r="G145" i="27"/>
  <c r="F145" i="27"/>
  <c r="E145" i="27"/>
  <c r="T144" i="27"/>
  <c r="S144" i="27"/>
  <c r="R144" i="27"/>
  <c r="Q144" i="27"/>
  <c r="P144" i="27"/>
  <c r="O144" i="27"/>
  <c r="N144" i="27"/>
  <c r="I144" i="27"/>
  <c r="H144" i="27"/>
  <c r="G144" i="27"/>
  <c r="F144" i="27"/>
  <c r="E144" i="27"/>
  <c r="T143" i="27"/>
  <c r="S143" i="27"/>
  <c r="R143" i="27"/>
  <c r="Q143" i="27"/>
  <c r="P143" i="27"/>
  <c r="O143" i="27"/>
  <c r="N143" i="27"/>
  <c r="I143" i="27"/>
  <c r="H143" i="27"/>
  <c r="G143" i="27"/>
  <c r="F143" i="27"/>
  <c r="E143" i="27"/>
  <c r="T142" i="27"/>
  <c r="S142" i="27"/>
  <c r="R142" i="27"/>
  <c r="Q142" i="27"/>
  <c r="P142" i="27"/>
  <c r="O142" i="27"/>
  <c r="N142" i="27"/>
  <c r="I142" i="27"/>
  <c r="H142" i="27"/>
  <c r="G142" i="27"/>
  <c r="F142" i="27"/>
  <c r="E142" i="27"/>
  <c r="T141" i="27"/>
  <c r="S141" i="27"/>
  <c r="R141" i="27"/>
  <c r="Q141" i="27"/>
  <c r="P141" i="27"/>
  <c r="O141" i="27"/>
  <c r="N141" i="27"/>
  <c r="I141" i="27"/>
  <c r="H141" i="27"/>
  <c r="G141" i="27"/>
  <c r="F141" i="27"/>
  <c r="E141" i="27"/>
  <c r="T140" i="27"/>
  <c r="S140" i="27"/>
  <c r="R140" i="27"/>
  <c r="Q140" i="27"/>
  <c r="P140" i="27"/>
  <c r="O140" i="27"/>
  <c r="N140" i="27"/>
  <c r="I140" i="27"/>
  <c r="H140" i="27"/>
  <c r="G140" i="27"/>
  <c r="F140" i="27"/>
  <c r="E140" i="27"/>
  <c r="T139" i="27"/>
  <c r="S139" i="27"/>
  <c r="R139" i="27"/>
  <c r="Q139" i="27"/>
  <c r="P139" i="27"/>
  <c r="O139" i="27"/>
  <c r="N139" i="27"/>
  <c r="I139" i="27"/>
  <c r="H139" i="27"/>
  <c r="G139" i="27"/>
  <c r="F139" i="27"/>
  <c r="E139" i="27"/>
  <c r="T138" i="27"/>
  <c r="S138" i="27"/>
  <c r="R138" i="27"/>
  <c r="Q138" i="27"/>
  <c r="P138" i="27"/>
  <c r="O138" i="27"/>
  <c r="N138" i="27"/>
  <c r="I138" i="27"/>
  <c r="H138" i="27"/>
  <c r="G138" i="27"/>
  <c r="F138" i="27"/>
  <c r="E138" i="27"/>
  <c r="T137" i="27"/>
  <c r="S137" i="27"/>
  <c r="R137" i="27"/>
  <c r="Q137" i="27"/>
  <c r="P137" i="27"/>
  <c r="O137" i="27"/>
  <c r="N137" i="27"/>
  <c r="I137" i="27"/>
  <c r="H137" i="27"/>
  <c r="G137" i="27"/>
  <c r="F137" i="27"/>
  <c r="E137" i="27"/>
  <c r="T136" i="27"/>
  <c r="S136" i="27"/>
  <c r="R136" i="27"/>
  <c r="Q136" i="27"/>
  <c r="P136" i="27"/>
  <c r="O136" i="27"/>
  <c r="N136" i="27"/>
  <c r="I136" i="27"/>
  <c r="H136" i="27"/>
  <c r="G136" i="27"/>
  <c r="F136" i="27"/>
  <c r="E136" i="27"/>
  <c r="T135" i="27"/>
  <c r="S135" i="27"/>
  <c r="R135" i="27"/>
  <c r="Q135" i="27"/>
  <c r="P135" i="27"/>
  <c r="O135" i="27"/>
  <c r="N135" i="27"/>
  <c r="I135" i="27"/>
  <c r="H135" i="27"/>
  <c r="G135" i="27"/>
  <c r="F135" i="27"/>
  <c r="E135" i="27"/>
  <c r="T134" i="27"/>
  <c r="S134" i="27"/>
  <c r="R134" i="27"/>
  <c r="Q134" i="27"/>
  <c r="P134" i="27"/>
  <c r="O134" i="27"/>
  <c r="N134" i="27"/>
  <c r="I134" i="27"/>
  <c r="H134" i="27"/>
  <c r="G134" i="27"/>
  <c r="F134" i="27"/>
  <c r="E134" i="27"/>
  <c r="T133" i="27"/>
  <c r="S133" i="27"/>
  <c r="R133" i="27"/>
  <c r="Q133" i="27"/>
  <c r="P133" i="27"/>
  <c r="O133" i="27"/>
  <c r="N133" i="27"/>
  <c r="I133" i="27"/>
  <c r="H133" i="27"/>
  <c r="G133" i="27"/>
  <c r="F133" i="27"/>
  <c r="E133" i="27"/>
  <c r="T132" i="27"/>
  <c r="S132" i="27"/>
  <c r="R132" i="27"/>
  <c r="Q132" i="27"/>
  <c r="P132" i="27"/>
  <c r="O132" i="27"/>
  <c r="N132" i="27"/>
  <c r="I132" i="27"/>
  <c r="H132" i="27"/>
  <c r="G132" i="27"/>
  <c r="F132" i="27"/>
  <c r="E132" i="27"/>
  <c r="T131" i="27"/>
  <c r="S131" i="27"/>
  <c r="R131" i="27"/>
  <c r="Q131" i="27"/>
  <c r="P131" i="27"/>
  <c r="O131" i="27"/>
  <c r="N131" i="27"/>
  <c r="I131" i="27"/>
  <c r="H131" i="27"/>
  <c r="G131" i="27"/>
  <c r="F131" i="27"/>
  <c r="E131" i="27"/>
  <c r="T130" i="27"/>
  <c r="S130" i="27"/>
  <c r="R130" i="27"/>
  <c r="Q130" i="27"/>
  <c r="P130" i="27"/>
  <c r="O130" i="27"/>
  <c r="N130" i="27"/>
  <c r="I130" i="27"/>
  <c r="H130" i="27"/>
  <c r="G130" i="27"/>
  <c r="F130" i="27"/>
  <c r="E130" i="27"/>
  <c r="T129" i="27"/>
  <c r="S129" i="27"/>
  <c r="R129" i="27"/>
  <c r="Q129" i="27"/>
  <c r="P129" i="27"/>
  <c r="O129" i="27"/>
  <c r="N129" i="27"/>
  <c r="I129" i="27"/>
  <c r="H129" i="27"/>
  <c r="G129" i="27"/>
  <c r="F129" i="27"/>
  <c r="E129" i="27"/>
  <c r="T128" i="27"/>
  <c r="S128" i="27"/>
  <c r="R128" i="27"/>
  <c r="Q128" i="27"/>
  <c r="P128" i="27"/>
  <c r="O128" i="27"/>
  <c r="N128" i="27"/>
  <c r="I128" i="27"/>
  <c r="H128" i="27"/>
  <c r="G128" i="27"/>
  <c r="F128" i="27"/>
  <c r="E128" i="27"/>
  <c r="T127" i="27"/>
  <c r="S127" i="27"/>
  <c r="R127" i="27"/>
  <c r="Q127" i="27"/>
  <c r="P127" i="27"/>
  <c r="O127" i="27"/>
  <c r="N127" i="27"/>
  <c r="I127" i="27"/>
  <c r="H127" i="27"/>
  <c r="G127" i="27"/>
  <c r="F127" i="27"/>
  <c r="E127" i="27"/>
  <c r="T126" i="27"/>
  <c r="S126" i="27"/>
  <c r="R126" i="27"/>
  <c r="Q126" i="27"/>
  <c r="P126" i="27"/>
  <c r="O126" i="27"/>
  <c r="N126" i="27"/>
  <c r="I126" i="27"/>
  <c r="H126" i="27"/>
  <c r="G126" i="27"/>
  <c r="F126" i="27"/>
  <c r="E126" i="27"/>
  <c r="T125" i="27"/>
  <c r="S125" i="27"/>
  <c r="R125" i="27"/>
  <c r="Q125" i="27"/>
  <c r="P125" i="27"/>
  <c r="O125" i="27"/>
  <c r="N125" i="27"/>
  <c r="I125" i="27"/>
  <c r="H125" i="27"/>
  <c r="G125" i="27"/>
  <c r="F125" i="27"/>
  <c r="E125" i="27"/>
  <c r="T124" i="27"/>
  <c r="S124" i="27"/>
  <c r="R124" i="27"/>
  <c r="Q124" i="27"/>
  <c r="P124" i="27"/>
  <c r="O124" i="27"/>
  <c r="N124" i="27"/>
  <c r="I124" i="27"/>
  <c r="H124" i="27"/>
  <c r="G124" i="27"/>
  <c r="F124" i="27"/>
  <c r="E124" i="27"/>
  <c r="T123" i="27"/>
  <c r="S123" i="27"/>
  <c r="R123" i="27"/>
  <c r="Q123" i="27"/>
  <c r="P123" i="27"/>
  <c r="O123" i="27"/>
  <c r="N123" i="27"/>
  <c r="I123" i="27"/>
  <c r="H123" i="27"/>
  <c r="G123" i="27"/>
  <c r="F123" i="27"/>
  <c r="E123" i="27"/>
  <c r="T122" i="27"/>
  <c r="S122" i="27"/>
  <c r="R122" i="27"/>
  <c r="Q122" i="27"/>
  <c r="P122" i="27"/>
  <c r="O122" i="27"/>
  <c r="N122" i="27"/>
  <c r="I122" i="27"/>
  <c r="H122" i="27"/>
  <c r="G122" i="27"/>
  <c r="F122" i="27"/>
  <c r="E122" i="27"/>
  <c r="T121" i="27"/>
  <c r="S121" i="27"/>
  <c r="R121" i="27"/>
  <c r="Q121" i="27"/>
  <c r="P121" i="27"/>
  <c r="O121" i="27"/>
  <c r="N121" i="27"/>
  <c r="I121" i="27"/>
  <c r="H121" i="27"/>
  <c r="G121" i="27"/>
  <c r="F121" i="27"/>
  <c r="E121" i="27"/>
  <c r="T120" i="27"/>
  <c r="S120" i="27"/>
  <c r="R120" i="27"/>
  <c r="Q120" i="27"/>
  <c r="P120" i="27"/>
  <c r="O120" i="27"/>
  <c r="N120" i="27"/>
  <c r="I120" i="27"/>
  <c r="H120" i="27"/>
  <c r="G120" i="27"/>
  <c r="F120" i="27"/>
  <c r="E120" i="27"/>
  <c r="T119" i="27"/>
  <c r="S119" i="27"/>
  <c r="R119" i="27"/>
  <c r="Q119" i="27"/>
  <c r="P119" i="27"/>
  <c r="O119" i="27"/>
  <c r="N119" i="27"/>
  <c r="I119" i="27"/>
  <c r="H119" i="27"/>
  <c r="G119" i="27"/>
  <c r="F119" i="27"/>
  <c r="E119" i="27"/>
  <c r="T118" i="27"/>
  <c r="S118" i="27"/>
  <c r="R118" i="27"/>
  <c r="Q118" i="27"/>
  <c r="P118" i="27"/>
  <c r="O118" i="27"/>
  <c r="N118" i="27"/>
  <c r="I118" i="27"/>
  <c r="H118" i="27"/>
  <c r="G118" i="27"/>
  <c r="F118" i="27"/>
  <c r="E118" i="27"/>
  <c r="T117" i="27"/>
  <c r="S117" i="27"/>
  <c r="R117" i="27"/>
  <c r="Q117" i="27"/>
  <c r="P117" i="27"/>
  <c r="O117" i="27"/>
  <c r="N117" i="27"/>
  <c r="I117" i="27"/>
  <c r="H117" i="27"/>
  <c r="G117" i="27"/>
  <c r="F117" i="27"/>
  <c r="E117" i="27"/>
  <c r="T116" i="27"/>
  <c r="S116" i="27"/>
  <c r="R116" i="27"/>
  <c r="Q116" i="27"/>
  <c r="P116" i="27"/>
  <c r="O116" i="27"/>
  <c r="N116" i="27"/>
  <c r="I116" i="27"/>
  <c r="H116" i="27"/>
  <c r="G116" i="27"/>
  <c r="F116" i="27"/>
  <c r="E116" i="27"/>
  <c r="T115" i="27"/>
  <c r="S115" i="27"/>
  <c r="R115" i="27"/>
  <c r="Q115" i="27"/>
  <c r="P115" i="27"/>
  <c r="O115" i="27"/>
  <c r="N115" i="27"/>
  <c r="I115" i="27"/>
  <c r="H115" i="27"/>
  <c r="G115" i="27"/>
  <c r="F115" i="27"/>
  <c r="E115" i="27"/>
  <c r="T114" i="27"/>
  <c r="S114" i="27"/>
  <c r="R114" i="27"/>
  <c r="Q114" i="27"/>
  <c r="P114" i="27"/>
  <c r="O114" i="27"/>
  <c r="N114" i="27"/>
  <c r="I114" i="27"/>
  <c r="H114" i="27"/>
  <c r="G114" i="27"/>
  <c r="F114" i="27"/>
  <c r="E114" i="27"/>
  <c r="T113" i="27"/>
  <c r="S113" i="27"/>
  <c r="R113" i="27"/>
  <c r="Q113" i="27"/>
  <c r="P113" i="27"/>
  <c r="O113" i="27"/>
  <c r="N113" i="27"/>
  <c r="I113" i="27"/>
  <c r="H113" i="27"/>
  <c r="G113" i="27"/>
  <c r="F113" i="27"/>
  <c r="E113" i="27"/>
  <c r="T112" i="27"/>
  <c r="S112" i="27"/>
  <c r="R112" i="27"/>
  <c r="Q112" i="27"/>
  <c r="P112" i="27"/>
  <c r="O112" i="27"/>
  <c r="N112" i="27"/>
  <c r="I112" i="27"/>
  <c r="H112" i="27"/>
  <c r="G112" i="27"/>
  <c r="F112" i="27"/>
  <c r="E112" i="27"/>
  <c r="T111" i="27"/>
  <c r="S111" i="27"/>
  <c r="R111" i="27"/>
  <c r="Q111" i="27"/>
  <c r="P111" i="27"/>
  <c r="O111" i="27"/>
  <c r="N111" i="27"/>
  <c r="I111" i="27"/>
  <c r="H111" i="27"/>
  <c r="G111" i="27"/>
  <c r="F111" i="27"/>
  <c r="E111" i="27"/>
  <c r="T110" i="27"/>
  <c r="S110" i="27"/>
  <c r="R110" i="27"/>
  <c r="Q110" i="27"/>
  <c r="P110" i="27"/>
  <c r="O110" i="27"/>
  <c r="N110" i="27"/>
  <c r="I110" i="27"/>
  <c r="H110" i="27"/>
  <c r="G110" i="27"/>
  <c r="F110" i="27"/>
  <c r="E110" i="27"/>
  <c r="T109" i="27"/>
  <c r="S109" i="27"/>
  <c r="R109" i="27"/>
  <c r="Q109" i="27"/>
  <c r="P109" i="27"/>
  <c r="O109" i="27"/>
  <c r="N109" i="27"/>
  <c r="I109" i="27"/>
  <c r="H109" i="27"/>
  <c r="G109" i="27"/>
  <c r="F109" i="27"/>
  <c r="E109" i="27"/>
  <c r="T108" i="27"/>
  <c r="S108" i="27"/>
  <c r="R108" i="27"/>
  <c r="Q108" i="27"/>
  <c r="P108" i="27"/>
  <c r="O108" i="27"/>
  <c r="N108" i="27"/>
  <c r="I108" i="27"/>
  <c r="H108" i="27"/>
  <c r="G108" i="27"/>
  <c r="F108" i="27"/>
  <c r="E108" i="27"/>
  <c r="T107" i="27"/>
  <c r="S107" i="27"/>
  <c r="R107" i="27"/>
  <c r="Q107" i="27"/>
  <c r="P107" i="27"/>
  <c r="O107" i="27"/>
  <c r="N107" i="27"/>
  <c r="I107" i="27"/>
  <c r="H107" i="27"/>
  <c r="G107" i="27"/>
  <c r="F107" i="27"/>
  <c r="E107" i="27"/>
  <c r="T106" i="27"/>
  <c r="S106" i="27"/>
  <c r="R106" i="27"/>
  <c r="Q106" i="27"/>
  <c r="P106" i="27"/>
  <c r="O106" i="27"/>
  <c r="N106" i="27"/>
  <c r="I106" i="27"/>
  <c r="H106" i="27"/>
  <c r="G106" i="27"/>
  <c r="F106" i="27"/>
  <c r="E106" i="27"/>
  <c r="T105" i="27"/>
  <c r="S105" i="27"/>
  <c r="R105" i="27"/>
  <c r="Q105" i="27"/>
  <c r="P105" i="27"/>
  <c r="O105" i="27"/>
  <c r="N105" i="27"/>
  <c r="I105" i="27"/>
  <c r="H105" i="27"/>
  <c r="G105" i="27"/>
  <c r="F105" i="27"/>
  <c r="E105" i="27"/>
  <c r="T104" i="27"/>
  <c r="S104" i="27"/>
  <c r="R104" i="27"/>
  <c r="Q104" i="27"/>
  <c r="P104" i="27"/>
  <c r="O104" i="27"/>
  <c r="N104" i="27"/>
  <c r="I104" i="27"/>
  <c r="H104" i="27"/>
  <c r="G104" i="27"/>
  <c r="F104" i="27"/>
  <c r="E104" i="27"/>
  <c r="T103" i="27"/>
  <c r="S103" i="27"/>
  <c r="R103" i="27"/>
  <c r="Q103" i="27"/>
  <c r="P103" i="27"/>
  <c r="O103" i="27"/>
  <c r="N103" i="27"/>
  <c r="I103" i="27"/>
  <c r="H103" i="27"/>
  <c r="G103" i="27"/>
  <c r="F103" i="27"/>
  <c r="E103" i="27"/>
  <c r="T102" i="27"/>
  <c r="S102" i="27"/>
  <c r="R102" i="27"/>
  <c r="Q102" i="27"/>
  <c r="P102" i="27"/>
  <c r="O102" i="27"/>
  <c r="N102" i="27"/>
  <c r="I102" i="27"/>
  <c r="H102" i="27"/>
  <c r="G102" i="27"/>
  <c r="F102" i="27"/>
  <c r="E102" i="27"/>
  <c r="T101" i="27"/>
  <c r="S101" i="27"/>
  <c r="R101" i="27"/>
  <c r="Q101" i="27"/>
  <c r="P101" i="27"/>
  <c r="O101" i="27"/>
  <c r="N101" i="27"/>
  <c r="I101" i="27"/>
  <c r="H101" i="27"/>
  <c r="G101" i="27"/>
  <c r="F101" i="27"/>
  <c r="E101" i="27"/>
  <c r="T100" i="27"/>
  <c r="S100" i="27"/>
  <c r="R100" i="27"/>
  <c r="Q100" i="27"/>
  <c r="P100" i="27"/>
  <c r="O100" i="27"/>
  <c r="N100" i="27"/>
  <c r="I100" i="27"/>
  <c r="H100" i="27"/>
  <c r="G100" i="27"/>
  <c r="F100" i="27"/>
  <c r="E100" i="27"/>
  <c r="T99" i="27"/>
  <c r="S99" i="27"/>
  <c r="R99" i="27"/>
  <c r="Q99" i="27"/>
  <c r="P99" i="27"/>
  <c r="O99" i="27"/>
  <c r="N99" i="27"/>
  <c r="I99" i="27"/>
  <c r="H99" i="27"/>
  <c r="G99" i="27"/>
  <c r="F99" i="27"/>
  <c r="E99" i="27"/>
  <c r="T98" i="27"/>
  <c r="S98" i="27"/>
  <c r="R98" i="27"/>
  <c r="Q98" i="27"/>
  <c r="P98" i="27"/>
  <c r="O98" i="27"/>
  <c r="N98" i="27"/>
  <c r="I98" i="27"/>
  <c r="H98" i="27"/>
  <c r="G98" i="27"/>
  <c r="F98" i="27"/>
  <c r="E98" i="27"/>
  <c r="T97" i="27"/>
  <c r="S97" i="27"/>
  <c r="R97" i="27"/>
  <c r="Q97" i="27"/>
  <c r="P97" i="27"/>
  <c r="O97" i="27"/>
  <c r="N97" i="27"/>
  <c r="I97" i="27"/>
  <c r="H97" i="27"/>
  <c r="G97" i="27"/>
  <c r="F97" i="27"/>
  <c r="E97" i="27"/>
  <c r="T96" i="27"/>
  <c r="S96" i="27"/>
  <c r="R96" i="27"/>
  <c r="Q96" i="27"/>
  <c r="P96" i="27"/>
  <c r="O96" i="27"/>
  <c r="N96" i="27"/>
  <c r="I96" i="27"/>
  <c r="H96" i="27"/>
  <c r="G96" i="27"/>
  <c r="F96" i="27"/>
  <c r="E96" i="27"/>
  <c r="T95" i="27"/>
  <c r="S95" i="27"/>
  <c r="R95" i="27"/>
  <c r="Q95" i="27"/>
  <c r="P95" i="27"/>
  <c r="O95" i="27"/>
  <c r="N95" i="27"/>
  <c r="I95" i="27"/>
  <c r="H95" i="27"/>
  <c r="G95" i="27"/>
  <c r="F95" i="27"/>
  <c r="E95" i="27"/>
  <c r="T94" i="27"/>
  <c r="S94" i="27"/>
  <c r="R94" i="27"/>
  <c r="Q94" i="27"/>
  <c r="P94" i="27"/>
  <c r="O94" i="27"/>
  <c r="N94" i="27"/>
  <c r="I94" i="27"/>
  <c r="H94" i="27"/>
  <c r="G94" i="27"/>
  <c r="F94" i="27"/>
  <c r="E94" i="27"/>
  <c r="T93" i="27"/>
  <c r="S93" i="27"/>
  <c r="R93" i="27"/>
  <c r="Q93" i="27"/>
  <c r="P93" i="27"/>
  <c r="O93" i="27"/>
  <c r="N93" i="27"/>
  <c r="I93" i="27"/>
  <c r="H93" i="27"/>
  <c r="G93" i="27"/>
  <c r="F93" i="27"/>
  <c r="E93" i="27"/>
  <c r="T92" i="27"/>
  <c r="S92" i="27"/>
  <c r="R92" i="27"/>
  <c r="Q92" i="27"/>
  <c r="P92" i="27"/>
  <c r="O92" i="27"/>
  <c r="N92" i="27"/>
  <c r="I92" i="27"/>
  <c r="H92" i="27"/>
  <c r="G92" i="27"/>
  <c r="F92" i="27"/>
  <c r="E92" i="27"/>
  <c r="T91" i="27"/>
  <c r="S91" i="27"/>
  <c r="R91" i="27"/>
  <c r="Q91" i="27"/>
  <c r="P91" i="27"/>
  <c r="O91" i="27"/>
  <c r="N91" i="27"/>
  <c r="I91" i="27"/>
  <c r="H91" i="27"/>
  <c r="G91" i="27"/>
  <c r="F91" i="27"/>
  <c r="E91" i="27"/>
  <c r="T90" i="27"/>
  <c r="S90" i="27"/>
  <c r="R90" i="27"/>
  <c r="Q90" i="27"/>
  <c r="P90" i="27"/>
  <c r="O90" i="27"/>
  <c r="N90" i="27"/>
  <c r="I90" i="27"/>
  <c r="H90" i="27"/>
  <c r="G90" i="27"/>
  <c r="F90" i="27"/>
  <c r="E90" i="27"/>
  <c r="T89" i="27"/>
  <c r="S89" i="27"/>
  <c r="R89" i="27"/>
  <c r="Q89" i="27"/>
  <c r="P89" i="27"/>
  <c r="O89" i="27"/>
  <c r="N89" i="27"/>
  <c r="I89" i="27"/>
  <c r="H89" i="27"/>
  <c r="G89" i="27"/>
  <c r="F89" i="27"/>
  <c r="E89" i="27"/>
  <c r="T88" i="27"/>
  <c r="S88" i="27"/>
  <c r="R88" i="27"/>
  <c r="Q88" i="27"/>
  <c r="P88" i="27"/>
  <c r="O88" i="27"/>
  <c r="N88" i="27"/>
  <c r="I88" i="27"/>
  <c r="H88" i="27"/>
  <c r="G88" i="27"/>
  <c r="F88" i="27"/>
  <c r="E88" i="27"/>
  <c r="T87" i="27"/>
  <c r="S87" i="27"/>
  <c r="R87" i="27"/>
  <c r="Q87" i="27"/>
  <c r="P87" i="27"/>
  <c r="O87" i="27"/>
  <c r="N87" i="27"/>
  <c r="I87" i="27"/>
  <c r="H87" i="27"/>
  <c r="G87" i="27"/>
  <c r="F87" i="27"/>
  <c r="E87" i="27"/>
  <c r="T86" i="27"/>
  <c r="S86" i="27"/>
  <c r="R86" i="27"/>
  <c r="Q86" i="27"/>
  <c r="P86" i="27"/>
  <c r="O86" i="27"/>
  <c r="N86" i="27"/>
  <c r="I86" i="27"/>
  <c r="H86" i="27"/>
  <c r="G86" i="27"/>
  <c r="F86" i="27"/>
  <c r="E86" i="27"/>
  <c r="T85" i="27"/>
  <c r="S85" i="27"/>
  <c r="R85" i="27"/>
  <c r="Q85" i="27"/>
  <c r="P85" i="27"/>
  <c r="O85" i="27"/>
  <c r="N85" i="27"/>
  <c r="I85" i="27"/>
  <c r="H85" i="27"/>
  <c r="G85" i="27"/>
  <c r="F85" i="27"/>
  <c r="E85" i="27"/>
  <c r="T84" i="27"/>
  <c r="S84" i="27"/>
  <c r="R84" i="27"/>
  <c r="Q84" i="27"/>
  <c r="P84" i="27"/>
  <c r="O84" i="27"/>
  <c r="N84" i="27"/>
  <c r="I84" i="27"/>
  <c r="H84" i="27"/>
  <c r="G84" i="27"/>
  <c r="F84" i="27"/>
  <c r="E84" i="27"/>
  <c r="T83" i="27"/>
  <c r="S83" i="27"/>
  <c r="R83" i="27"/>
  <c r="Q83" i="27"/>
  <c r="P83" i="27"/>
  <c r="O83" i="27"/>
  <c r="N83" i="27"/>
  <c r="I83" i="27"/>
  <c r="H83" i="27"/>
  <c r="G83" i="27"/>
  <c r="F83" i="27"/>
  <c r="E83" i="27"/>
  <c r="T82" i="27"/>
  <c r="S82" i="27"/>
  <c r="R82" i="27"/>
  <c r="Q82" i="27"/>
  <c r="P82" i="27"/>
  <c r="O82" i="27"/>
  <c r="N82" i="27"/>
  <c r="I82" i="27"/>
  <c r="H82" i="27"/>
  <c r="G82" i="27"/>
  <c r="F82" i="27"/>
  <c r="E82" i="27"/>
  <c r="T81" i="27"/>
  <c r="S81" i="27"/>
  <c r="R81" i="27"/>
  <c r="Q81" i="27"/>
  <c r="P81" i="27"/>
  <c r="O81" i="27"/>
  <c r="N81" i="27"/>
  <c r="I81" i="27"/>
  <c r="H81" i="27"/>
  <c r="G81" i="27"/>
  <c r="F81" i="27"/>
  <c r="E81" i="27"/>
  <c r="T80" i="27"/>
  <c r="S80" i="27"/>
  <c r="R80" i="27"/>
  <c r="Q80" i="27"/>
  <c r="P80" i="27"/>
  <c r="O80" i="27"/>
  <c r="N80" i="27"/>
  <c r="I80" i="27"/>
  <c r="H80" i="27"/>
  <c r="G80" i="27"/>
  <c r="F80" i="27"/>
  <c r="E80" i="27"/>
  <c r="T79" i="27"/>
  <c r="S79" i="27"/>
  <c r="R79" i="27"/>
  <c r="Q79" i="27"/>
  <c r="P79" i="27"/>
  <c r="O79" i="27"/>
  <c r="N79" i="27"/>
  <c r="I79" i="27"/>
  <c r="H79" i="27"/>
  <c r="G79" i="27"/>
  <c r="F79" i="27"/>
  <c r="E79" i="27"/>
  <c r="T78" i="27"/>
  <c r="S78" i="27"/>
  <c r="R78" i="27"/>
  <c r="Q78" i="27"/>
  <c r="P78" i="27"/>
  <c r="O78" i="27"/>
  <c r="N78" i="27"/>
  <c r="I78" i="27"/>
  <c r="H78" i="27"/>
  <c r="G78" i="27"/>
  <c r="F78" i="27"/>
  <c r="E78" i="27"/>
  <c r="T77" i="27"/>
  <c r="S77" i="27"/>
  <c r="R77" i="27"/>
  <c r="Q77" i="27"/>
  <c r="P77" i="27"/>
  <c r="O77" i="27"/>
  <c r="N77" i="27"/>
  <c r="I77" i="27"/>
  <c r="H77" i="27"/>
  <c r="G77" i="27"/>
  <c r="F77" i="27"/>
  <c r="E77" i="27"/>
  <c r="T76" i="27"/>
  <c r="S76" i="27"/>
  <c r="R76" i="27"/>
  <c r="Q76" i="27"/>
  <c r="P76" i="27"/>
  <c r="O76" i="27"/>
  <c r="N76" i="27"/>
  <c r="I76" i="27"/>
  <c r="H76" i="27"/>
  <c r="G76" i="27"/>
  <c r="F76" i="27"/>
  <c r="E76" i="27"/>
  <c r="T75" i="27"/>
  <c r="S75" i="27"/>
  <c r="R75" i="27"/>
  <c r="Q75" i="27"/>
  <c r="P75" i="27"/>
  <c r="O75" i="27"/>
  <c r="N75" i="27"/>
  <c r="I75" i="27"/>
  <c r="H75" i="27"/>
  <c r="G75" i="27"/>
  <c r="F75" i="27"/>
  <c r="E75" i="27"/>
  <c r="T74" i="27"/>
  <c r="S74" i="27"/>
  <c r="R74" i="27"/>
  <c r="Q74" i="27"/>
  <c r="P74" i="27"/>
  <c r="O74" i="27"/>
  <c r="N74" i="27"/>
  <c r="I74" i="27"/>
  <c r="H74" i="27"/>
  <c r="G74" i="27"/>
  <c r="F74" i="27"/>
  <c r="E74" i="27"/>
  <c r="T73" i="27"/>
  <c r="S73" i="27"/>
  <c r="R73" i="27"/>
  <c r="Q73" i="27"/>
  <c r="P73" i="27"/>
  <c r="O73" i="27"/>
  <c r="N73" i="27"/>
  <c r="I73" i="27"/>
  <c r="H73" i="27"/>
  <c r="G73" i="27"/>
  <c r="F73" i="27"/>
  <c r="E73" i="27"/>
  <c r="T72" i="27"/>
  <c r="S72" i="27"/>
  <c r="R72" i="27"/>
  <c r="Q72" i="27"/>
  <c r="P72" i="27"/>
  <c r="O72" i="27"/>
  <c r="N72" i="27"/>
  <c r="I72" i="27"/>
  <c r="H72" i="27"/>
  <c r="G72" i="27"/>
  <c r="F72" i="27"/>
  <c r="E72" i="27"/>
  <c r="T71" i="27"/>
  <c r="S71" i="27"/>
  <c r="R71" i="27"/>
  <c r="Q71" i="27"/>
  <c r="P71" i="27"/>
  <c r="O71" i="27"/>
  <c r="N71" i="27"/>
  <c r="I71" i="27"/>
  <c r="H71" i="27"/>
  <c r="G71" i="27"/>
  <c r="F71" i="27"/>
  <c r="E71" i="27"/>
  <c r="T70" i="27"/>
  <c r="S70" i="27"/>
  <c r="R70" i="27"/>
  <c r="Q70" i="27"/>
  <c r="P70" i="27"/>
  <c r="O70" i="27"/>
  <c r="N70" i="27"/>
  <c r="I70" i="27"/>
  <c r="H70" i="27"/>
  <c r="G70" i="27"/>
  <c r="F70" i="27"/>
  <c r="E70" i="27"/>
  <c r="T69" i="27"/>
  <c r="S69" i="27"/>
  <c r="R69" i="27"/>
  <c r="Q69" i="27"/>
  <c r="P69" i="27"/>
  <c r="O69" i="27"/>
  <c r="N69" i="27"/>
  <c r="I69" i="27"/>
  <c r="H69" i="27"/>
  <c r="G69" i="27"/>
  <c r="F69" i="27"/>
  <c r="E69" i="27"/>
  <c r="T68" i="27"/>
  <c r="S68" i="27"/>
  <c r="R68" i="27"/>
  <c r="Q68" i="27"/>
  <c r="P68" i="27"/>
  <c r="O68" i="27"/>
  <c r="N68" i="27"/>
  <c r="I68" i="27"/>
  <c r="H68" i="27"/>
  <c r="G68" i="27"/>
  <c r="F68" i="27"/>
  <c r="E68" i="27"/>
  <c r="T67" i="27"/>
  <c r="S67" i="27"/>
  <c r="R67" i="27"/>
  <c r="Q67" i="27"/>
  <c r="P67" i="27"/>
  <c r="O67" i="27"/>
  <c r="N67" i="27"/>
  <c r="I67" i="27"/>
  <c r="H67" i="27"/>
  <c r="G67" i="27"/>
  <c r="F67" i="27"/>
  <c r="E67" i="27"/>
  <c r="T66" i="27"/>
  <c r="S66" i="27"/>
  <c r="R66" i="27"/>
  <c r="Q66" i="27"/>
  <c r="P66" i="27"/>
  <c r="O66" i="27"/>
  <c r="N66" i="27"/>
  <c r="I66" i="27"/>
  <c r="H66" i="27"/>
  <c r="G66" i="27"/>
  <c r="F66" i="27"/>
  <c r="E66" i="27"/>
  <c r="T65" i="27"/>
  <c r="S65" i="27"/>
  <c r="R65" i="27"/>
  <c r="Q65" i="27"/>
  <c r="P65" i="27"/>
  <c r="O65" i="27"/>
  <c r="N65" i="27"/>
  <c r="I65" i="27"/>
  <c r="H65" i="27"/>
  <c r="G65" i="27"/>
  <c r="F65" i="27"/>
  <c r="E65" i="27"/>
  <c r="T64" i="27"/>
  <c r="S64" i="27"/>
  <c r="R64" i="27"/>
  <c r="Q64" i="27"/>
  <c r="P64" i="27"/>
  <c r="O64" i="27"/>
  <c r="N64" i="27"/>
  <c r="I64" i="27"/>
  <c r="H64" i="27"/>
  <c r="G64" i="27"/>
  <c r="F64" i="27"/>
  <c r="E64" i="27"/>
  <c r="T63" i="27"/>
  <c r="S63" i="27"/>
  <c r="R63" i="27"/>
  <c r="Q63" i="27"/>
  <c r="P63" i="27"/>
  <c r="O63" i="27"/>
  <c r="N63" i="27"/>
  <c r="I63" i="27"/>
  <c r="H63" i="27"/>
  <c r="G63" i="27"/>
  <c r="F63" i="27"/>
  <c r="E63" i="27"/>
  <c r="T62" i="27"/>
  <c r="S62" i="27"/>
  <c r="R62" i="27"/>
  <c r="Q62" i="27"/>
  <c r="P62" i="27"/>
  <c r="O62" i="27"/>
  <c r="N62" i="27"/>
  <c r="I62" i="27"/>
  <c r="H62" i="27"/>
  <c r="G62" i="27"/>
  <c r="F62" i="27"/>
  <c r="E62" i="27"/>
  <c r="T61" i="27"/>
  <c r="S61" i="27"/>
  <c r="R61" i="27"/>
  <c r="Q61" i="27"/>
  <c r="P61" i="27"/>
  <c r="O61" i="27"/>
  <c r="N61" i="27"/>
  <c r="I61" i="27"/>
  <c r="H61" i="27"/>
  <c r="G61" i="27"/>
  <c r="F61" i="27"/>
  <c r="E61" i="27"/>
  <c r="T60" i="27"/>
  <c r="S60" i="27"/>
  <c r="R60" i="27"/>
  <c r="Q60" i="27"/>
  <c r="P60" i="27"/>
  <c r="O60" i="27"/>
  <c r="N60" i="27"/>
  <c r="I60" i="27"/>
  <c r="H60" i="27"/>
  <c r="G60" i="27"/>
  <c r="F60" i="27"/>
  <c r="E60" i="27"/>
  <c r="T59" i="27"/>
  <c r="S59" i="27"/>
  <c r="R59" i="27"/>
  <c r="Q59" i="27"/>
  <c r="P59" i="27"/>
  <c r="O59" i="27"/>
  <c r="N59" i="27"/>
  <c r="I59" i="27"/>
  <c r="H59" i="27"/>
  <c r="G59" i="27"/>
  <c r="F59" i="27"/>
  <c r="E59" i="27"/>
  <c r="T58" i="27"/>
  <c r="S58" i="27"/>
  <c r="R58" i="27"/>
  <c r="Q58" i="27"/>
  <c r="P58" i="27"/>
  <c r="O58" i="27"/>
  <c r="N58" i="27"/>
  <c r="I58" i="27"/>
  <c r="H58" i="27"/>
  <c r="G58" i="27"/>
  <c r="F58" i="27"/>
  <c r="E58" i="27"/>
  <c r="T57" i="27"/>
  <c r="S57" i="27"/>
  <c r="R57" i="27"/>
  <c r="Q57" i="27"/>
  <c r="P57" i="27"/>
  <c r="O57" i="27"/>
  <c r="N57" i="27"/>
  <c r="I57" i="27"/>
  <c r="H57" i="27"/>
  <c r="G57" i="27"/>
  <c r="F57" i="27"/>
  <c r="E57" i="27"/>
  <c r="T56" i="27"/>
  <c r="S56" i="27"/>
  <c r="R56" i="27"/>
  <c r="Q56" i="27"/>
  <c r="P56" i="27"/>
  <c r="O56" i="27"/>
  <c r="N56" i="27"/>
  <c r="I56" i="27"/>
  <c r="H56" i="27"/>
  <c r="G56" i="27"/>
  <c r="F56" i="27"/>
  <c r="E56" i="27"/>
  <c r="T55" i="27"/>
  <c r="S55" i="27"/>
  <c r="R55" i="27"/>
  <c r="Q55" i="27"/>
  <c r="P55" i="27"/>
  <c r="O55" i="27"/>
  <c r="N55" i="27"/>
  <c r="I55" i="27"/>
  <c r="H55" i="27"/>
  <c r="G55" i="27"/>
  <c r="F55" i="27"/>
  <c r="E55" i="27"/>
  <c r="T54" i="27"/>
  <c r="S54" i="27"/>
  <c r="R54" i="27"/>
  <c r="Q54" i="27"/>
  <c r="P54" i="27"/>
  <c r="O54" i="27"/>
  <c r="N54" i="27"/>
  <c r="I54" i="27"/>
  <c r="H54" i="27"/>
  <c r="G54" i="27"/>
  <c r="F54" i="27"/>
  <c r="E54" i="27"/>
  <c r="T53" i="27"/>
  <c r="S53" i="27"/>
  <c r="R53" i="27"/>
  <c r="Q53" i="27"/>
  <c r="P53" i="27"/>
  <c r="O53" i="27"/>
  <c r="N53" i="27"/>
  <c r="I53" i="27"/>
  <c r="H53" i="27"/>
  <c r="G53" i="27"/>
  <c r="F53" i="27"/>
  <c r="E53" i="27"/>
  <c r="T52" i="27"/>
  <c r="S52" i="27"/>
  <c r="R52" i="27"/>
  <c r="Q52" i="27"/>
  <c r="P52" i="27"/>
  <c r="O52" i="27"/>
  <c r="N52" i="27"/>
  <c r="I52" i="27"/>
  <c r="H52" i="27"/>
  <c r="G52" i="27"/>
  <c r="F52" i="27"/>
  <c r="E52" i="27"/>
  <c r="T51" i="27"/>
  <c r="S51" i="27"/>
  <c r="R51" i="27"/>
  <c r="Q51" i="27"/>
  <c r="P51" i="27"/>
  <c r="O51" i="27"/>
  <c r="N51" i="27"/>
  <c r="I51" i="27"/>
  <c r="H51" i="27"/>
  <c r="G51" i="27"/>
  <c r="F51" i="27"/>
  <c r="E51" i="27"/>
  <c r="T50" i="27"/>
  <c r="S50" i="27"/>
  <c r="R50" i="27"/>
  <c r="Q50" i="27"/>
  <c r="P50" i="27"/>
  <c r="O50" i="27"/>
  <c r="N50" i="27"/>
  <c r="I50" i="27"/>
  <c r="H50" i="27"/>
  <c r="G50" i="27"/>
  <c r="F50" i="27"/>
  <c r="E50" i="27"/>
  <c r="T49" i="27"/>
  <c r="S49" i="27"/>
  <c r="R49" i="27"/>
  <c r="Q49" i="27"/>
  <c r="P49" i="27"/>
  <c r="O49" i="27"/>
  <c r="N49" i="27"/>
  <c r="I49" i="27"/>
  <c r="H49" i="27"/>
  <c r="G49" i="27"/>
  <c r="F49" i="27"/>
  <c r="E49" i="27"/>
  <c r="T48" i="27"/>
  <c r="S48" i="27"/>
  <c r="R48" i="27"/>
  <c r="Q48" i="27"/>
  <c r="P48" i="27"/>
  <c r="O48" i="27"/>
  <c r="N48" i="27"/>
  <c r="I48" i="27"/>
  <c r="H48" i="27"/>
  <c r="G48" i="27"/>
  <c r="F48" i="27"/>
  <c r="E48" i="27"/>
  <c r="T47" i="27"/>
  <c r="S47" i="27"/>
  <c r="R47" i="27"/>
  <c r="Q47" i="27"/>
  <c r="P47" i="27"/>
  <c r="O47" i="27"/>
  <c r="N47" i="27"/>
  <c r="I47" i="27"/>
  <c r="H47" i="27"/>
  <c r="G47" i="27"/>
  <c r="F47" i="27"/>
  <c r="E47" i="27"/>
  <c r="T46" i="27"/>
  <c r="S46" i="27"/>
  <c r="R46" i="27"/>
  <c r="Q46" i="27"/>
  <c r="P46" i="27"/>
  <c r="O46" i="27"/>
  <c r="N46" i="27"/>
  <c r="I46" i="27"/>
  <c r="H46" i="27"/>
  <c r="G46" i="27"/>
  <c r="F46" i="27"/>
  <c r="E46" i="27"/>
  <c r="T45" i="27"/>
  <c r="S45" i="27"/>
  <c r="R45" i="27"/>
  <c r="Q45" i="27"/>
  <c r="P45" i="27"/>
  <c r="O45" i="27"/>
  <c r="N45" i="27"/>
  <c r="I45" i="27"/>
  <c r="H45" i="27"/>
  <c r="G45" i="27"/>
  <c r="F45" i="27"/>
  <c r="E45" i="27"/>
  <c r="T44" i="27"/>
  <c r="S44" i="27"/>
  <c r="R44" i="27"/>
  <c r="Q44" i="27"/>
  <c r="P44" i="27"/>
  <c r="O44" i="27"/>
  <c r="N44" i="27"/>
  <c r="I44" i="27"/>
  <c r="H44" i="27"/>
  <c r="G44" i="27"/>
  <c r="F44" i="27"/>
  <c r="E44" i="27"/>
  <c r="T43" i="27"/>
  <c r="S43" i="27"/>
  <c r="R43" i="27"/>
  <c r="Q43" i="27"/>
  <c r="P43" i="27"/>
  <c r="O43" i="27"/>
  <c r="N43" i="27"/>
  <c r="I43" i="27"/>
  <c r="H43" i="27"/>
  <c r="G43" i="27"/>
  <c r="F43" i="27"/>
  <c r="E43" i="27"/>
  <c r="T42" i="27"/>
  <c r="S42" i="27"/>
  <c r="R42" i="27"/>
  <c r="Q42" i="27"/>
  <c r="P42" i="27"/>
  <c r="O42" i="27"/>
  <c r="N42" i="27"/>
  <c r="I42" i="27"/>
  <c r="H42" i="27"/>
  <c r="G42" i="27"/>
  <c r="F42" i="27"/>
  <c r="E42" i="27"/>
  <c r="T41" i="27"/>
  <c r="S41" i="27"/>
  <c r="R41" i="27"/>
  <c r="Q41" i="27"/>
  <c r="P41" i="27"/>
  <c r="O41" i="27"/>
  <c r="N41" i="27"/>
  <c r="I41" i="27"/>
  <c r="H41" i="27"/>
  <c r="G41" i="27"/>
  <c r="F41" i="27"/>
  <c r="E41" i="27"/>
  <c r="T40" i="27"/>
  <c r="S40" i="27"/>
  <c r="R40" i="27"/>
  <c r="Q40" i="27"/>
  <c r="P40" i="27"/>
  <c r="O40" i="27"/>
  <c r="N40" i="27"/>
  <c r="I40" i="27"/>
  <c r="H40" i="27"/>
  <c r="G40" i="27"/>
  <c r="F40" i="27"/>
  <c r="E40" i="27"/>
  <c r="T39" i="27"/>
  <c r="S39" i="27"/>
  <c r="R39" i="27"/>
  <c r="Q39" i="27"/>
  <c r="P39" i="27"/>
  <c r="O39" i="27"/>
  <c r="N39" i="27"/>
  <c r="I39" i="27"/>
  <c r="H39" i="27"/>
  <c r="G39" i="27"/>
  <c r="F39" i="27"/>
  <c r="E39" i="27"/>
  <c r="T38" i="27"/>
  <c r="S38" i="27"/>
  <c r="R38" i="27"/>
  <c r="Q38" i="27"/>
  <c r="P38" i="27"/>
  <c r="O38" i="27"/>
  <c r="N38" i="27"/>
  <c r="I38" i="27"/>
  <c r="H38" i="27"/>
  <c r="G38" i="27"/>
  <c r="F38" i="27"/>
  <c r="E38" i="27"/>
  <c r="T37" i="27"/>
  <c r="S37" i="27"/>
  <c r="R37" i="27"/>
  <c r="Q37" i="27"/>
  <c r="P37" i="27"/>
  <c r="O37" i="27"/>
  <c r="N37" i="27"/>
  <c r="I37" i="27"/>
  <c r="H37" i="27"/>
  <c r="G37" i="27"/>
  <c r="F37" i="27"/>
  <c r="E37" i="27"/>
  <c r="T36" i="27"/>
  <c r="S36" i="27"/>
  <c r="R36" i="27"/>
  <c r="Q36" i="27"/>
  <c r="P36" i="27"/>
  <c r="O36" i="27"/>
  <c r="N36" i="27"/>
  <c r="I36" i="27"/>
  <c r="H36" i="27"/>
  <c r="G36" i="27"/>
  <c r="F36" i="27"/>
  <c r="E36" i="27"/>
  <c r="T35" i="27"/>
  <c r="S35" i="27"/>
  <c r="R35" i="27"/>
  <c r="Q35" i="27"/>
  <c r="P35" i="27"/>
  <c r="O35" i="27"/>
  <c r="N35" i="27"/>
  <c r="I35" i="27"/>
  <c r="H35" i="27"/>
  <c r="G35" i="27"/>
  <c r="F35" i="27"/>
  <c r="E35" i="27"/>
  <c r="T34" i="27"/>
  <c r="S34" i="27"/>
  <c r="R34" i="27"/>
  <c r="Q34" i="27"/>
  <c r="P34" i="27"/>
  <c r="O34" i="27"/>
  <c r="N34" i="27"/>
  <c r="I34" i="27"/>
  <c r="H34" i="27"/>
  <c r="G34" i="27"/>
  <c r="F34" i="27"/>
  <c r="E34" i="27"/>
  <c r="T33" i="27"/>
  <c r="S33" i="27"/>
  <c r="R33" i="27"/>
  <c r="Q33" i="27"/>
  <c r="P33" i="27"/>
  <c r="O33" i="27"/>
  <c r="N33" i="27"/>
  <c r="I33" i="27"/>
  <c r="H33" i="27"/>
  <c r="G33" i="27"/>
  <c r="F33" i="27"/>
  <c r="E33" i="27"/>
  <c r="T32" i="27"/>
  <c r="S32" i="27"/>
  <c r="R32" i="27"/>
  <c r="Q32" i="27"/>
  <c r="P32" i="27"/>
  <c r="O32" i="27"/>
  <c r="N32" i="27"/>
  <c r="I32" i="27"/>
  <c r="H32" i="27"/>
  <c r="G32" i="27"/>
  <c r="F32" i="27"/>
  <c r="E32" i="27"/>
  <c r="T31" i="27"/>
  <c r="S31" i="27"/>
  <c r="R31" i="27"/>
  <c r="Q31" i="27"/>
  <c r="P31" i="27"/>
  <c r="O31" i="27"/>
  <c r="N31" i="27"/>
  <c r="I31" i="27"/>
  <c r="H31" i="27"/>
  <c r="G31" i="27"/>
  <c r="F31" i="27"/>
  <c r="E31" i="27"/>
  <c r="T30" i="27"/>
  <c r="S30" i="27"/>
  <c r="R30" i="27"/>
  <c r="Q30" i="27"/>
  <c r="P30" i="27"/>
  <c r="O30" i="27"/>
  <c r="N30" i="27"/>
  <c r="I30" i="27"/>
  <c r="H30" i="27"/>
  <c r="G30" i="27"/>
  <c r="F30" i="27"/>
  <c r="E30" i="27"/>
  <c r="T29" i="27"/>
  <c r="S29" i="27"/>
  <c r="R29" i="27"/>
  <c r="Q29" i="27"/>
  <c r="P29" i="27"/>
  <c r="O29" i="27"/>
  <c r="N29" i="27"/>
  <c r="I29" i="27"/>
  <c r="H29" i="27"/>
  <c r="G29" i="27"/>
  <c r="F29" i="27"/>
  <c r="E29" i="27"/>
  <c r="T28" i="27"/>
  <c r="S28" i="27"/>
  <c r="R28" i="27"/>
  <c r="Q28" i="27"/>
  <c r="P28" i="27"/>
  <c r="O28" i="27"/>
  <c r="N28" i="27"/>
  <c r="I28" i="27"/>
  <c r="H28" i="27"/>
  <c r="G28" i="27"/>
  <c r="F28" i="27"/>
  <c r="E28" i="27"/>
  <c r="T27" i="27"/>
  <c r="S27" i="27"/>
  <c r="R27" i="27"/>
  <c r="Q27" i="27"/>
  <c r="P27" i="27"/>
  <c r="O27" i="27"/>
  <c r="N27" i="27"/>
  <c r="I27" i="27"/>
  <c r="H27" i="27"/>
  <c r="G27" i="27"/>
  <c r="F27" i="27"/>
  <c r="E27" i="27"/>
  <c r="T26" i="27"/>
  <c r="S26" i="27"/>
  <c r="R26" i="27"/>
  <c r="Q26" i="27"/>
  <c r="P26" i="27"/>
  <c r="O26" i="27"/>
  <c r="N26" i="27"/>
  <c r="I26" i="27"/>
  <c r="H26" i="27"/>
  <c r="G26" i="27"/>
  <c r="F26" i="27"/>
  <c r="E26" i="27"/>
  <c r="T25" i="27"/>
  <c r="S25" i="27"/>
  <c r="R25" i="27"/>
  <c r="Q25" i="27"/>
  <c r="P25" i="27"/>
  <c r="O25" i="27"/>
  <c r="N25" i="27"/>
  <c r="I25" i="27"/>
  <c r="H25" i="27"/>
  <c r="G25" i="27"/>
  <c r="F25" i="27"/>
  <c r="E25" i="27"/>
  <c r="T24" i="27"/>
  <c r="S24" i="27"/>
  <c r="R24" i="27"/>
  <c r="Q24" i="27"/>
  <c r="P24" i="27"/>
  <c r="O24" i="27"/>
  <c r="N24" i="27"/>
  <c r="I24" i="27"/>
  <c r="H24" i="27"/>
  <c r="G24" i="27"/>
  <c r="F24" i="27"/>
  <c r="E24" i="27"/>
  <c r="T23" i="27"/>
  <c r="S23" i="27"/>
  <c r="R23" i="27"/>
  <c r="Q23" i="27"/>
  <c r="P23" i="27"/>
  <c r="O23" i="27"/>
  <c r="N23" i="27"/>
  <c r="I23" i="27"/>
  <c r="H23" i="27"/>
  <c r="G23" i="27"/>
  <c r="F23" i="27"/>
  <c r="E23" i="27"/>
  <c r="T22" i="27"/>
  <c r="S22" i="27"/>
  <c r="R22" i="27"/>
  <c r="Q22" i="27"/>
  <c r="P22" i="27"/>
  <c r="O22" i="27"/>
  <c r="N22" i="27"/>
  <c r="I22" i="27"/>
  <c r="H22" i="27"/>
  <c r="G22" i="27"/>
  <c r="F22" i="27"/>
  <c r="E22" i="27"/>
  <c r="T21" i="27"/>
  <c r="S21" i="27"/>
  <c r="R21" i="27"/>
  <c r="Q21" i="27"/>
  <c r="P21" i="27"/>
  <c r="O21" i="27"/>
  <c r="N21" i="27"/>
  <c r="I21" i="27"/>
  <c r="H21" i="27"/>
  <c r="G21" i="27"/>
  <c r="F21" i="27"/>
  <c r="E21" i="27"/>
  <c r="T20" i="27"/>
  <c r="S20" i="27"/>
  <c r="R20" i="27"/>
  <c r="Q20" i="27"/>
  <c r="P20" i="27"/>
  <c r="O20" i="27"/>
  <c r="N20" i="27"/>
  <c r="I20" i="27"/>
  <c r="H20" i="27"/>
  <c r="G20" i="27"/>
  <c r="F20" i="27"/>
  <c r="E20" i="27"/>
  <c r="T19" i="27"/>
  <c r="S19" i="27"/>
  <c r="R19" i="27"/>
  <c r="Q19" i="27"/>
  <c r="P19" i="27"/>
  <c r="O19" i="27"/>
  <c r="N19" i="27"/>
  <c r="I19" i="27"/>
  <c r="H19" i="27"/>
  <c r="G19" i="27"/>
  <c r="F19" i="27"/>
  <c r="E19" i="27"/>
  <c r="T18" i="27"/>
  <c r="S18" i="27"/>
  <c r="R18" i="27"/>
  <c r="Q18" i="27"/>
  <c r="P18" i="27"/>
  <c r="O18" i="27"/>
  <c r="N18" i="27"/>
  <c r="I18" i="27"/>
  <c r="H18" i="27"/>
  <c r="G18" i="27"/>
  <c r="F18" i="27"/>
  <c r="E18" i="27"/>
  <c r="T17" i="27"/>
  <c r="S17" i="27"/>
  <c r="R17" i="27"/>
  <c r="Q17" i="27"/>
  <c r="P17" i="27"/>
  <c r="O17" i="27"/>
  <c r="N17" i="27"/>
  <c r="I17" i="27"/>
  <c r="H17" i="27"/>
  <c r="G17" i="27"/>
  <c r="F17" i="27"/>
  <c r="E17" i="27"/>
  <c r="T16" i="27"/>
  <c r="S16" i="27"/>
  <c r="R16" i="27"/>
  <c r="Q16" i="27"/>
  <c r="P16" i="27"/>
  <c r="O16" i="27"/>
  <c r="N16" i="27"/>
  <c r="I16" i="27"/>
  <c r="H16" i="27"/>
  <c r="G16" i="27"/>
  <c r="F16" i="27"/>
  <c r="E16" i="27"/>
  <c r="T15" i="27"/>
  <c r="S15" i="27"/>
  <c r="R15" i="27"/>
  <c r="Q15" i="27"/>
  <c r="P15" i="27"/>
  <c r="O15" i="27"/>
  <c r="N15" i="27"/>
  <c r="I15" i="27"/>
  <c r="H15" i="27"/>
  <c r="G15" i="27"/>
  <c r="F15" i="27"/>
  <c r="E15" i="27"/>
  <c r="T14" i="27"/>
  <c r="S14" i="27"/>
  <c r="R14" i="27"/>
  <c r="Q14" i="27"/>
  <c r="P14" i="27"/>
  <c r="O14" i="27"/>
  <c r="N14" i="27"/>
  <c r="I14" i="27"/>
  <c r="H14" i="27"/>
  <c r="G14" i="27"/>
  <c r="F14" i="27"/>
  <c r="E14" i="27"/>
  <c r="T13" i="27"/>
  <c r="S13" i="27"/>
  <c r="R13" i="27"/>
  <c r="Q13" i="27"/>
  <c r="P13" i="27"/>
  <c r="O13" i="27"/>
  <c r="N13" i="27"/>
  <c r="I13" i="27"/>
  <c r="H13" i="27"/>
  <c r="G13" i="27"/>
  <c r="F13" i="27"/>
  <c r="E13" i="27"/>
  <c r="T12" i="27"/>
  <c r="S12" i="27"/>
  <c r="R12" i="27"/>
  <c r="Q12" i="27"/>
  <c r="P12" i="27"/>
  <c r="O12" i="27"/>
  <c r="N12" i="27"/>
  <c r="I12" i="27"/>
  <c r="H12" i="27"/>
  <c r="G12" i="27"/>
  <c r="F12" i="27"/>
  <c r="E12" i="27"/>
  <c r="T11" i="27"/>
  <c r="S11" i="27"/>
  <c r="R11" i="27"/>
  <c r="Q11" i="27"/>
  <c r="P11" i="27"/>
  <c r="O11" i="27"/>
  <c r="N11" i="27"/>
  <c r="I11" i="27"/>
  <c r="H11" i="27"/>
  <c r="G11" i="27"/>
  <c r="F11" i="27"/>
  <c r="E11" i="27"/>
  <c r="T10" i="27"/>
  <c r="S10" i="27"/>
  <c r="R10" i="27"/>
  <c r="Q10" i="27"/>
  <c r="P10" i="27"/>
  <c r="O10" i="27"/>
  <c r="N10" i="27"/>
  <c r="I10" i="27"/>
  <c r="H10" i="27"/>
  <c r="G10" i="27"/>
  <c r="F10" i="27"/>
  <c r="E10" i="27"/>
  <c r="T9" i="27"/>
  <c r="S9" i="27"/>
  <c r="R9" i="27"/>
  <c r="Q9" i="27"/>
  <c r="P9" i="27"/>
  <c r="O9" i="27"/>
  <c r="N9" i="27"/>
  <c r="I9" i="27"/>
  <c r="H9" i="27"/>
  <c r="G9" i="27"/>
  <c r="F9" i="27"/>
  <c r="E9" i="27"/>
  <c r="T8" i="27"/>
  <c r="S8" i="27"/>
  <c r="R8" i="27"/>
  <c r="Q8" i="27"/>
  <c r="P8" i="27"/>
  <c r="O8" i="27"/>
  <c r="N8" i="27"/>
  <c r="I8" i="27"/>
  <c r="H8" i="27"/>
  <c r="G8" i="27"/>
  <c r="F8" i="27"/>
  <c r="E8" i="27"/>
  <c r="T7" i="27"/>
  <c r="S7" i="27"/>
  <c r="R7" i="27"/>
  <c r="Q7" i="27"/>
  <c r="P7" i="27"/>
  <c r="O7" i="27"/>
  <c r="N7" i="27"/>
  <c r="I7" i="27"/>
  <c r="H7" i="27"/>
  <c r="G7" i="27"/>
  <c r="F7" i="27"/>
  <c r="E7" i="27"/>
  <c r="T6" i="27"/>
  <c r="S6" i="27"/>
  <c r="R6" i="27"/>
  <c r="Q6" i="27"/>
  <c r="P6" i="27"/>
  <c r="O6" i="27"/>
  <c r="N6" i="27"/>
  <c r="I6" i="27"/>
  <c r="H6" i="27"/>
  <c r="G6" i="27"/>
  <c r="F6" i="27"/>
  <c r="E6" i="27"/>
  <c r="T5" i="27"/>
  <c r="S5" i="27"/>
  <c r="R5" i="27"/>
  <c r="Q5" i="27"/>
  <c r="P5" i="27"/>
  <c r="O5" i="27"/>
  <c r="N5" i="27"/>
  <c r="I5" i="27"/>
  <c r="H5" i="27"/>
  <c r="G5" i="27"/>
  <c r="F5" i="27"/>
  <c r="E5" i="27"/>
  <c r="T3" i="27"/>
  <c r="S3" i="27"/>
  <c r="R3" i="27"/>
  <c r="Q3" i="27"/>
  <c r="P3" i="27"/>
  <c r="O3" i="27"/>
  <c r="I3" i="27"/>
  <c r="H3" i="27"/>
  <c r="G3" i="27"/>
  <c r="F3" i="27"/>
  <c r="H4" i="27" l="1"/>
  <c r="O6" i="23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35" i="23" l="1"/>
  <c r="P511" i="23"/>
  <c r="P151" i="23"/>
  <c r="P367" i="23"/>
  <c r="P199" i="23"/>
  <c r="P463" i="23"/>
  <c r="P271" i="23"/>
  <c r="P79" i="23"/>
  <c r="P487" i="23"/>
  <c r="P295" i="23"/>
  <c r="P103" i="23"/>
  <c r="P343" i="23"/>
  <c r="P559" i="23"/>
  <c r="P415" i="23"/>
  <c r="P223" i="23"/>
  <c r="P31" i="23"/>
  <c r="P319" i="23"/>
  <c r="P127" i="23"/>
  <c r="P175" i="23"/>
  <c r="P391" i="23"/>
  <c r="P7" i="23"/>
  <c r="P439" i="23"/>
  <c r="P247" i="23"/>
  <c r="P55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A5" i="26" l="1"/>
  <c r="AA32" i="26" s="1"/>
  <c r="AA16" i="26"/>
  <c r="AA24" i="26"/>
  <c r="AA56" i="26"/>
  <c r="AA15" i="26"/>
  <c r="AA23" i="26"/>
  <c r="AA14" i="26"/>
  <c r="AA22" i="26"/>
  <c r="AA30" i="26"/>
  <c r="AA12" i="26"/>
  <c r="AA20" i="26"/>
  <c r="AA36" i="26"/>
  <c r="AA37" i="26"/>
  <c r="AA45" i="26"/>
  <c r="AA53" i="26"/>
  <c r="AA19" i="26"/>
  <c r="AA34" i="26"/>
  <c r="AA49" i="26"/>
  <c r="AA58" i="26"/>
  <c r="AA10" i="26"/>
  <c r="AA25" i="26"/>
  <c r="AA26" i="26"/>
  <c r="AA17" i="26"/>
  <c r="AA51" i="26"/>
  <c r="AA33" i="26"/>
  <c r="AA59" i="26"/>
  <c r="AA43" i="26"/>
  <c r="J5" i="26"/>
  <c r="AA18" i="26" l="1"/>
  <c r="AA11" i="26"/>
  <c r="AA41" i="26"/>
  <c r="AA52" i="26"/>
  <c r="AA29" i="26"/>
  <c r="AA54" i="26"/>
  <c r="AA47" i="26"/>
  <c r="AA48" i="26"/>
  <c r="AA42" i="26"/>
  <c r="AA50" i="26"/>
  <c r="AA35" i="26"/>
  <c r="AA44" i="26"/>
  <c r="AA21" i="26"/>
  <c r="AA46" i="26"/>
  <c r="AA39" i="26"/>
  <c r="AA40" i="26"/>
  <c r="AA9" i="26"/>
  <c r="AA27" i="26"/>
  <c r="AA55" i="26"/>
  <c r="AA57" i="26"/>
  <c r="AA28" i="26"/>
  <c r="AA13" i="26"/>
  <c r="AA38" i="26"/>
  <c r="AA31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J7" i="26" l="1"/>
  <c r="J6" i="26" s="1"/>
  <c r="L3" i="6" l="1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A3" i="7" l="1"/>
  <c r="M3" i="7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K5" i="25"/>
  <c r="F3" i="26"/>
  <c r="I3" i="26"/>
  <c r="H3" i="26"/>
  <c r="G3" i="26"/>
  <c r="I5" i="26" l="1"/>
  <c r="H5" i="26"/>
  <c r="H10" i="26" s="1"/>
  <c r="Z5" i="26"/>
  <c r="Z15" i="26" s="1"/>
  <c r="W5" i="26"/>
  <c r="X5" i="26"/>
  <c r="Y5" i="26"/>
  <c r="Z23" i="26"/>
  <c r="Z31" i="26"/>
  <c r="Z47" i="26"/>
  <c r="Z22" i="26"/>
  <c r="Z30" i="26"/>
  <c r="Z46" i="26"/>
  <c r="Z29" i="26"/>
  <c r="Z37" i="26"/>
  <c r="Z53" i="26"/>
  <c r="Z35" i="26"/>
  <c r="Z43" i="26"/>
  <c r="Z12" i="26"/>
  <c r="Z36" i="26"/>
  <c r="Z44" i="26"/>
  <c r="Z19" i="26"/>
  <c r="Z25" i="26"/>
  <c r="Z40" i="26"/>
  <c r="Z58" i="26"/>
  <c r="Z26" i="26"/>
  <c r="Z32" i="26"/>
  <c r="Z56" i="26"/>
  <c r="Z48" i="26"/>
  <c r="Z54" i="26"/>
  <c r="Z34" i="26"/>
  <c r="Z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8" i="26"/>
  <c r="H26" i="26"/>
  <c r="H42" i="26"/>
  <c r="H17" i="26"/>
  <c r="H25" i="26"/>
  <c r="H41" i="26"/>
  <c r="H30" i="26"/>
  <c r="H36" i="26"/>
  <c r="H15" i="26"/>
  <c r="H47" i="26"/>
  <c r="H53" i="26"/>
  <c r="H12" i="26"/>
  <c r="H44" i="26"/>
  <c r="H23" i="26"/>
  <c r="H35" i="26"/>
  <c r="H20" i="26"/>
  <c r="H40" i="26"/>
  <c r="H52" i="26"/>
  <c r="H51" i="26"/>
  <c r="H16" i="26"/>
  <c r="H37" i="26"/>
  <c r="H13" i="26"/>
  <c r="H22" i="26"/>
  <c r="H19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U5" i="26" s="1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N5" i="26" l="1"/>
  <c r="H48" i="26"/>
  <c r="H45" i="26"/>
  <c r="H11" i="26"/>
  <c r="H55" i="26"/>
  <c r="H32" i="26"/>
  <c r="H21" i="26"/>
  <c r="H49" i="26"/>
  <c r="H50" i="26"/>
  <c r="Z49" i="26"/>
  <c r="Z18" i="26"/>
  <c r="Z16" i="26"/>
  <c r="Z51" i="26"/>
  <c r="Z20" i="26"/>
  <c r="Z11" i="26"/>
  <c r="Z13" i="26"/>
  <c r="Z55" i="26"/>
  <c r="P5" i="26"/>
  <c r="L5" i="26"/>
  <c r="O5" i="26"/>
  <c r="H54" i="26"/>
  <c r="H28" i="26"/>
  <c r="H46" i="26"/>
  <c r="H29" i="26"/>
  <c r="H56" i="26"/>
  <c r="H9" i="26"/>
  <c r="H33" i="26"/>
  <c r="H34" i="26"/>
  <c r="Z24" i="26"/>
  <c r="Z42" i="26"/>
  <c r="Z41" i="26"/>
  <c r="Z52" i="26"/>
  <c r="Z59" i="26"/>
  <c r="Z45" i="26"/>
  <c r="Z38" i="26"/>
  <c r="Z39" i="26"/>
  <c r="M5" i="26"/>
  <c r="Q5" i="26"/>
  <c r="H31" i="26"/>
  <c r="H59" i="26"/>
  <c r="H39" i="26"/>
  <c r="H14" i="26"/>
  <c r="H38" i="26"/>
  <c r="H27" i="26"/>
  <c r="H24" i="26"/>
  <c r="H58" i="26"/>
  <c r="Z57" i="26"/>
  <c r="Z33" i="26"/>
  <c r="Z50" i="26"/>
  <c r="Z10" i="26"/>
  <c r="Z28" i="26"/>
  <c r="Z27" i="26"/>
  <c r="Z21" i="26"/>
  <c r="Z14" i="26"/>
  <c r="U10" i="26"/>
  <c r="U18" i="26"/>
  <c r="U26" i="26"/>
  <c r="U34" i="26"/>
  <c r="U42" i="26"/>
  <c r="U50" i="26"/>
  <c r="U58" i="26"/>
  <c r="U17" i="26"/>
  <c r="U25" i="26"/>
  <c r="U33" i="26"/>
  <c r="U41" i="26"/>
  <c r="U49" i="26"/>
  <c r="U16" i="26"/>
  <c r="U24" i="26"/>
  <c r="U32" i="26"/>
  <c r="U40" i="26"/>
  <c r="U48" i="26"/>
  <c r="U56" i="26"/>
  <c r="U30" i="26"/>
  <c r="U46" i="26"/>
  <c r="U54" i="26"/>
  <c r="U15" i="26"/>
  <c r="U23" i="26"/>
  <c r="U31" i="26"/>
  <c r="U39" i="26"/>
  <c r="U47" i="26"/>
  <c r="U55" i="26"/>
  <c r="U9" i="26"/>
  <c r="U14" i="26"/>
  <c r="U22" i="26"/>
  <c r="U38" i="26"/>
  <c r="U29" i="26"/>
  <c r="U44" i="26"/>
  <c r="U11" i="26"/>
  <c r="U45" i="26"/>
  <c r="U36" i="26"/>
  <c r="U20" i="26"/>
  <c r="U35" i="26"/>
  <c r="U21" i="26"/>
  <c r="U51" i="26"/>
  <c r="U12" i="26"/>
  <c r="U27" i="26"/>
  <c r="U59" i="26"/>
  <c r="U37" i="26"/>
  <c r="U52" i="26"/>
  <c r="U57" i="26"/>
  <c r="U13" i="26"/>
  <c r="U28" i="26"/>
  <c r="U43" i="26"/>
  <c r="U19" i="26"/>
  <c r="U5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P9" i="26" l="1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8" i="26"/>
  <c r="Q59" i="26"/>
  <c r="Q9" i="26"/>
  <c r="Q7" i="26" s="1"/>
  <c r="Q6" i="26" s="1"/>
  <c r="Q57" i="26"/>
  <c r="O32" i="26"/>
  <c r="O43" i="26"/>
  <c r="O50" i="26"/>
  <c r="O57" i="26"/>
  <c r="O27" i="26"/>
  <c r="O39" i="26"/>
  <c r="O47" i="26"/>
  <c r="O51" i="26"/>
  <c r="O55" i="26"/>
  <c r="O23" i="26"/>
  <c r="O29" i="26"/>
  <c r="O33" i="26"/>
  <c r="O37" i="26"/>
  <c r="O40" i="26"/>
  <c r="O42" i="26"/>
  <c r="O45" i="26"/>
  <c r="O49" i="26"/>
  <c r="O52" i="26"/>
  <c r="O56" i="26"/>
  <c r="O59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4" i="26"/>
  <c r="O25" i="26"/>
  <c r="O26" i="26"/>
  <c r="O28" i="26"/>
  <c r="O30" i="26"/>
  <c r="O31" i="26"/>
  <c r="O34" i="26"/>
  <c r="O36" i="26"/>
  <c r="O38" i="26"/>
  <c r="O41" i="26"/>
  <c r="O44" i="26"/>
  <c r="O48" i="26"/>
  <c r="O53" i="26"/>
  <c r="O58" i="26"/>
  <c r="O35" i="26"/>
  <c r="O46" i="26"/>
  <c r="O54" i="26"/>
  <c r="M50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1" i="26"/>
  <c r="M52" i="26"/>
  <c r="M53" i="26"/>
  <c r="M54" i="26"/>
  <c r="M55" i="26"/>
  <c r="M56" i="26"/>
  <c r="M57" i="26"/>
  <c r="M58" i="26"/>
  <c r="M59" i="26"/>
  <c r="M9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O7" i="26" l="1"/>
  <c r="O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C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Z5" i="7"/>
  <c r="O5" i="7"/>
  <c r="L5" i="7"/>
  <c r="AD3" i="7" l="1"/>
  <c r="M210" i="7"/>
  <c r="AE3" i="7"/>
  <c r="AB3" i="7"/>
  <c r="N3" i="7"/>
  <c r="S205" i="19" l="1"/>
  <c r="R205" i="19"/>
  <c r="S204" i="8" s="1"/>
  <c r="Q205" i="19"/>
  <c r="P205" i="19"/>
  <c r="O205" i="19"/>
  <c r="S204" i="19"/>
  <c r="R204" i="19"/>
  <c r="S203" i="8" s="1"/>
  <c r="Q204" i="19"/>
  <c r="P204" i="19"/>
  <c r="O204" i="19"/>
  <c r="S203" i="19"/>
  <c r="R203" i="19"/>
  <c r="S202" i="8" s="1"/>
  <c r="Q203" i="19"/>
  <c r="P203" i="19"/>
  <c r="O203" i="19"/>
  <c r="S202" i="19"/>
  <c r="R202" i="19"/>
  <c r="S201" i="8" s="1"/>
  <c r="Q202" i="19"/>
  <c r="P202" i="19"/>
  <c r="O202" i="19"/>
  <c r="S201" i="19"/>
  <c r="R201" i="19"/>
  <c r="S200" i="8" s="1"/>
  <c r="Q201" i="19"/>
  <c r="P201" i="19"/>
  <c r="O201" i="19"/>
  <c r="S200" i="19"/>
  <c r="R200" i="19"/>
  <c r="S199" i="8" s="1"/>
  <c r="Q200" i="19"/>
  <c r="P200" i="19"/>
  <c r="O200" i="19"/>
  <c r="S199" i="19"/>
  <c r="R199" i="19"/>
  <c r="S198" i="8" s="1"/>
  <c r="Q199" i="19"/>
  <c r="P199" i="19"/>
  <c r="O199" i="19"/>
  <c r="S198" i="19"/>
  <c r="R198" i="19"/>
  <c r="S197" i="8" s="1"/>
  <c r="Q198" i="19"/>
  <c r="P198" i="19"/>
  <c r="O198" i="19"/>
  <c r="S197" i="19"/>
  <c r="R197" i="19"/>
  <c r="S196" i="8" s="1"/>
  <c r="Q197" i="19"/>
  <c r="P197" i="19"/>
  <c r="O197" i="19"/>
  <c r="S196" i="19"/>
  <c r="R196" i="19"/>
  <c r="S195" i="8" s="1"/>
  <c r="Q196" i="19"/>
  <c r="P196" i="19"/>
  <c r="O196" i="19"/>
  <c r="S195" i="19"/>
  <c r="R195" i="19"/>
  <c r="S194" i="8" s="1"/>
  <c r="Q195" i="19"/>
  <c r="P195" i="19"/>
  <c r="O195" i="19"/>
  <c r="S194" i="19"/>
  <c r="R194" i="19"/>
  <c r="S193" i="8" s="1"/>
  <c r="Q194" i="19"/>
  <c r="P194" i="19"/>
  <c r="O194" i="19"/>
  <c r="S193" i="19"/>
  <c r="R193" i="19"/>
  <c r="S192" i="8" s="1"/>
  <c r="Q193" i="19"/>
  <c r="P193" i="19"/>
  <c r="O193" i="19"/>
  <c r="S192" i="19"/>
  <c r="R192" i="19"/>
  <c r="S191" i="8" s="1"/>
  <c r="Q192" i="19"/>
  <c r="P192" i="19"/>
  <c r="O192" i="19"/>
  <c r="S191" i="19"/>
  <c r="R191" i="19"/>
  <c r="S190" i="8" s="1"/>
  <c r="Q191" i="19"/>
  <c r="P191" i="19"/>
  <c r="O191" i="19"/>
  <c r="S190" i="19"/>
  <c r="R190" i="19"/>
  <c r="S189" i="8" s="1"/>
  <c r="Q190" i="19"/>
  <c r="P190" i="19"/>
  <c r="O190" i="19"/>
  <c r="S189" i="19"/>
  <c r="R189" i="19"/>
  <c r="S188" i="8" s="1"/>
  <c r="Q189" i="19"/>
  <c r="P189" i="19"/>
  <c r="O189" i="19"/>
  <c r="S188" i="19"/>
  <c r="R188" i="19"/>
  <c r="S187" i="8" s="1"/>
  <c r="Q188" i="19"/>
  <c r="P188" i="19"/>
  <c r="O188" i="19"/>
  <c r="S187" i="19"/>
  <c r="R187" i="19"/>
  <c r="S186" i="8" s="1"/>
  <c r="Q187" i="19"/>
  <c r="P187" i="19"/>
  <c r="O187" i="19"/>
  <c r="S186" i="19"/>
  <c r="R186" i="19"/>
  <c r="S185" i="8" s="1"/>
  <c r="Q186" i="19"/>
  <c r="P186" i="19"/>
  <c r="O186" i="19"/>
  <c r="S185" i="19"/>
  <c r="R185" i="19"/>
  <c r="S184" i="8" s="1"/>
  <c r="Q185" i="19"/>
  <c r="P185" i="19"/>
  <c r="O185" i="19"/>
  <c r="S184" i="19"/>
  <c r="R184" i="19"/>
  <c r="S183" i="8" s="1"/>
  <c r="Q184" i="19"/>
  <c r="P184" i="19"/>
  <c r="O184" i="19"/>
  <c r="S183" i="19"/>
  <c r="R183" i="19"/>
  <c r="S182" i="8" s="1"/>
  <c r="Q183" i="19"/>
  <c r="P183" i="19"/>
  <c r="O183" i="19"/>
  <c r="S182" i="19"/>
  <c r="R182" i="19"/>
  <c r="S181" i="8" s="1"/>
  <c r="Q182" i="19"/>
  <c r="P182" i="19"/>
  <c r="O182" i="19"/>
  <c r="S181" i="19"/>
  <c r="R181" i="19"/>
  <c r="S180" i="8" s="1"/>
  <c r="Q181" i="19"/>
  <c r="P181" i="19"/>
  <c r="O181" i="19"/>
  <c r="S180" i="19"/>
  <c r="R180" i="19"/>
  <c r="S179" i="8" s="1"/>
  <c r="Q180" i="19"/>
  <c r="P180" i="19"/>
  <c r="O180" i="19"/>
  <c r="S179" i="19"/>
  <c r="R179" i="19"/>
  <c r="S178" i="8" s="1"/>
  <c r="Q179" i="19"/>
  <c r="P179" i="19"/>
  <c r="O179" i="19"/>
  <c r="S178" i="19"/>
  <c r="R178" i="19"/>
  <c r="S177" i="8" s="1"/>
  <c r="Q178" i="19"/>
  <c r="P178" i="19"/>
  <c r="O178" i="19"/>
  <c r="S177" i="19"/>
  <c r="R177" i="19"/>
  <c r="S176" i="8" s="1"/>
  <c r="Q177" i="19"/>
  <c r="P177" i="19"/>
  <c r="O177" i="19"/>
  <c r="S176" i="19"/>
  <c r="R176" i="19"/>
  <c r="S175" i="8" s="1"/>
  <c r="Q176" i="19"/>
  <c r="P176" i="19"/>
  <c r="O176" i="19"/>
  <c r="S175" i="19"/>
  <c r="R175" i="19"/>
  <c r="S174" i="8" s="1"/>
  <c r="Q175" i="19"/>
  <c r="P175" i="19"/>
  <c r="O175" i="19"/>
  <c r="S174" i="19"/>
  <c r="R174" i="19"/>
  <c r="S173" i="8" s="1"/>
  <c r="Q174" i="19"/>
  <c r="P174" i="19"/>
  <c r="O174" i="19"/>
  <c r="S173" i="19"/>
  <c r="R173" i="19"/>
  <c r="S172" i="8" s="1"/>
  <c r="Q173" i="19"/>
  <c r="P173" i="19"/>
  <c r="O173" i="19"/>
  <c r="S172" i="19"/>
  <c r="R172" i="19"/>
  <c r="S171" i="8" s="1"/>
  <c r="Q172" i="19"/>
  <c r="P172" i="19"/>
  <c r="O172" i="19"/>
  <c r="S171" i="19"/>
  <c r="R171" i="19"/>
  <c r="S170" i="8" s="1"/>
  <c r="Q171" i="19"/>
  <c r="P171" i="19"/>
  <c r="O171" i="19"/>
  <c r="S170" i="19"/>
  <c r="R170" i="19"/>
  <c r="S169" i="8" s="1"/>
  <c r="Q170" i="19"/>
  <c r="P170" i="19"/>
  <c r="O170" i="19"/>
  <c r="S169" i="19"/>
  <c r="R169" i="19"/>
  <c r="S168" i="8" s="1"/>
  <c r="Q169" i="19"/>
  <c r="P169" i="19"/>
  <c r="O169" i="19"/>
  <c r="S168" i="19"/>
  <c r="R168" i="19"/>
  <c r="S167" i="8" s="1"/>
  <c r="Q168" i="19"/>
  <c r="P168" i="19"/>
  <c r="O168" i="19"/>
  <c r="S167" i="19"/>
  <c r="R167" i="19"/>
  <c r="S166" i="8" s="1"/>
  <c r="Q167" i="19"/>
  <c r="P167" i="19"/>
  <c r="O167" i="19"/>
  <c r="S166" i="19"/>
  <c r="R166" i="19"/>
  <c r="S165" i="8" s="1"/>
  <c r="Q166" i="19"/>
  <c r="P166" i="19"/>
  <c r="O166" i="19"/>
  <c r="S165" i="19"/>
  <c r="R165" i="19"/>
  <c r="S164" i="8" s="1"/>
  <c r="Q165" i="19"/>
  <c r="P165" i="19"/>
  <c r="O165" i="19"/>
  <c r="S164" i="19"/>
  <c r="R164" i="19"/>
  <c r="S163" i="8" s="1"/>
  <c r="Q164" i="19"/>
  <c r="P164" i="19"/>
  <c r="O164" i="19"/>
  <c r="S163" i="19"/>
  <c r="R163" i="19"/>
  <c r="S162" i="8" s="1"/>
  <c r="Q163" i="19"/>
  <c r="P163" i="19"/>
  <c r="O163" i="19"/>
  <c r="S162" i="19"/>
  <c r="R162" i="19"/>
  <c r="S161" i="8" s="1"/>
  <c r="Q162" i="19"/>
  <c r="P162" i="19"/>
  <c r="O162" i="19"/>
  <c r="S161" i="19"/>
  <c r="R161" i="19"/>
  <c r="S160" i="8" s="1"/>
  <c r="Q161" i="19"/>
  <c r="P161" i="19"/>
  <c r="O161" i="19"/>
  <c r="S160" i="19"/>
  <c r="R160" i="19"/>
  <c r="S159" i="8" s="1"/>
  <c r="Q160" i="19"/>
  <c r="P160" i="19"/>
  <c r="O160" i="19"/>
  <c r="S159" i="19"/>
  <c r="R159" i="19"/>
  <c r="S158" i="8" s="1"/>
  <c r="Q159" i="19"/>
  <c r="P159" i="19"/>
  <c r="O159" i="19"/>
  <c r="S158" i="19"/>
  <c r="R158" i="19"/>
  <c r="S157" i="8" s="1"/>
  <c r="Q158" i="19"/>
  <c r="P158" i="19"/>
  <c r="O158" i="19"/>
  <c r="S157" i="19"/>
  <c r="R157" i="19"/>
  <c r="S156" i="8" s="1"/>
  <c r="Q157" i="19"/>
  <c r="P157" i="19"/>
  <c r="O157" i="19"/>
  <c r="S156" i="19"/>
  <c r="R156" i="19"/>
  <c r="S155" i="8" s="1"/>
  <c r="Q156" i="19"/>
  <c r="P156" i="19"/>
  <c r="O156" i="19"/>
  <c r="S155" i="19"/>
  <c r="R155" i="19"/>
  <c r="S154" i="8" s="1"/>
  <c r="Q155" i="19"/>
  <c r="P155" i="19"/>
  <c r="O155" i="19"/>
  <c r="S154" i="19"/>
  <c r="R154" i="19"/>
  <c r="S153" i="8" s="1"/>
  <c r="Q154" i="19"/>
  <c r="P154" i="19"/>
  <c r="O154" i="19"/>
  <c r="S153" i="19"/>
  <c r="R153" i="19"/>
  <c r="S152" i="8" s="1"/>
  <c r="Q153" i="19"/>
  <c r="P153" i="19"/>
  <c r="O153" i="19"/>
  <c r="S152" i="19"/>
  <c r="R152" i="19"/>
  <c r="S151" i="8" s="1"/>
  <c r="Q152" i="19"/>
  <c r="P152" i="19"/>
  <c r="O152" i="19"/>
  <c r="S151" i="19"/>
  <c r="R151" i="19"/>
  <c r="S150" i="8" s="1"/>
  <c r="Q151" i="19"/>
  <c r="P151" i="19"/>
  <c r="O151" i="19"/>
  <c r="S150" i="19"/>
  <c r="R150" i="19"/>
  <c r="S149" i="8" s="1"/>
  <c r="Q150" i="19"/>
  <c r="P150" i="19"/>
  <c r="O150" i="19"/>
  <c r="S149" i="19"/>
  <c r="R149" i="19"/>
  <c r="S148" i="8" s="1"/>
  <c r="Q149" i="19"/>
  <c r="P149" i="19"/>
  <c r="O149" i="19"/>
  <c r="S148" i="19"/>
  <c r="R148" i="19"/>
  <c r="S147" i="8" s="1"/>
  <c r="Q148" i="19"/>
  <c r="P148" i="19"/>
  <c r="O148" i="19"/>
  <c r="S147" i="19"/>
  <c r="R147" i="19"/>
  <c r="S146" i="8" s="1"/>
  <c r="Q147" i="19"/>
  <c r="P147" i="19"/>
  <c r="O147" i="19"/>
  <c r="S146" i="19"/>
  <c r="R146" i="19"/>
  <c r="S145" i="8" s="1"/>
  <c r="Q146" i="19"/>
  <c r="P146" i="19"/>
  <c r="O146" i="19"/>
  <c r="S145" i="19"/>
  <c r="R145" i="19"/>
  <c r="S144" i="8" s="1"/>
  <c r="Q145" i="19"/>
  <c r="P145" i="19"/>
  <c r="O145" i="19"/>
  <c r="S144" i="19"/>
  <c r="R144" i="19"/>
  <c r="S143" i="8" s="1"/>
  <c r="Q144" i="19"/>
  <c r="P144" i="19"/>
  <c r="O144" i="19"/>
  <c r="S143" i="19"/>
  <c r="R143" i="19"/>
  <c r="S142" i="8" s="1"/>
  <c r="Q143" i="19"/>
  <c r="P143" i="19"/>
  <c r="O143" i="19"/>
  <c r="S142" i="19"/>
  <c r="R142" i="19"/>
  <c r="S141" i="8" s="1"/>
  <c r="Q142" i="19"/>
  <c r="P142" i="19"/>
  <c r="O142" i="19"/>
  <c r="S141" i="19"/>
  <c r="R141" i="19"/>
  <c r="S140" i="8" s="1"/>
  <c r="Q141" i="19"/>
  <c r="P141" i="19"/>
  <c r="O141" i="19"/>
  <c r="S140" i="19"/>
  <c r="R140" i="19"/>
  <c r="S139" i="8" s="1"/>
  <c r="Q140" i="19"/>
  <c r="P140" i="19"/>
  <c r="O140" i="19"/>
  <c r="S139" i="19"/>
  <c r="R139" i="19"/>
  <c r="S138" i="8" s="1"/>
  <c r="Q139" i="19"/>
  <c r="P139" i="19"/>
  <c r="O139" i="19"/>
  <c r="S138" i="19"/>
  <c r="R138" i="19"/>
  <c r="S137" i="8" s="1"/>
  <c r="Q138" i="19"/>
  <c r="P138" i="19"/>
  <c r="O138" i="19"/>
  <c r="S137" i="19"/>
  <c r="R137" i="19"/>
  <c r="S136" i="8" s="1"/>
  <c r="Q137" i="19"/>
  <c r="P137" i="19"/>
  <c r="O137" i="19"/>
  <c r="S136" i="19"/>
  <c r="R136" i="19"/>
  <c r="S135" i="8" s="1"/>
  <c r="Q136" i="19"/>
  <c r="P136" i="19"/>
  <c r="O136" i="19"/>
  <c r="S135" i="19"/>
  <c r="R135" i="19"/>
  <c r="S134" i="8" s="1"/>
  <c r="Q135" i="19"/>
  <c r="P135" i="19"/>
  <c r="O135" i="19"/>
  <c r="S134" i="19"/>
  <c r="R134" i="19"/>
  <c r="S133" i="8" s="1"/>
  <c r="Q134" i="19"/>
  <c r="P134" i="19"/>
  <c r="O134" i="19"/>
  <c r="S133" i="19"/>
  <c r="R133" i="19"/>
  <c r="S132" i="8" s="1"/>
  <c r="Q133" i="19"/>
  <c r="P133" i="19"/>
  <c r="O133" i="19"/>
  <c r="S132" i="19"/>
  <c r="R132" i="19"/>
  <c r="S131" i="8" s="1"/>
  <c r="Q132" i="19"/>
  <c r="P132" i="19"/>
  <c r="O132" i="19"/>
  <c r="S131" i="19"/>
  <c r="R131" i="19"/>
  <c r="S130" i="8" s="1"/>
  <c r="Q131" i="19"/>
  <c r="P131" i="19"/>
  <c r="O131" i="19"/>
  <c r="S130" i="19"/>
  <c r="R130" i="19"/>
  <c r="S129" i="8" s="1"/>
  <c r="Q130" i="19"/>
  <c r="P130" i="19"/>
  <c r="O130" i="19"/>
  <c r="S129" i="19"/>
  <c r="R129" i="19"/>
  <c r="S128" i="8" s="1"/>
  <c r="Q129" i="19"/>
  <c r="P129" i="19"/>
  <c r="O129" i="19"/>
  <c r="S128" i="19"/>
  <c r="R128" i="19"/>
  <c r="S127" i="8" s="1"/>
  <c r="Q128" i="19"/>
  <c r="P128" i="19"/>
  <c r="O128" i="19"/>
  <c r="S127" i="19"/>
  <c r="R127" i="19"/>
  <c r="S126" i="8" s="1"/>
  <c r="Q127" i="19"/>
  <c r="P127" i="19"/>
  <c r="O127" i="19"/>
  <c r="S126" i="19"/>
  <c r="R126" i="19"/>
  <c r="S125" i="8" s="1"/>
  <c r="Q126" i="19"/>
  <c r="P126" i="19"/>
  <c r="O126" i="19"/>
  <c r="S125" i="19"/>
  <c r="R125" i="19"/>
  <c r="S124" i="8" s="1"/>
  <c r="Q125" i="19"/>
  <c r="P125" i="19"/>
  <c r="O125" i="19"/>
  <c r="S124" i="19"/>
  <c r="R124" i="19"/>
  <c r="S123" i="8" s="1"/>
  <c r="Q124" i="19"/>
  <c r="P124" i="19"/>
  <c r="O124" i="19"/>
  <c r="S123" i="19"/>
  <c r="R123" i="19"/>
  <c r="S122" i="8" s="1"/>
  <c r="Q123" i="19"/>
  <c r="P123" i="19"/>
  <c r="O123" i="19"/>
  <c r="S122" i="19"/>
  <c r="R122" i="19"/>
  <c r="S121" i="8" s="1"/>
  <c r="Q122" i="19"/>
  <c r="P122" i="19"/>
  <c r="O122" i="19"/>
  <c r="S121" i="19"/>
  <c r="R121" i="19"/>
  <c r="S120" i="8" s="1"/>
  <c r="Q121" i="19"/>
  <c r="P121" i="19"/>
  <c r="O121" i="19"/>
  <c r="S120" i="19"/>
  <c r="R120" i="19"/>
  <c r="S119" i="8" s="1"/>
  <c r="Q120" i="19"/>
  <c r="P120" i="19"/>
  <c r="O120" i="19"/>
  <c r="S119" i="19"/>
  <c r="R119" i="19"/>
  <c r="S118" i="8" s="1"/>
  <c r="Q119" i="19"/>
  <c r="P119" i="19"/>
  <c r="O119" i="19"/>
  <c r="S118" i="19"/>
  <c r="R118" i="19"/>
  <c r="S117" i="8" s="1"/>
  <c r="Q118" i="19"/>
  <c r="P118" i="19"/>
  <c r="O118" i="19"/>
  <c r="S117" i="19"/>
  <c r="R117" i="19"/>
  <c r="S116" i="8" s="1"/>
  <c r="Q117" i="19"/>
  <c r="P117" i="19"/>
  <c r="O117" i="19"/>
  <c r="S116" i="19"/>
  <c r="R116" i="19"/>
  <c r="S115" i="8" s="1"/>
  <c r="Q116" i="19"/>
  <c r="P116" i="19"/>
  <c r="O116" i="19"/>
  <c r="S115" i="19"/>
  <c r="R115" i="19"/>
  <c r="S114" i="8" s="1"/>
  <c r="Q115" i="19"/>
  <c r="P115" i="19"/>
  <c r="O115" i="19"/>
  <c r="S114" i="19"/>
  <c r="R114" i="19"/>
  <c r="S113" i="8" s="1"/>
  <c r="Q114" i="19"/>
  <c r="P114" i="19"/>
  <c r="O114" i="19"/>
  <c r="S113" i="19"/>
  <c r="R113" i="19"/>
  <c r="S112" i="8" s="1"/>
  <c r="Q113" i="19"/>
  <c r="P113" i="19"/>
  <c r="O113" i="19"/>
  <c r="S112" i="19"/>
  <c r="R112" i="19"/>
  <c r="S111" i="8" s="1"/>
  <c r="Q112" i="19"/>
  <c r="P112" i="19"/>
  <c r="O112" i="19"/>
  <c r="S111" i="19"/>
  <c r="R111" i="19"/>
  <c r="S110" i="8" s="1"/>
  <c r="Q111" i="19"/>
  <c r="P111" i="19"/>
  <c r="O111" i="19"/>
  <c r="S110" i="19"/>
  <c r="R110" i="19"/>
  <c r="S109" i="8" s="1"/>
  <c r="Q110" i="19"/>
  <c r="P110" i="19"/>
  <c r="O110" i="19"/>
  <c r="S109" i="19"/>
  <c r="R109" i="19"/>
  <c r="S108" i="8" s="1"/>
  <c r="Q109" i="19"/>
  <c r="P109" i="19"/>
  <c r="O109" i="19"/>
  <c r="S108" i="19"/>
  <c r="R108" i="19"/>
  <c r="S107" i="8" s="1"/>
  <c r="Q108" i="19"/>
  <c r="P108" i="19"/>
  <c r="O108" i="19"/>
  <c r="S107" i="19"/>
  <c r="R107" i="19"/>
  <c r="S106" i="8" s="1"/>
  <c r="Q107" i="19"/>
  <c r="P107" i="19"/>
  <c r="O107" i="19"/>
  <c r="S106" i="19"/>
  <c r="R106" i="19"/>
  <c r="S105" i="8" s="1"/>
  <c r="Q106" i="19"/>
  <c r="P106" i="19"/>
  <c r="O106" i="19"/>
  <c r="S105" i="19"/>
  <c r="R105" i="19"/>
  <c r="S104" i="8" s="1"/>
  <c r="Q105" i="19"/>
  <c r="P105" i="19"/>
  <c r="O105" i="19"/>
  <c r="S104" i="19"/>
  <c r="R104" i="19"/>
  <c r="S103" i="8" s="1"/>
  <c r="Q104" i="19"/>
  <c r="P104" i="19"/>
  <c r="O104" i="19"/>
  <c r="S103" i="19"/>
  <c r="R103" i="19"/>
  <c r="S102" i="8" s="1"/>
  <c r="Q103" i="19"/>
  <c r="P103" i="19"/>
  <c r="O103" i="19"/>
  <c r="S102" i="19"/>
  <c r="R102" i="19"/>
  <c r="S101" i="8" s="1"/>
  <c r="Q102" i="19"/>
  <c r="P102" i="19"/>
  <c r="O102" i="19"/>
  <c r="S101" i="19"/>
  <c r="R101" i="19"/>
  <c r="S100" i="8" s="1"/>
  <c r="Q101" i="19"/>
  <c r="P101" i="19"/>
  <c r="O101" i="19"/>
  <c r="S100" i="19"/>
  <c r="R100" i="19"/>
  <c r="S99" i="8" s="1"/>
  <c r="Q100" i="19"/>
  <c r="P100" i="19"/>
  <c r="O100" i="19"/>
  <c r="S99" i="19"/>
  <c r="R99" i="19"/>
  <c r="S98" i="8" s="1"/>
  <c r="Q99" i="19"/>
  <c r="P99" i="19"/>
  <c r="O99" i="19"/>
  <c r="S98" i="19"/>
  <c r="R98" i="19"/>
  <c r="S97" i="8" s="1"/>
  <c r="Q98" i="19"/>
  <c r="P98" i="19"/>
  <c r="O98" i="19"/>
  <c r="S97" i="19"/>
  <c r="R97" i="19"/>
  <c r="S96" i="8" s="1"/>
  <c r="Q97" i="19"/>
  <c r="P97" i="19"/>
  <c r="O97" i="19"/>
  <c r="S96" i="19"/>
  <c r="R96" i="19"/>
  <c r="S95" i="8" s="1"/>
  <c r="Q96" i="19"/>
  <c r="P96" i="19"/>
  <c r="O96" i="19"/>
  <c r="S95" i="19"/>
  <c r="R95" i="19"/>
  <c r="S94" i="8" s="1"/>
  <c r="Q95" i="19"/>
  <c r="P95" i="19"/>
  <c r="O95" i="19"/>
  <c r="S94" i="19"/>
  <c r="R94" i="19"/>
  <c r="S93" i="8" s="1"/>
  <c r="Q94" i="19"/>
  <c r="P94" i="19"/>
  <c r="O94" i="19"/>
  <c r="S93" i="19"/>
  <c r="R93" i="19"/>
  <c r="S92" i="8" s="1"/>
  <c r="Q93" i="19"/>
  <c r="P93" i="19"/>
  <c r="O93" i="19"/>
  <c r="S92" i="19"/>
  <c r="R92" i="19"/>
  <c r="S91" i="8" s="1"/>
  <c r="Q92" i="19"/>
  <c r="P92" i="19"/>
  <c r="O92" i="19"/>
  <c r="S91" i="19"/>
  <c r="R91" i="19"/>
  <c r="S90" i="8" s="1"/>
  <c r="Q91" i="19"/>
  <c r="P91" i="19"/>
  <c r="O91" i="19"/>
  <c r="S90" i="19"/>
  <c r="R90" i="19"/>
  <c r="S89" i="8" s="1"/>
  <c r="Q90" i="19"/>
  <c r="P90" i="19"/>
  <c r="O90" i="19"/>
  <c r="S89" i="19"/>
  <c r="R89" i="19"/>
  <c r="S88" i="8" s="1"/>
  <c r="Q89" i="19"/>
  <c r="P89" i="19"/>
  <c r="O89" i="19"/>
  <c r="S88" i="19"/>
  <c r="R88" i="19"/>
  <c r="S87" i="8" s="1"/>
  <c r="Q88" i="19"/>
  <c r="P88" i="19"/>
  <c r="O88" i="19"/>
  <c r="S87" i="19"/>
  <c r="R87" i="19"/>
  <c r="S86" i="8" s="1"/>
  <c r="Q87" i="19"/>
  <c r="P87" i="19"/>
  <c r="O87" i="19"/>
  <c r="S86" i="19"/>
  <c r="R86" i="19"/>
  <c r="S85" i="8" s="1"/>
  <c r="Q86" i="19"/>
  <c r="P86" i="19"/>
  <c r="O86" i="19"/>
  <c r="S85" i="19"/>
  <c r="R85" i="19"/>
  <c r="S84" i="8" s="1"/>
  <c r="Q85" i="19"/>
  <c r="P85" i="19"/>
  <c r="O85" i="19"/>
  <c r="S84" i="19"/>
  <c r="R84" i="19"/>
  <c r="S83" i="8" s="1"/>
  <c r="Q84" i="19"/>
  <c r="P84" i="19"/>
  <c r="O84" i="19"/>
  <c r="S83" i="19"/>
  <c r="R83" i="19"/>
  <c r="S82" i="8" s="1"/>
  <c r="Q83" i="19"/>
  <c r="P83" i="19"/>
  <c r="O83" i="19"/>
  <c r="S82" i="19"/>
  <c r="R82" i="19"/>
  <c r="S81" i="8" s="1"/>
  <c r="Q82" i="19"/>
  <c r="P82" i="19"/>
  <c r="O82" i="19"/>
  <c r="S81" i="19"/>
  <c r="R81" i="19"/>
  <c r="S80" i="8" s="1"/>
  <c r="Q81" i="19"/>
  <c r="P81" i="19"/>
  <c r="O81" i="19"/>
  <c r="S80" i="19"/>
  <c r="R80" i="19"/>
  <c r="S79" i="8" s="1"/>
  <c r="Q80" i="19"/>
  <c r="P80" i="19"/>
  <c r="O80" i="19"/>
  <c r="S79" i="19"/>
  <c r="R79" i="19"/>
  <c r="S78" i="8" s="1"/>
  <c r="Q79" i="19"/>
  <c r="P79" i="19"/>
  <c r="O79" i="19"/>
  <c r="S78" i="19"/>
  <c r="R78" i="19"/>
  <c r="S77" i="8" s="1"/>
  <c r="Q78" i="19"/>
  <c r="P78" i="19"/>
  <c r="O78" i="19"/>
  <c r="S77" i="19"/>
  <c r="R77" i="19"/>
  <c r="S76" i="8" s="1"/>
  <c r="Q77" i="19"/>
  <c r="P77" i="19"/>
  <c r="O77" i="19"/>
  <c r="S76" i="19"/>
  <c r="R76" i="19"/>
  <c r="S75" i="8" s="1"/>
  <c r="Q76" i="19"/>
  <c r="P76" i="19"/>
  <c r="O76" i="19"/>
  <c r="S75" i="19"/>
  <c r="R75" i="19"/>
  <c r="S74" i="8" s="1"/>
  <c r="Q75" i="19"/>
  <c r="P75" i="19"/>
  <c r="O75" i="19"/>
  <c r="S74" i="19"/>
  <c r="R74" i="19"/>
  <c r="S73" i="8" s="1"/>
  <c r="Q74" i="19"/>
  <c r="P74" i="19"/>
  <c r="O74" i="19"/>
  <c r="S73" i="19"/>
  <c r="R73" i="19"/>
  <c r="S72" i="8" s="1"/>
  <c r="Q73" i="19"/>
  <c r="P73" i="19"/>
  <c r="O73" i="19"/>
  <c r="S72" i="19"/>
  <c r="R72" i="19"/>
  <c r="S71" i="8" s="1"/>
  <c r="Q72" i="19"/>
  <c r="P72" i="19"/>
  <c r="O72" i="19"/>
  <c r="S71" i="19"/>
  <c r="R71" i="19"/>
  <c r="S70" i="8" s="1"/>
  <c r="Q71" i="19"/>
  <c r="P71" i="19"/>
  <c r="O71" i="19"/>
  <c r="S70" i="19"/>
  <c r="R70" i="19"/>
  <c r="S69" i="8" s="1"/>
  <c r="Q70" i="19"/>
  <c r="P70" i="19"/>
  <c r="O70" i="19"/>
  <c r="S69" i="19"/>
  <c r="R69" i="19"/>
  <c r="S68" i="8" s="1"/>
  <c r="Q69" i="19"/>
  <c r="P69" i="19"/>
  <c r="O69" i="19"/>
  <c r="S68" i="19"/>
  <c r="R68" i="19"/>
  <c r="S67" i="8" s="1"/>
  <c r="Q68" i="19"/>
  <c r="P68" i="19"/>
  <c r="O68" i="19"/>
  <c r="S67" i="19"/>
  <c r="R67" i="19"/>
  <c r="S66" i="8" s="1"/>
  <c r="Q67" i="19"/>
  <c r="P67" i="19"/>
  <c r="O67" i="19"/>
  <c r="S66" i="19"/>
  <c r="R66" i="19"/>
  <c r="S65" i="8" s="1"/>
  <c r="Q66" i="19"/>
  <c r="P66" i="19"/>
  <c r="O66" i="19"/>
  <c r="S65" i="19"/>
  <c r="R65" i="19"/>
  <c r="S64" i="8" s="1"/>
  <c r="Q65" i="19"/>
  <c r="P65" i="19"/>
  <c r="O65" i="19"/>
  <c r="S64" i="19"/>
  <c r="R64" i="19"/>
  <c r="S63" i="8" s="1"/>
  <c r="Q64" i="19"/>
  <c r="P64" i="19"/>
  <c r="O64" i="19"/>
  <c r="S63" i="19"/>
  <c r="R63" i="19"/>
  <c r="S62" i="8" s="1"/>
  <c r="Q63" i="19"/>
  <c r="P63" i="19"/>
  <c r="O63" i="19"/>
  <c r="S62" i="19"/>
  <c r="R62" i="19"/>
  <c r="S61" i="8" s="1"/>
  <c r="Q62" i="19"/>
  <c r="P62" i="19"/>
  <c r="O62" i="19"/>
  <c r="S61" i="19"/>
  <c r="R61" i="19"/>
  <c r="S60" i="8" s="1"/>
  <c r="Q61" i="19"/>
  <c r="P61" i="19"/>
  <c r="O61" i="19"/>
  <c r="S60" i="19"/>
  <c r="R60" i="19"/>
  <c r="S59" i="8" s="1"/>
  <c r="Q60" i="19"/>
  <c r="P60" i="19"/>
  <c r="O60" i="19"/>
  <c r="S59" i="19"/>
  <c r="R59" i="19"/>
  <c r="S58" i="8" s="1"/>
  <c r="Q59" i="19"/>
  <c r="P59" i="19"/>
  <c r="O59" i="19"/>
  <c r="S58" i="19"/>
  <c r="R58" i="19"/>
  <c r="S57" i="8" s="1"/>
  <c r="Q58" i="19"/>
  <c r="P58" i="19"/>
  <c r="O58" i="19"/>
  <c r="S57" i="19"/>
  <c r="R57" i="19"/>
  <c r="S56" i="8" s="1"/>
  <c r="Q57" i="19"/>
  <c r="P57" i="19"/>
  <c r="O57" i="19"/>
  <c r="S56" i="19"/>
  <c r="R56" i="19"/>
  <c r="S55" i="8" s="1"/>
  <c r="Q56" i="19"/>
  <c r="P56" i="19"/>
  <c r="O56" i="19"/>
  <c r="S55" i="19"/>
  <c r="R55" i="19"/>
  <c r="S54" i="8" s="1"/>
  <c r="Q55" i="19"/>
  <c r="P55" i="19"/>
  <c r="O55" i="19"/>
  <c r="S54" i="19"/>
  <c r="R54" i="19"/>
  <c r="S53" i="8" s="1"/>
  <c r="Q54" i="19"/>
  <c r="P54" i="19"/>
  <c r="O54" i="19"/>
  <c r="S53" i="19"/>
  <c r="R53" i="19"/>
  <c r="S52" i="8" s="1"/>
  <c r="Q53" i="19"/>
  <c r="P53" i="19"/>
  <c r="O53" i="19"/>
  <c r="S52" i="19"/>
  <c r="R52" i="19"/>
  <c r="S51" i="8" s="1"/>
  <c r="Q52" i="19"/>
  <c r="P52" i="19"/>
  <c r="O52" i="19"/>
  <c r="S51" i="19"/>
  <c r="R51" i="19"/>
  <c r="S50" i="8" s="1"/>
  <c r="Q51" i="19"/>
  <c r="P51" i="19"/>
  <c r="O51" i="19"/>
  <c r="S50" i="19"/>
  <c r="R50" i="19"/>
  <c r="S49" i="8" s="1"/>
  <c r="Q50" i="19"/>
  <c r="P50" i="19"/>
  <c r="O50" i="19"/>
  <c r="S49" i="19"/>
  <c r="R49" i="19"/>
  <c r="S48" i="8" s="1"/>
  <c r="Q49" i="19"/>
  <c r="P49" i="19"/>
  <c r="O49" i="19"/>
  <c r="S48" i="19"/>
  <c r="R48" i="19"/>
  <c r="S47" i="8" s="1"/>
  <c r="Q48" i="19"/>
  <c r="P48" i="19"/>
  <c r="O48" i="19"/>
  <c r="S47" i="19"/>
  <c r="R47" i="19"/>
  <c r="S46" i="8" s="1"/>
  <c r="Q47" i="19"/>
  <c r="P47" i="19"/>
  <c r="O47" i="19"/>
  <c r="S46" i="19"/>
  <c r="R46" i="19"/>
  <c r="S45" i="8" s="1"/>
  <c r="Q46" i="19"/>
  <c r="P46" i="19"/>
  <c r="O46" i="19"/>
  <c r="S45" i="19"/>
  <c r="R45" i="19"/>
  <c r="S44" i="8" s="1"/>
  <c r="Q45" i="19"/>
  <c r="P45" i="19"/>
  <c r="O45" i="19"/>
  <c r="S44" i="19"/>
  <c r="R44" i="19"/>
  <c r="S43" i="8" s="1"/>
  <c r="Q44" i="19"/>
  <c r="P44" i="19"/>
  <c r="O44" i="19"/>
  <c r="S43" i="19"/>
  <c r="R43" i="19"/>
  <c r="S42" i="8" s="1"/>
  <c r="Q43" i="19"/>
  <c r="P43" i="19"/>
  <c r="O43" i="19"/>
  <c r="S42" i="19"/>
  <c r="R42" i="19"/>
  <c r="S41" i="8" s="1"/>
  <c r="Q42" i="19"/>
  <c r="P42" i="19"/>
  <c r="O42" i="19"/>
  <c r="S41" i="19"/>
  <c r="R41" i="19"/>
  <c r="S40" i="8" s="1"/>
  <c r="Q41" i="19"/>
  <c r="P41" i="19"/>
  <c r="O41" i="19"/>
  <c r="S40" i="19"/>
  <c r="R40" i="19"/>
  <c r="S39" i="8" s="1"/>
  <c r="Q40" i="19"/>
  <c r="P40" i="19"/>
  <c r="O40" i="19"/>
  <c r="S39" i="19"/>
  <c r="R39" i="19"/>
  <c r="S38" i="8" s="1"/>
  <c r="Q39" i="19"/>
  <c r="P39" i="19"/>
  <c r="O39" i="19"/>
  <c r="S38" i="19"/>
  <c r="R38" i="19"/>
  <c r="S37" i="8" s="1"/>
  <c r="Q38" i="19"/>
  <c r="P38" i="19"/>
  <c r="O38" i="19"/>
  <c r="S37" i="19"/>
  <c r="R37" i="19"/>
  <c r="S36" i="8" s="1"/>
  <c r="Q37" i="19"/>
  <c r="P37" i="19"/>
  <c r="O37" i="19"/>
  <c r="S36" i="19"/>
  <c r="R36" i="19"/>
  <c r="S35" i="8" s="1"/>
  <c r="Q36" i="19"/>
  <c r="P36" i="19"/>
  <c r="O36" i="19"/>
  <c r="S35" i="19"/>
  <c r="R35" i="19"/>
  <c r="S34" i="8" s="1"/>
  <c r="Q35" i="19"/>
  <c r="P35" i="19"/>
  <c r="O35" i="19"/>
  <c r="S34" i="19"/>
  <c r="R34" i="19"/>
  <c r="S33" i="8" s="1"/>
  <c r="Q34" i="19"/>
  <c r="P34" i="19"/>
  <c r="O34" i="19"/>
  <c r="S33" i="19"/>
  <c r="R33" i="19"/>
  <c r="S32" i="8" s="1"/>
  <c r="Q33" i="19"/>
  <c r="P33" i="19"/>
  <c r="O33" i="19"/>
  <c r="S32" i="19"/>
  <c r="R32" i="19"/>
  <c r="S31" i="8" s="1"/>
  <c r="Q32" i="19"/>
  <c r="P32" i="19"/>
  <c r="O32" i="19"/>
  <c r="S31" i="19"/>
  <c r="R31" i="19"/>
  <c r="S30" i="8" s="1"/>
  <c r="Q31" i="19"/>
  <c r="P31" i="19"/>
  <c r="O31" i="19"/>
  <c r="S30" i="19"/>
  <c r="R30" i="19"/>
  <c r="S29" i="8" s="1"/>
  <c r="Q30" i="19"/>
  <c r="P30" i="19"/>
  <c r="O30" i="19"/>
  <c r="S29" i="19"/>
  <c r="R29" i="19"/>
  <c r="S28" i="8" s="1"/>
  <c r="Q29" i="19"/>
  <c r="P29" i="19"/>
  <c r="O29" i="19"/>
  <c r="S28" i="19"/>
  <c r="R28" i="19"/>
  <c r="S27" i="8" s="1"/>
  <c r="Q28" i="19"/>
  <c r="P28" i="19"/>
  <c r="O28" i="19"/>
  <c r="S27" i="19"/>
  <c r="R27" i="19"/>
  <c r="S26" i="8" s="1"/>
  <c r="Q27" i="19"/>
  <c r="P27" i="19"/>
  <c r="O27" i="19"/>
  <c r="S26" i="19"/>
  <c r="R26" i="19"/>
  <c r="S25" i="8" s="1"/>
  <c r="Q26" i="19"/>
  <c r="P26" i="19"/>
  <c r="O26" i="19"/>
  <c r="S25" i="19"/>
  <c r="R25" i="19"/>
  <c r="S24" i="8" s="1"/>
  <c r="Q25" i="19"/>
  <c r="P25" i="19"/>
  <c r="O25" i="19"/>
  <c r="S24" i="19"/>
  <c r="R24" i="19"/>
  <c r="S23" i="8" s="1"/>
  <c r="Q24" i="19"/>
  <c r="P24" i="19"/>
  <c r="O24" i="19"/>
  <c r="S23" i="19"/>
  <c r="R23" i="19"/>
  <c r="S22" i="8" s="1"/>
  <c r="Q23" i="19"/>
  <c r="P23" i="19"/>
  <c r="O23" i="19"/>
  <c r="S22" i="19"/>
  <c r="R22" i="19"/>
  <c r="S21" i="8" s="1"/>
  <c r="Q22" i="19"/>
  <c r="P22" i="19"/>
  <c r="O22" i="19"/>
  <c r="S21" i="19"/>
  <c r="R21" i="19"/>
  <c r="S20" i="8" s="1"/>
  <c r="Q21" i="19"/>
  <c r="P21" i="19"/>
  <c r="O21" i="19"/>
  <c r="S20" i="19"/>
  <c r="R20" i="19"/>
  <c r="S19" i="8" s="1"/>
  <c r="Q20" i="19"/>
  <c r="P20" i="19"/>
  <c r="O20" i="19"/>
  <c r="S19" i="19"/>
  <c r="R19" i="19"/>
  <c r="S18" i="8" s="1"/>
  <c r="Q19" i="19"/>
  <c r="P19" i="19"/>
  <c r="O19" i="19"/>
  <c r="S18" i="19"/>
  <c r="R18" i="19"/>
  <c r="S17" i="8" s="1"/>
  <c r="Q18" i="19"/>
  <c r="P18" i="19"/>
  <c r="O18" i="19"/>
  <c r="S17" i="19"/>
  <c r="R17" i="19"/>
  <c r="S16" i="8" s="1"/>
  <c r="Q17" i="19"/>
  <c r="P17" i="19"/>
  <c r="O17" i="19"/>
  <c r="S16" i="19"/>
  <c r="R16" i="19"/>
  <c r="S15" i="8" s="1"/>
  <c r="Q16" i="19"/>
  <c r="P16" i="19"/>
  <c r="O16" i="19"/>
  <c r="S15" i="19"/>
  <c r="R15" i="19"/>
  <c r="S14" i="8" s="1"/>
  <c r="Q15" i="19"/>
  <c r="P15" i="19"/>
  <c r="O15" i="19"/>
  <c r="S14" i="19"/>
  <c r="R14" i="19"/>
  <c r="S13" i="8" s="1"/>
  <c r="Q14" i="19"/>
  <c r="P14" i="19"/>
  <c r="O14" i="19"/>
  <c r="S13" i="19"/>
  <c r="R13" i="19"/>
  <c r="S12" i="8" s="1"/>
  <c r="Q13" i="19"/>
  <c r="P13" i="19"/>
  <c r="O13" i="19"/>
  <c r="S12" i="19"/>
  <c r="R12" i="19"/>
  <c r="S11" i="8" s="1"/>
  <c r="Q12" i="19"/>
  <c r="P12" i="19"/>
  <c r="O12" i="19"/>
  <c r="S11" i="19"/>
  <c r="R11" i="19"/>
  <c r="S10" i="8" s="1"/>
  <c r="Q11" i="19"/>
  <c r="P11" i="19"/>
  <c r="O11" i="19"/>
  <c r="S10" i="19"/>
  <c r="R10" i="19"/>
  <c r="S9" i="8" s="1"/>
  <c r="Q10" i="19"/>
  <c r="P10" i="19"/>
  <c r="O10" i="19"/>
  <c r="S9" i="19"/>
  <c r="R9" i="19"/>
  <c r="S8" i="8" s="1"/>
  <c r="Q9" i="19"/>
  <c r="P9" i="19"/>
  <c r="O9" i="19"/>
  <c r="S8" i="19"/>
  <c r="R8" i="19"/>
  <c r="S7" i="8" s="1"/>
  <c r="Q8" i="19"/>
  <c r="P8" i="19"/>
  <c r="O8" i="19"/>
  <c r="S7" i="19"/>
  <c r="R7" i="19"/>
  <c r="S6" i="8" s="1"/>
  <c r="Q7" i="19"/>
  <c r="P7" i="19"/>
  <c r="O7" i="19"/>
  <c r="S6" i="19"/>
  <c r="R6" i="19"/>
  <c r="S5" i="8" s="1"/>
  <c r="Q6" i="19"/>
  <c r="P6" i="19"/>
  <c r="O6" i="19"/>
  <c r="S5" i="19"/>
  <c r="R5" i="19"/>
  <c r="S4" i="8" s="1"/>
  <c r="Q5" i="19"/>
  <c r="P5" i="19"/>
  <c r="O5" i="19"/>
  <c r="S3" i="19"/>
  <c r="R3" i="19"/>
  <c r="Q3" i="19"/>
  <c r="P3" i="19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8" i="19"/>
  <c r="H168" i="19"/>
  <c r="I167" i="8" s="1"/>
  <c r="G168" i="19"/>
  <c r="F168" i="19"/>
  <c r="I167" i="19"/>
  <c r="H167" i="19"/>
  <c r="I166" i="8" s="1"/>
  <c r="G167" i="19"/>
  <c r="F167" i="19"/>
  <c r="I166" i="19"/>
  <c r="H166" i="19"/>
  <c r="I165" i="8" s="1"/>
  <c r="G166" i="19"/>
  <c r="F166" i="19"/>
  <c r="I165" i="19"/>
  <c r="H165" i="19"/>
  <c r="I164" i="8" s="1"/>
  <c r="G165" i="19"/>
  <c r="F165" i="19"/>
  <c r="I164" i="19"/>
  <c r="H164" i="19"/>
  <c r="I163" i="8" s="1"/>
  <c r="G164" i="19"/>
  <c r="F164" i="19"/>
  <c r="I163" i="19"/>
  <c r="H163" i="19"/>
  <c r="I162" i="8" s="1"/>
  <c r="G163" i="19"/>
  <c r="F163" i="19"/>
  <c r="I162" i="19"/>
  <c r="H162" i="19"/>
  <c r="I161" i="8" s="1"/>
  <c r="G162" i="19"/>
  <c r="F162" i="19"/>
  <c r="I161" i="19"/>
  <c r="H161" i="19"/>
  <c r="I160" i="8" s="1"/>
  <c r="G161" i="19"/>
  <c r="F161" i="19"/>
  <c r="I160" i="19"/>
  <c r="H160" i="19"/>
  <c r="I159" i="8" s="1"/>
  <c r="G160" i="19"/>
  <c r="F160" i="19"/>
  <c r="I159" i="19"/>
  <c r="H159" i="19"/>
  <c r="I158" i="8" s="1"/>
  <c r="G159" i="19"/>
  <c r="F159" i="19"/>
  <c r="I158" i="19"/>
  <c r="H158" i="19"/>
  <c r="I157" i="8" s="1"/>
  <c r="G158" i="19"/>
  <c r="F158" i="19"/>
  <c r="I157" i="19"/>
  <c r="H157" i="19"/>
  <c r="I156" i="8" s="1"/>
  <c r="G157" i="19"/>
  <c r="F157" i="19"/>
  <c r="I156" i="19"/>
  <c r="H156" i="19"/>
  <c r="I155" i="8" s="1"/>
  <c r="G156" i="19"/>
  <c r="F156" i="19"/>
  <c r="I155" i="19"/>
  <c r="H155" i="19"/>
  <c r="I154" i="8" s="1"/>
  <c r="G155" i="19"/>
  <c r="F155" i="19"/>
  <c r="I154" i="19"/>
  <c r="H154" i="19"/>
  <c r="I153" i="8" s="1"/>
  <c r="G154" i="19"/>
  <c r="F154" i="19"/>
  <c r="I153" i="19"/>
  <c r="H153" i="19"/>
  <c r="I152" i="8" s="1"/>
  <c r="G153" i="19"/>
  <c r="F153" i="19"/>
  <c r="I152" i="19"/>
  <c r="H152" i="19"/>
  <c r="I151" i="8" s="1"/>
  <c r="G152" i="19"/>
  <c r="F152" i="19"/>
  <c r="I151" i="19"/>
  <c r="H151" i="19"/>
  <c r="I150" i="8" s="1"/>
  <c r="G151" i="19"/>
  <c r="F151" i="19"/>
  <c r="I150" i="19"/>
  <c r="H150" i="19"/>
  <c r="I149" i="8" s="1"/>
  <c r="G150" i="19"/>
  <c r="F150" i="19"/>
  <c r="I149" i="19"/>
  <c r="H149" i="19"/>
  <c r="I148" i="8" s="1"/>
  <c r="G149" i="19"/>
  <c r="F149" i="19"/>
  <c r="I148" i="19"/>
  <c r="H148" i="19"/>
  <c r="I147" i="8" s="1"/>
  <c r="G148" i="19"/>
  <c r="F148" i="19"/>
  <c r="I147" i="19"/>
  <c r="H147" i="19"/>
  <c r="I146" i="8" s="1"/>
  <c r="G147" i="19"/>
  <c r="F147" i="19"/>
  <c r="I146" i="19"/>
  <c r="H146" i="19"/>
  <c r="I145" i="8" s="1"/>
  <c r="G146" i="19"/>
  <c r="F146" i="19"/>
  <c r="I145" i="19"/>
  <c r="H145" i="19"/>
  <c r="I144" i="8" s="1"/>
  <c r="G145" i="19"/>
  <c r="F145" i="19"/>
  <c r="I144" i="19"/>
  <c r="H144" i="19"/>
  <c r="I143" i="8" s="1"/>
  <c r="G144" i="19"/>
  <c r="F144" i="19"/>
  <c r="I143" i="19"/>
  <c r="H143" i="19"/>
  <c r="I142" i="8" s="1"/>
  <c r="G143" i="19"/>
  <c r="F143" i="19"/>
  <c r="I142" i="19"/>
  <c r="H142" i="19"/>
  <c r="I141" i="8" s="1"/>
  <c r="G142" i="19"/>
  <c r="F142" i="19"/>
  <c r="I141" i="19"/>
  <c r="H141" i="19"/>
  <c r="I140" i="8" s="1"/>
  <c r="G141" i="19"/>
  <c r="F141" i="19"/>
  <c r="I140" i="19"/>
  <c r="H140" i="19"/>
  <c r="I139" i="8" s="1"/>
  <c r="G140" i="19"/>
  <c r="F140" i="19"/>
  <c r="I139" i="19"/>
  <c r="H139" i="19"/>
  <c r="I138" i="8" s="1"/>
  <c r="G139" i="19"/>
  <c r="F139" i="19"/>
  <c r="I138" i="19"/>
  <c r="H138" i="19"/>
  <c r="I137" i="8" s="1"/>
  <c r="G138" i="19"/>
  <c r="F138" i="19"/>
  <c r="I137" i="19"/>
  <c r="H137" i="19"/>
  <c r="I136" i="8" s="1"/>
  <c r="G137" i="19"/>
  <c r="F137" i="19"/>
  <c r="I136" i="19"/>
  <c r="H136" i="19"/>
  <c r="I135" i="8" s="1"/>
  <c r="G136" i="19"/>
  <c r="F136" i="19"/>
  <c r="I135" i="19"/>
  <c r="H135" i="19"/>
  <c r="I134" i="8" s="1"/>
  <c r="G135" i="19"/>
  <c r="F135" i="19"/>
  <c r="I134" i="19"/>
  <c r="H134" i="19"/>
  <c r="I133" i="8" s="1"/>
  <c r="G134" i="19"/>
  <c r="F134" i="19"/>
  <c r="I133" i="19"/>
  <c r="H133" i="19"/>
  <c r="I132" i="8" s="1"/>
  <c r="G133" i="19"/>
  <c r="F133" i="19"/>
  <c r="I132" i="19"/>
  <c r="H132" i="19"/>
  <c r="I131" i="8" s="1"/>
  <c r="G132" i="19"/>
  <c r="F132" i="19"/>
  <c r="I131" i="19"/>
  <c r="H131" i="19"/>
  <c r="I130" i="8" s="1"/>
  <c r="G131" i="19"/>
  <c r="F131" i="19"/>
  <c r="I130" i="19"/>
  <c r="H130" i="19"/>
  <c r="I129" i="8" s="1"/>
  <c r="G130" i="19"/>
  <c r="F130" i="19"/>
  <c r="I129" i="19"/>
  <c r="H129" i="19"/>
  <c r="I128" i="8" s="1"/>
  <c r="G129" i="19"/>
  <c r="F129" i="19"/>
  <c r="I128" i="19"/>
  <c r="H128" i="19"/>
  <c r="I127" i="8" s="1"/>
  <c r="G128" i="19"/>
  <c r="F128" i="19"/>
  <c r="I127" i="19"/>
  <c r="H127" i="19"/>
  <c r="I126" i="8" s="1"/>
  <c r="G127" i="19"/>
  <c r="F127" i="19"/>
  <c r="I126" i="19"/>
  <c r="H126" i="19"/>
  <c r="I125" i="8" s="1"/>
  <c r="G126" i="19"/>
  <c r="F126" i="19"/>
  <c r="I125" i="19"/>
  <c r="H125" i="19"/>
  <c r="I124" i="8" s="1"/>
  <c r="G125" i="19"/>
  <c r="F125" i="19"/>
  <c r="I124" i="19"/>
  <c r="H124" i="19"/>
  <c r="I123" i="8" s="1"/>
  <c r="G124" i="19"/>
  <c r="F124" i="19"/>
  <c r="I123" i="19"/>
  <c r="H123" i="19"/>
  <c r="I122" i="8" s="1"/>
  <c r="G123" i="19"/>
  <c r="F123" i="19"/>
  <c r="I122" i="19"/>
  <c r="H122" i="19"/>
  <c r="I121" i="8" s="1"/>
  <c r="G122" i="19"/>
  <c r="F122" i="19"/>
  <c r="I121" i="19"/>
  <c r="H121" i="19"/>
  <c r="I120" i="8" s="1"/>
  <c r="G121" i="19"/>
  <c r="F121" i="19"/>
  <c r="I120" i="19"/>
  <c r="H120" i="19"/>
  <c r="I119" i="8" s="1"/>
  <c r="G120" i="19"/>
  <c r="F120" i="19"/>
  <c r="I119" i="19"/>
  <c r="H119" i="19"/>
  <c r="I118" i="8" s="1"/>
  <c r="G119" i="19"/>
  <c r="F119" i="19"/>
  <c r="I118" i="19"/>
  <c r="H118" i="19"/>
  <c r="I117" i="8" s="1"/>
  <c r="G118" i="19"/>
  <c r="F118" i="19"/>
  <c r="I117" i="19"/>
  <c r="H117" i="19"/>
  <c r="I116" i="8" s="1"/>
  <c r="G117" i="19"/>
  <c r="F117" i="19"/>
  <c r="I116" i="19"/>
  <c r="H116" i="19"/>
  <c r="I115" i="8" s="1"/>
  <c r="G116" i="19"/>
  <c r="F116" i="19"/>
  <c r="I115" i="19"/>
  <c r="H115" i="19"/>
  <c r="I114" i="8" s="1"/>
  <c r="G115" i="19"/>
  <c r="F115" i="19"/>
  <c r="I114" i="19"/>
  <c r="H114" i="19"/>
  <c r="I113" i="8" s="1"/>
  <c r="G114" i="19"/>
  <c r="F114" i="19"/>
  <c r="I113" i="19"/>
  <c r="H113" i="19"/>
  <c r="I112" i="8" s="1"/>
  <c r="G113" i="19"/>
  <c r="F113" i="19"/>
  <c r="I112" i="19"/>
  <c r="H112" i="19"/>
  <c r="I111" i="8" s="1"/>
  <c r="G112" i="19"/>
  <c r="F112" i="19"/>
  <c r="I111" i="19"/>
  <c r="H111" i="19"/>
  <c r="I110" i="8" s="1"/>
  <c r="G111" i="19"/>
  <c r="F111" i="19"/>
  <c r="I110" i="19"/>
  <c r="H110" i="19"/>
  <c r="I109" i="8" s="1"/>
  <c r="G110" i="19"/>
  <c r="F110" i="19"/>
  <c r="I109" i="19"/>
  <c r="H109" i="19"/>
  <c r="I108" i="8" s="1"/>
  <c r="G109" i="19"/>
  <c r="F109" i="19"/>
  <c r="I108" i="19"/>
  <c r="H108" i="19"/>
  <c r="I107" i="8" s="1"/>
  <c r="G108" i="19"/>
  <c r="F108" i="19"/>
  <c r="I107" i="19"/>
  <c r="H107" i="19"/>
  <c r="I106" i="8" s="1"/>
  <c r="G107" i="19"/>
  <c r="F107" i="19"/>
  <c r="I106" i="19"/>
  <c r="H106" i="19"/>
  <c r="I105" i="8" s="1"/>
  <c r="G106" i="19"/>
  <c r="F106" i="19"/>
  <c r="I105" i="19"/>
  <c r="H105" i="19"/>
  <c r="I104" i="8" s="1"/>
  <c r="G105" i="19"/>
  <c r="F105" i="19"/>
  <c r="I104" i="19"/>
  <c r="H104" i="19"/>
  <c r="I103" i="8" s="1"/>
  <c r="G104" i="19"/>
  <c r="F104" i="19"/>
  <c r="I103" i="19"/>
  <c r="H103" i="19"/>
  <c r="I102" i="8" s="1"/>
  <c r="G103" i="19"/>
  <c r="F103" i="19"/>
  <c r="I102" i="19"/>
  <c r="H102" i="19"/>
  <c r="I101" i="8" s="1"/>
  <c r="G102" i="19"/>
  <c r="F102" i="19"/>
  <c r="I101" i="19"/>
  <c r="H101" i="19"/>
  <c r="I100" i="8" s="1"/>
  <c r="G101" i="19"/>
  <c r="F101" i="19"/>
  <c r="I100" i="19"/>
  <c r="H100" i="19"/>
  <c r="I99" i="8" s="1"/>
  <c r="G100" i="19"/>
  <c r="F100" i="19"/>
  <c r="I99" i="19"/>
  <c r="H99" i="19"/>
  <c r="I98" i="8" s="1"/>
  <c r="G99" i="19"/>
  <c r="F99" i="19"/>
  <c r="I98" i="19"/>
  <c r="H98" i="19"/>
  <c r="I97" i="8" s="1"/>
  <c r="G98" i="19"/>
  <c r="F98" i="19"/>
  <c r="I97" i="19"/>
  <c r="H97" i="19"/>
  <c r="I96" i="8" s="1"/>
  <c r="G97" i="19"/>
  <c r="F97" i="19"/>
  <c r="I96" i="19"/>
  <c r="H96" i="19"/>
  <c r="I95" i="8" s="1"/>
  <c r="G96" i="19"/>
  <c r="F96" i="19"/>
  <c r="I95" i="19"/>
  <c r="H95" i="19"/>
  <c r="I94" i="8" s="1"/>
  <c r="G95" i="19"/>
  <c r="F95" i="19"/>
  <c r="I94" i="19"/>
  <c r="H94" i="19"/>
  <c r="I93" i="8" s="1"/>
  <c r="G94" i="19"/>
  <c r="F94" i="19"/>
  <c r="I93" i="19"/>
  <c r="H93" i="19"/>
  <c r="I92" i="8" s="1"/>
  <c r="G93" i="19"/>
  <c r="F93" i="19"/>
  <c r="I92" i="19"/>
  <c r="H92" i="19"/>
  <c r="I91" i="8" s="1"/>
  <c r="G92" i="19"/>
  <c r="F92" i="19"/>
  <c r="I91" i="19"/>
  <c r="H91" i="19"/>
  <c r="I90" i="8" s="1"/>
  <c r="G91" i="19"/>
  <c r="F91" i="19"/>
  <c r="I90" i="19"/>
  <c r="H90" i="19"/>
  <c r="I89" i="8" s="1"/>
  <c r="G90" i="19"/>
  <c r="F90" i="19"/>
  <c r="I89" i="19"/>
  <c r="H89" i="19"/>
  <c r="I88" i="8" s="1"/>
  <c r="G89" i="19"/>
  <c r="F89" i="19"/>
  <c r="I88" i="19"/>
  <c r="H88" i="19"/>
  <c r="I87" i="8" s="1"/>
  <c r="G88" i="19"/>
  <c r="F88" i="19"/>
  <c r="I87" i="19"/>
  <c r="H87" i="19"/>
  <c r="I86" i="8" s="1"/>
  <c r="G87" i="19"/>
  <c r="F87" i="19"/>
  <c r="I86" i="19"/>
  <c r="H86" i="19"/>
  <c r="I85" i="8" s="1"/>
  <c r="G86" i="19"/>
  <c r="F86" i="19"/>
  <c r="I85" i="19"/>
  <c r="H85" i="19"/>
  <c r="I84" i="8" s="1"/>
  <c r="G85" i="19"/>
  <c r="F85" i="19"/>
  <c r="I84" i="19"/>
  <c r="H84" i="19"/>
  <c r="I83" i="8" s="1"/>
  <c r="G84" i="19"/>
  <c r="F84" i="19"/>
  <c r="I83" i="19"/>
  <c r="H83" i="19"/>
  <c r="I82" i="8" s="1"/>
  <c r="G83" i="19"/>
  <c r="F83" i="19"/>
  <c r="I82" i="19"/>
  <c r="H82" i="19"/>
  <c r="I81" i="8" s="1"/>
  <c r="G82" i="19"/>
  <c r="F82" i="19"/>
  <c r="I81" i="19"/>
  <c r="H81" i="19"/>
  <c r="I80" i="8" s="1"/>
  <c r="G81" i="19"/>
  <c r="F81" i="19"/>
  <c r="I80" i="19"/>
  <c r="H80" i="19"/>
  <c r="I79" i="8" s="1"/>
  <c r="G80" i="19"/>
  <c r="F80" i="19"/>
  <c r="I79" i="19"/>
  <c r="H79" i="19"/>
  <c r="I78" i="8" s="1"/>
  <c r="G79" i="19"/>
  <c r="F79" i="19"/>
  <c r="I78" i="19"/>
  <c r="H78" i="19"/>
  <c r="I77" i="8" s="1"/>
  <c r="G78" i="19"/>
  <c r="F78" i="19"/>
  <c r="I77" i="19"/>
  <c r="H77" i="19"/>
  <c r="I76" i="8" s="1"/>
  <c r="G77" i="19"/>
  <c r="F77" i="19"/>
  <c r="I76" i="19"/>
  <c r="H76" i="19"/>
  <c r="I75" i="8" s="1"/>
  <c r="G76" i="19"/>
  <c r="F76" i="19"/>
  <c r="I75" i="19"/>
  <c r="H75" i="19"/>
  <c r="I74" i="8" s="1"/>
  <c r="G75" i="19"/>
  <c r="F75" i="19"/>
  <c r="I74" i="19"/>
  <c r="H74" i="19"/>
  <c r="I73" i="8" s="1"/>
  <c r="G74" i="19"/>
  <c r="F74" i="19"/>
  <c r="I73" i="19"/>
  <c r="H73" i="19"/>
  <c r="I72" i="8" s="1"/>
  <c r="G73" i="19"/>
  <c r="F73" i="19"/>
  <c r="I72" i="19"/>
  <c r="H72" i="19"/>
  <c r="I71" i="8" s="1"/>
  <c r="G72" i="19"/>
  <c r="F72" i="19"/>
  <c r="I71" i="19"/>
  <c r="H71" i="19"/>
  <c r="I70" i="8" s="1"/>
  <c r="G71" i="19"/>
  <c r="F71" i="19"/>
  <c r="I70" i="19"/>
  <c r="H70" i="19"/>
  <c r="I69" i="8" s="1"/>
  <c r="G70" i="19"/>
  <c r="F70" i="19"/>
  <c r="I69" i="19"/>
  <c r="H69" i="19"/>
  <c r="I68" i="8" s="1"/>
  <c r="G69" i="19"/>
  <c r="F69" i="19"/>
  <c r="I68" i="19"/>
  <c r="H68" i="19"/>
  <c r="I67" i="8" s="1"/>
  <c r="G68" i="19"/>
  <c r="F68" i="19"/>
  <c r="I67" i="19"/>
  <c r="H67" i="19"/>
  <c r="I66" i="8" s="1"/>
  <c r="G67" i="19"/>
  <c r="F67" i="19"/>
  <c r="I66" i="19"/>
  <c r="H66" i="19"/>
  <c r="I65" i="8" s="1"/>
  <c r="G66" i="19"/>
  <c r="F66" i="19"/>
  <c r="I65" i="19"/>
  <c r="H65" i="19"/>
  <c r="I64" i="8" s="1"/>
  <c r="G65" i="19"/>
  <c r="F65" i="19"/>
  <c r="I64" i="19"/>
  <c r="H64" i="19"/>
  <c r="I63" i="8" s="1"/>
  <c r="G64" i="19"/>
  <c r="F64" i="19"/>
  <c r="I63" i="19"/>
  <c r="H63" i="19"/>
  <c r="I62" i="8" s="1"/>
  <c r="G63" i="19"/>
  <c r="F63" i="19"/>
  <c r="I62" i="19"/>
  <c r="H62" i="19"/>
  <c r="I61" i="8" s="1"/>
  <c r="G62" i="19"/>
  <c r="F62" i="19"/>
  <c r="I61" i="19"/>
  <c r="H61" i="19"/>
  <c r="I60" i="8" s="1"/>
  <c r="G61" i="19"/>
  <c r="F61" i="19"/>
  <c r="I60" i="19"/>
  <c r="H60" i="19"/>
  <c r="I59" i="8" s="1"/>
  <c r="G60" i="19"/>
  <c r="F60" i="19"/>
  <c r="I59" i="19"/>
  <c r="H59" i="19"/>
  <c r="I58" i="8" s="1"/>
  <c r="G59" i="19"/>
  <c r="F59" i="19"/>
  <c r="I58" i="19"/>
  <c r="H58" i="19"/>
  <c r="I57" i="8" s="1"/>
  <c r="G58" i="19"/>
  <c r="F58" i="19"/>
  <c r="I57" i="19"/>
  <c r="H57" i="19"/>
  <c r="I56" i="8" s="1"/>
  <c r="G57" i="19"/>
  <c r="F57" i="19"/>
  <c r="I56" i="19"/>
  <c r="H56" i="19"/>
  <c r="I55" i="8" s="1"/>
  <c r="G56" i="19"/>
  <c r="F56" i="19"/>
  <c r="I55" i="19"/>
  <c r="H55" i="19"/>
  <c r="I54" i="8" s="1"/>
  <c r="G55" i="19"/>
  <c r="F55" i="19"/>
  <c r="I54" i="19"/>
  <c r="H54" i="19"/>
  <c r="I53" i="8" s="1"/>
  <c r="G54" i="19"/>
  <c r="F54" i="19"/>
  <c r="I53" i="19"/>
  <c r="H53" i="19"/>
  <c r="I52" i="8" s="1"/>
  <c r="G53" i="19"/>
  <c r="F53" i="19"/>
  <c r="I52" i="19"/>
  <c r="H52" i="19"/>
  <c r="I51" i="8" s="1"/>
  <c r="G52" i="19"/>
  <c r="F52" i="19"/>
  <c r="I51" i="19"/>
  <c r="H51" i="19"/>
  <c r="I50" i="8" s="1"/>
  <c r="G51" i="19"/>
  <c r="F51" i="19"/>
  <c r="I50" i="19"/>
  <c r="H50" i="19"/>
  <c r="I49" i="8" s="1"/>
  <c r="G50" i="19"/>
  <c r="F50" i="19"/>
  <c r="I49" i="19"/>
  <c r="H49" i="19"/>
  <c r="I48" i="8" s="1"/>
  <c r="G49" i="19"/>
  <c r="F49" i="19"/>
  <c r="I48" i="19"/>
  <c r="H48" i="19"/>
  <c r="I47" i="8" s="1"/>
  <c r="G48" i="19"/>
  <c r="F48" i="19"/>
  <c r="I47" i="19"/>
  <c r="H47" i="19"/>
  <c r="I46" i="8" s="1"/>
  <c r="G47" i="19"/>
  <c r="F47" i="19"/>
  <c r="I46" i="19"/>
  <c r="H46" i="19"/>
  <c r="I45" i="8" s="1"/>
  <c r="G46" i="19"/>
  <c r="F46" i="19"/>
  <c r="I45" i="19"/>
  <c r="H45" i="19"/>
  <c r="I44" i="8" s="1"/>
  <c r="G45" i="19"/>
  <c r="F45" i="19"/>
  <c r="I44" i="19"/>
  <c r="H44" i="19"/>
  <c r="I43" i="8" s="1"/>
  <c r="G44" i="19"/>
  <c r="F44" i="19"/>
  <c r="I43" i="19"/>
  <c r="H43" i="19"/>
  <c r="I42" i="8" s="1"/>
  <c r="G43" i="19"/>
  <c r="F43" i="19"/>
  <c r="I42" i="19"/>
  <c r="H42" i="19"/>
  <c r="I41" i="8" s="1"/>
  <c r="G42" i="19"/>
  <c r="F42" i="19"/>
  <c r="I41" i="19"/>
  <c r="H41" i="19"/>
  <c r="I40" i="8" s="1"/>
  <c r="G41" i="19"/>
  <c r="F41" i="19"/>
  <c r="I40" i="19"/>
  <c r="H40" i="19"/>
  <c r="I39" i="8" s="1"/>
  <c r="G40" i="19"/>
  <c r="F40" i="19"/>
  <c r="I39" i="19"/>
  <c r="H39" i="19"/>
  <c r="I38" i="8" s="1"/>
  <c r="G39" i="19"/>
  <c r="F39" i="19"/>
  <c r="I38" i="19"/>
  <c r="H38" i="19"/>
  <c r="I37" i="8" s="1"/>
  <c r="G38" i="19"/>
  <c r="F38" i="19"/>
  <c r="I37" i="19"/>
  <c r="H37" i="19"/>
  <c r="I36" i="8" s="1"/>
  <c r="G37" i="19"/>
  <c r="F37" i="19"/>
  <c r="I36" i="19"/>
  <c r="H36" i="19"/>
  <c r="I35" i="8" s="1"/>
  <c r="G36" i="19"/>
  <c r="F36" i="19"/>
  <c r="I35" i="19"/>
  <c r="H35" i="19"/>
  <c r="I34" i="8" s="1"/>
  <c r="G35" i="19"/>
  <c r="F35" i="19"/>
  <c r="I34" i="19"/>
  <c r="H34" i="19"/>
  <c r="I33" i="8" s="1"/>
  <c r="G34" i="19"/>
  <c r="F34" i="19"/>
  <c r="I33" i="19"/>
  <c r="H33" i="19"/>
  <c r="I32" i="8" s="1"/>
  <c r="G33" i="19"/>
  <c r="F33" i="19"/>
  <c r="I32" i="19"/>
  <c r="H32" i="19"/>
  <c r="I31" i="8" s="1"/>
  <c r="G32" i="19"/>
  <c r="F32" i="19"/>
  <c r="I31" i="19"/>
  <c r="H31" i="19"/>
  <c r="I30" i="8" s="1"/>
  <c r="G31" i="19"/>
  <c r="F31" i="19"/>
  <c r="I30" i="19"/>
  <c r="H30" i="19"/>
  <c r="I29" i="8" s="1"/>
  <c r="G30" i="19"/>
  <c r="F30" i="19"/>
  <c r="I29" i="19"/>
  <c r="H29" i="19"/>
  <c r="I28" i="8" s="1"/>
  <c r="G29" i="19"/>
  <c r="F29" i="19"/>
  <c r="I28" i="19"/>
  <c r="H28" i="19"/>
  <c r="I27" i="8" s="1"/>
  <c r="G28" i="19"/>
  <c r="F28" i="19"/>
  <c r="I27" i="19"/>
  <c r="H27" i="19"/>
  <c r="I26" i="8" s="1"/>
  <c r="G27" i="19"/>
  <c r="F27" i="19"/>
  <c r="I26" i="19"/>
  <c r="H26" i="19"/>
  <c r="I25" i="8" s="1"/>
  <c r="G26" i="19"/>
  <c r="F26" i="19"/>
  <c r="I25" i="19"/>
  <c r="H25" i="19"/>
  <c r="I24" i="8" s="1"/>
  <c r="G25" i="19"/>
  <c r="F25" i="19"/>
  <c r="I24" i="19"/>
  <c r="H24" i="19"/>
  <c r="I23" i="8" s="1"/>
  <c r="G24" i="19"/>
  <c r="F24" i="19"/>
  <c r="I23" i="19"/>
  <c r="H23" i="19"/>
  <c r="I22" i="8" s="1"/>
  <c r="G23" i="19"/>
  <c r="F23" i="19"/>
  <c r="I22" i="19"/>
  <c r="H22" i="19"/>
  <c r="I21" i="8" s="1"/>
  <c r="G22" i="19"/>
  <c r="F22" i="19"/>
  <c r="I21" i="19"/>
  <c r="H21" i="19"/>
  <c r="I20" i="8" s="1"/>
  <c r="G21" i="19"/>
  <c r="F21" i="19"/>
  <c r="I20" i="19"/>
  <c r="H20" i="19"/>
  <c r="I19" i="8" s="1"/>
  <c r="G20" i="19"/>
  <c r="F20" i="19"/>
  <c r="I19" i="19"/>
  <c r="H19" i="19"/>
  <c r="I18" i="8" s="1"/>
  <c r="G19" i="19"/>
  <c r="F19" i="19"/>
  <c r="I18" i="19"/>
  <c r="H18" i="19"/>
  <c r="I17" i="8" s="1"/>
  <c r="G18" i="19"/>
  <c r="F18" i="19"/>
  <c r="I17" i="19"/>
  <c r="H17" i="19"/>
  <c r="I16" i="8" s="1"/>
  <c r="G17" i="19"/>
  <c r="F17" i="19"/>
  <c r="I16" i="19"/>
  <c r="H16" i="19"/>
  <c r="I15" i="8" s="1"/>
  <c r="G16" i="19"/>
  <c r="F16" i="19"/>
  <c r="I15" i="19"/>
  <c r="H15" i="19"/>
  <c r="I14" i="8" s="1"/>
  <c r="G15" i="19"/>
  <c r="F15" i="19"/>
  <c r="I14" i="19"/>
  <c r="H14" i="19"/>
  <c r="I13" i="8" s="1"/>
  <c r="G14" i="19"/>
  <c r="F14" i="19"/>
  <c r="I13" i="19"/>
  <c r="H13" i="19"/>
  <c r="I12" i="8" s="1"/>
  <c r="G13" i="19"/>
  <c r="F13" i="19"/>
  <c r="I12" i="19"/>
  <c r="H12" i="19"/>
  <c r="I11" i="8" s="1"/>
  <c r="G12" i="19"/>
  <c r="F12" i="19"/>
  <c r="I11" i="19"/>
  <c r="H11" i="19"/>
  <c r="I10" i="8" s="1"/>
  <c r="G11" i="19"/>
  <c r="F11" i="19"/>
  <c r="I10" i="19"/>
  <c r="H10" i="19"/>
  <c r="I9" i="8" s="1"/>
  <c r="G10" i="19"/>
  <c r="F10" i="19"/>
  <c r="I9" i="19"/>
  <c r="H9" i="19"/>
  <c r="I8" i="8" s="1"/>
  <c r="G9" i="19"/>
  <c r="F9" i="19"/>
  <c r="I8" i="19"/>
  <c r="H8" i="19"/>
  <c r="I7" i="8" s="1"/>
  <c r="G8" i="19"/>
  <c r="F8" i="19"/>
  <c r="I7" i="19"/>
  <c r="H7" i="19"/>
  <c r="I6" i="8" s="1"/>
  <c r="G7" i="19"/>
  <c r="F7" i="19"/>
  <c r="I6" i="19"/>
  <c r="H6" i="19"/>
  <c r="I5" i="8" s="1"/>
  <c r="G6" i="19"/>
  <c r="F6" i="19"/>
  <c r="I5" i="19"/>
  <c r="H5" i="19"/>
  <c r="I4" i="8" s="1"/>
  <c r="G5" i="19"/>
  <c r="F5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G370" i="19" l="1"/>
  <c r="G369" i="19"/>
  <c r="I3" i="8"/>
  <c r="S3" i="8"/>
  <c r="S2" i="8"/>
  <c r="I2" i="8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H535" i="23" s="1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H487" i="23" s="1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H439" i="23" s="1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H391" i="23" s="1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H343" i="23" s="1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H295" i="23" s="1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H247" i="23" s="1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H151" i="23" s="1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H103" i="23" s="1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H7" i="23" s="1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P535" i="21" s="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P487" i="21" s="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P439" i="21" s="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P391" i="21" s="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P343" i="21" s="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H511" i="21" s="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H439" i="21" s="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H367" i="21" s="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H295" i="21" s="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H151" i="21" s="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H7" i="21" s="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P1" i="16"/>
  <c r="H1" i="16"/>
  <c r="P1" i="15"/>
  <c r="H1" i="15"/>
  <c r="T1" i="6"/>
  <c r="R1" i="6"/>
  <c r="P1" i="6"/>
  <c r="N1" i="6"/>
  <c r="J1" i="6"/>
  <c r="H1" i="6"/>
  <c r="H148" i="6" s="1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F49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W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AH179" i="18" s="1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D3" i="4" s="1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Z179" i="18" s="1"/>
  <c r="C179" i="18" s="1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P103" i="20" l="1"/>
  <c r="F3" i="4"/>
  <c r="H3" i="4"/>
  <c r="H31" i="22"/>
  <c r="H103" i="22"/>
  <c r="Y184" i="18" s="1"/>
  <c r="B184" i="18" s="1"/>
  <c r="H31" i="21"/>
  <c r="H175" i="21"/>
  <c r="H319" i="21"/>
  <c r="H535" i="21"/>
  <c r="P31" i="22"/>
  <c r="H55" i="21"/>
  <c r="AC169" i="18" s="1"/>
  <c r="H127" i="21"/>
  <c r="H199" i="21"/>
  <c r="H271" i="21"/>
  <c r="H343" i="21"/>
  <c r="H415" i="21"/>
  <c r="H559" i="21"/>
  <c r="AD173" i="18" s="1"/>
  <c r="G173" i="18" s="1"/>
  <c r="P367" i="21"/>
  <c r="P415" i="21"/>
  <c r="P463" i="21"/>
  <c r="P511" i="21"/>
  <c r="P559" i="21"/>
  <c r="H31" i="23"/>
  <c r="AB180" i="18" s="1"/>
  <c r="E180" i="18" s="1"/>
  <c r="H127" i="23"/>
  <c r="H175" i="23"/>
  <c r="H223" i="23"/>
  <c r="H271" i="23"/>
  <c r="H319" i="23"/>
  <c r="H367" i="23"/>
  <c r="AA183" i="18" s="1"/>
  <c r="D183" i="18" s="1"/>
  <c r="H415" i="23"/>
  <c r="H463" i="23"/>
  <c r="H511" i="23"/>
  <c r="H559" i="23"/>
  <c r="H391" i="21"/>
  <c r="H487" i="21"/>
  <c r="AC173" i="18"/>
  <c r="F173" i="18" s="1"/>
  <c r="J3" i="4"/>
  <c r="R3" i="4"/>
  <c r="T3" i="4"/>
  <c r="N3" i="4"/>
  <c r="P3" i="4"/>
  <c r="AH168" i="18" s="1"/>
  <c r="P151" i="21"/>
  <c r="P55" i="21"/>
  <c r="P247" i="21"/>
  <c r="AH173" i="18"/>
  <c r="P31" i="21"/>
  <c r="AJ169" i="18" s="1"/>
  <c r="P223" i="21"/>
  <c r="AH171" i="18" s="1"/>
  <c r="P7" i="20"/>
  <c r="I2" i="17"/>
  <c r="AA179" i="18" s="1"/>
  <c r="D179" i="18" s="1"/>
  <c r="N2" i="17"/>
  <c r="AB168" i="18" s="1"/>
  <c r="J2" i="17"/>
  <c r="AA168" i="18" s="1"/>
  <c r="D168" i="18" s="1"/>
  <c r="R2" i="17"/>
  <c r="AC168" i="18" s="1"/>
  <c r="V2" i="17"/>
  <c r="AD168" i="18" s="1"/>
  <c r="U2" i="17"/>
  <c r="AD179" i="18" s="1"/>
  <c r="G179" i="18" s="1"/>
  <c r="Q2" i="17"/>
  <c r="AC179" i="18" s="1"/>
  <c r="F179" i="18" s="1"/>
  <c r="M2" i="17"/>
  <c r="AB179" i="18" s="1"/>
  <c r="E179" i="18" s="1"/>
  <c r="I2" i="14"/>
  <c r="AI179" i="18" s="1"/>
  <c r="U2" i="14"/>
  <c r="AL179" i="18" s="1"/>
  <c r="M2" i="14"/>
  <c r="AJ179" i="18" s="1"/>
  <c r="Q2" i="14"/>
  <c r="AK179" i="18" s="1"/>
  <c r="J2" i="14"/>
  <c r="AI168" i="18" s="1"/>
  <c r="N2" i="14"/>
  <c r="AJ168" i="18" s="1"/>
  <c r="V2" i="14"/>
  <c r="AL168" i="18" s="1"/>
  <c r="R2" i="14"/>
  <c r="AK168" i="18" s="1"/>
  <c r="P127" i="21"/>
  <c r="P7" i="21"/>
  <c r="AI169" i="18" s="1"/>
  <c r="P103" i="21"/>
  <c r="AH170" i="18" s="1"/>
  <c r="P199" i="21"/>
  <c r="AL170" i="18" s="1"/>
  <c r="P295" i="21"/>
  <c r="AK171" i="18" s="1"/>
  <c r="P79" i="21"/>
  <c r="AL169" i="18" s="1"/>
  <c r="P175" i="21"/>
  <c r="AK170" i="18" s="1"/>
  <c r="P271" i="21"/>
  <c r="AK172" i="18"/>
  <c r="AJ173" i="18"/>
  <c r="Z172" i="18"/>
  <c r="AA172" i="18"/>
  <c r="D172" i="18" s="1"/>
  <c r="AD172" i="18"/>
  <c r="G172" i="18" s="1"/>
  <c r="Z173" i="18"/>
  <c r="C173" i="18" s="1"/>
  <c r="AB173" i="18"/>
  <c r="E173" i="18" s="1"/>
  <c r="P31" i="20"/>
  <c r="P79" i="20"/>
  <c r="AG172" i="18" s="1"/>
  <c r="Z168" i="18"/>
  <c r="C168" i="18" s="1"/>
  <c r="AA181" i="18"/>
  <c r="D181" i="18" s="1"/>
  <c r="AD182" i="18"/>
  <c r="G182" i="18" s="1"/>
  <c r="AB184" i="18"/>
  <c r="E184" i="18" s="1"/>
  <c r="AC182" i="18"/>
  <c r="F182" i="18" s="1"/>
  <c r="AA184" i="18"/>
  <c r="D184" i="18" s="1"/>
  <c r="AD180" i="18"/>
  <c r="G180" i="18" s="1"/>
  <c r="AC180" i="18"/>
  <c r="F180" i="18" s="1"/>
  <c r="AA182" i="18"/>
  <c r="D182" i="18" s="1"/>
  <c r="Z182" i="18"/>
  <c r="C182" i="18" s="1"/>
  <c r="AC183" i="18"/>
  <c r="F183" i="18" s="1"/>
  <c r="AA180" i="18"/>
  <c r="D180" i="18" s="1"/>
  <c r="AD181" i="18"/>
  <c r="G181" i="18" s="1"/>
  <c r="AD183" i="18"/>
  <c r="G183" i="18" s="1"/>
  <c r="AC181" i="18"/>
  <c r="F181" i="18" s="1"/>
  <c r="AD184" i="18"/>
  <c r="G184" i="18" s="1"/>
  <c r="AJ170" i="18"/>
  <c r="AI173" i="18"/>
  <c r="H223" i="21"/>
  <c r="Z171" i="18" s="1"/>
  <c r="C171" i="18" s="1"/>
  <c r="AB171" i="18"/>
  <c r="E171" i="18" s="1"/>
  <c r="AD171" i="18"/>
  <c r="G171" i="18" s="1"/>
  <c r="H247" i="21"/>
  <c r="AA171" i="18" s="1"/>
  <c r="D171" i="18" s="1"/>
  <c r="AC171" i="18"/>
  <c r="F171" i="18" s="1"/>
  <c r="AH172" i="18"/>
  <c r="AK173" i="18"/>
  <c r="AL172" i="18"/>
  <c r="AK169" i="18"/>
  <c r="AI171" i="18"/>
  <c r="AJ172" i="18"/>
  <c r="AI172" i="18"/>
  <c r="AL173" i="18"/>
  <c r="AC170" i="18"/>
  <c r="F170" i="18" s="1"/>
  <c r="H103" i="21"/>
  <c r="Z170" i="18" s="1"/>
  <c r="C170" i="18" s="1"/>
  <c r="AB170" i="18"/>
  <c r="E170" i="18" s="1"/>
  <c r="AD170" i="18"/>
  <c r="P103" i="22"/>
  <c r="AG184" i="18" s="1"/>
  <c r="Y173" i="18"/>
  <c r="Y172" i="18"/>
  <c r="Y170" i="18"/>
  <c r="B170" i="18" s="1"/>
  <c r="AB181" i="18"/>
  <c r="E181" i="18" s="1"/>
  <c r="P79" i="22"/>
  <c r="AG183" i="18" s="1"/>
  <c r="H79" i="22"/>
  <c r="Y183" i="18" s="1"/>
  <c r="B183" i="18" s="1"/>
  <c r="AJ171" i="18"/>
  <c r="AC172" i="18"/>
  <c r="F172" i="18" s="1"/>
  <c r="AB172" i="18"/>
  <c r="E172" i="18" s="1"/>
  <c r="AA173" i="18"/>
  <c r="AG173" i="18"/>
  <c r="AL183" i="18"/>
  <c r="AK184" i="18"/>
  <c r="AC184" i="18"/>
  <c r="F184" i="18" s="1"/>
  <c r="AG171" i="18"/>
  <c r="AK182" i="18"/>
  <c r="AH184" i="18"/>
  <c r="AL184" i="18"/>
  <c r="AH182" i="18"/>
  <c r="AK183" i="18"/>
  <c r="AJ184" i="18"/>
  <c r="AG182" i="18"/>
  <c r="Y182" i="18"/>
  <c r="B182" i="18" s="1"/>
  <c r="Y171" i="18"/>
  <c r="J210" i="7"/>
  <c r="AK180" i="18"/>
  <c r="AJ181" i="18"/>
  <c r="AI182" i="18"/>
  <c r="AH183" i="18"/>
  <c r="Y181" i="18"/>
  <c r="B181" i="18" s="1"/>
  <c r="AK181" i="18"/>
  <c r="AI183" i="18"/>
  <c r="AL180" i="18"/>
  <c r="AJ182" i="18"/>
  <c r="Z183" i="18"/>
  <c r="C183" i="18" s="1"/>
  <c r="AI180" i="18"/>
  <c r="AL181" i="18"/>
  <c r="AB182" i="18"/>
  <c r="E182" i="18" s="1"/>
  <c r="AJ183" i="18"/>
  <c r="Z184" i="18"/>
  <c r="C184" i="18" s="1"/>
  <c r="AI184" i="18"/>
  <c r="AJ180" i="18"/>
  <c r="AI181" i="18"/>
  <c r="AL182" i="18"/>
  <c r="AB183" i="18"/>
  <c r="E183" i="18" s="1"/>
  <c r="AA169" i="18"/>
  <c r="D169" i="18" s="1"/>
  <c r="AB169" i="18"/>
  <c r="E169" i="18" s="1"/>
  <c r="AD169" i="18"/>
  <c r="G169" i="18" s="1"/>
  <c r="AL171" i="18"/>
  <c r="P7" i="22"/>
  <c r="AG180" i="18" s="1"/>
  <c r="H7" i="22"/>
  <c r="Y180" i="18" s="1"/>
  <c r="B180" i="18" s="1"/>
  <c r="AG181" i="18"/>
  <c r="AG169" i="18"/>
  <c r="Y169" i="18"/>
  <c r="B169" i="18" s="1"/>
  <c r="AG170" i="18"/>
  <c r="O3" i="16"/>
  <c r="AH181" i="18" s="1"/>
  <c r="G3" i="16"/>
  <c r="Z181" i="18" s="1"/>
  <c r="C181" i="18" s="1"/>
  <c r="O3" i="15"/>
  <c r="AI170" i="18" s="1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N3" i="6"/>
  <c r="O3" i="6" s="1"/>
  <c r="O147" i="6" s="1"/>
  <c r="E3" i="6"/>
  <c r="E214" i="6" s="1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R147" i="6" l="1"/>
  <c r="N147" i="6"/>
  <c r="D215" i="6"/>
  <c r="D214" i="6"/>
  <c r="N148" i="6"/>
  <c r="R148" i="6"/>
  <c r="G3" i="15" l="1"/>
  <c r="AA170" i="18" s="1"/>
  <c r="D170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-MM-1850HSM UpSpur 3Ix0L +15dBm -5IF P1in" type="6" refreshedVersion="4" background="1" saveData="1">
    <textPr codePage="437" sourceFile="S:\Engineering\Test Data\Mixers\MM1\MM1-1845HSM-6023\Spurs-Upconversion\A-MM-1850HSM UpSpur 3Ix0L +15dBm -5IF P1in.csv" comma="1">
      <textFields count="4">
        <textField/>
        <textField/>
        <textField/>
        <textField/>
      </textFields>
    </textPr>
  </connection>
  <connection id="2" xr16:uid="{00000000-0015-0000-FFFF-FFFF01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3" xr16:uid="{00000000-0015-0000-FFFF-FFFF02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4" xr16:uid="{00000000-0015-0000-FFFF-FFFF03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5" xr16:uid="{00000000-0015-0000-FFFF-FFFF04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6" xr16:uid="{00000000-0015-0000-FFFF-FFFF05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7" xr16:uid="{00000000-0015-0000-FFFF-FFFF06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8" xr16:uid="{00000000-0015-0000-FFFF-FFFF07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9" xr16:uid="{00000000-0015-0000-FFFF-FFFF08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10" xr16:uid="{00000000-0015-0000-FFFF-FFFF09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1" xr16:uid="{00000000-0015-0000-FFFF-FFFF0A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2" xr16:uid="{00000000-0015-0000-FFFF-FFFF0B000000}" name="MM1-0832HSM 2Ix1L -5IF1-2 A" type="6" refreshedVersion="4" background="1" saveData="1">
    <textPr codePage="437" sourceFile="S:\Engineering\Test Data\Mixers\MM1\MM1-0832-6588-HSM\spurs - upconversion\MM1-0832HSM 2Ix1L -5IF1-2 A.csv" comma="1">
      <textFields count="4">
        <textField/>
        <textField/>
        <textField/>
        <textField/>
      </textFields>
    </textPr>
  </connection>
  <connection id="13" xr16:uid="{00000000-0015-0000-FFFF-FFFF0C000000}" name="MM1-0832HSM 2Ix1L -5IF1-2 A1" type="6" refreshedVersion="4" background="1" saveData="1">
    <textPr codePage="437" sourceFile="S:\Engineering\Test Data\Mixers\MM1\MM1-0832-6588-HSM\spurs - upconversion\MM1-0832HSM 2Ix1L -5IF1-2 A.csv" comma="1">
      <textFields count="4">
        <textField/>
        <textField/>
        <textField/>
        <textField/>
      </textFields>
    </textPr>
  </connection>
  <connection id="14" xr16:uid="{00000000-0015-0000-FFFF-FFFF0D000000}" name="MM1-0832HSM 2Ix1L -5IF1-2 A11" type="6" refreshedVersion="4" background="1" saveData="1">
    <textPr codePage="437" sourceFile="S:\Engineering\Test Data\Mixers\MM1\MM1-0832-6588-HSM\spurs - upconversion\MM1-0832HSM 2Ix1L -5IF1-2 A.csv" comma="1">
      <textFields count="4">
        <textField/>
        <textField/>
        <textField/>
        <textField/>
      </textFields>
    </textPr>
  </connection>
  <connection id="15" xr16:uid="{00000000-0015-0000-FFFF-FFFF0E000000}" name="MM1-0832HSM 2Ix1L -5IF1-2 B" type="6" refreshedVersion="4" background="1" saveData="1">
    <textPr codePage="437" sourceFile="S:\Engineering\Test Data\Mixers\MM1\MM1-0832-6588-HSM\spurs - upconversion\MM1-0832HSM 2Ix1L -5IF1-2 B.csv" comma="1">
      <textFields count="4">
        <textField/>
        <textField/>
        <textField/>
        <textField/>
      </textFields>
    </textPr>
  </connection>
  <connection id="16" xr16:uid="{00000000-0015-0000-FFFF-FFFF0F000000}" name="MM1-0832HSM 2Ix1L -5IF1-2 B1" type="6" refreshedVersion="4" background="1" saveData="1">
    <textPr codePage="437" sourceFile="S:\Engineering\Test Data\Mixers\MM1\MM1-0832-6588-HSM\spurs - upconversion\MM1-0832HSM 2Ix1L -5IF1-2 B.csv" comma="1">
      <textFields count="4">
        <textField/>
        <textField/>
        <textField/>
        <textField/>
      </textFields>
    </textPr>
  </connection>
  <connection id="17" xr16:uid="{00000000-0015-0000-FFFF-FFFF10000000}" name="MM1-0832HSM 2Ix1L -5IF1-2 B11" type="6" refreshedVersion="4" background="1" saveData="1">
    <textPr codePage="437" sourceFile="S:\Engineering\Test Data\Mixers\MM1\MM1-0832-6588-HSM\spurs - upconversion\MM1-0832HSM 2Ix1L -5IF1-2 B.csv" comma="1">
      <textFields count="4">
        <textField/>
        <textField/>
        <textField/>
        <textField/>
      </textFields>
    </textPr>
  </connection>
  <connection id="18" xr16:uid="{00000000-0015-0000-FFFF-FFFF11000000}" name="MM1-0832HSM 2Rx2L -5RF1-2 A" type="6" refreshedVersion="4" background="1" saveData="1">
    <textPr codePage="437" sourceFile="S:\Engineering\Test Data\Mixers\MM1\MM1-0832-6588-HSM\Spurs - downconversion\MM1-0832HSM 2Rx2L -5RF1-2 A.csv" comma="1">
      <textFields count="4">
        <textField/>
        <textField/>
        <textField/>
        <textField/>
      </textFields>
    </textPr>
  </connection>
  <connection id="19" xr16:uid="{00000000-0015-0000-FFFF-FFFF12000000}" name="MM1-0832HSM 2Rx2L -5RF1-2 B" type="6" refreshedVersion="4" background="1" saveData="1">
    <textPr codePage="437" sourceFile="S:\Engineering\Test Data\Mixers\MM1\MM1-0832-6588-HSM\Spurs - downconversion\MM1-0832HSM 2Rx2L -5RF1-2 B.csv" comma="1">
      <textFields count="4">
        <textField/>
        <textField/>
        <textField/>
        <textField/>
      </textFields>
    </textPr>
  </connection>
  <connection id="20" xr16:uid="{00000000-0015-0000-FFFF-FFFF13000000}" name="MM1-0832HSM 5Rx0L -5RF1-3 0RF4 A" type="6" refreshedVersion="4" background="1" saveData="1">
    <textPr codePage="437" sourceFile="S:\Engineering\Test Data\Mixers\MM1\MM1-0832-6588-HSM\Spurs - downconversion\MM1-0832HSM 5Rx0L -5RF1-3 0RF4 A.csv" comma="1">
      <textFields count="4">
        <textField/>
        <textField/>
        <textField/>
        <textField/>
      </textFields>
    </textPr>
  </connection>
  <connection id="21" xr16:uid="{00000000-0015-0000-FFFF-FFFF14000000}" name="MM1-0832HSM 5Rx0L -5RF1-3 0RF4 B" type="6" refreshedVersion="4" background="1" saveData="1">
    <textPr codePage="437" sourceFile="S:\Engineering\Test Data\Mixers\MM1\MM1-0832-6588-HSM\Spurs - downconversion\MM1-0832HSM 5Rx0L -5RF1-3 0RF4 B.csv" comma="1">
      <textFields count="4">
        <textField/>
        <textField/>
        <textField/>
        <textField/>
      </textFields>
    </textPr>
  </connection>
  <connection id="22" xr16:uid="{00000000-0015-0000-FFFF-FFFF15000000}" name="MM1-0832HSM IF Response 29GRF A" type="6" refreshedVersion="4" background="1" saveData="1">
    <textPr codePage="437" sourceFile="S:\Engineering\Test Data\Mixers\MM1\MM1-0832-6588-HSM\Basic Data\MM1-0832HSM IF Response 29GRF A.csv" comma="1">
      <textFields count="4">
        <textField/>
        <textField/>
        <textField/>
        <textField/>
      </textFields>
    </textPr>
  </connection>
  <connection id="23" xr16:uid="{00000000-0015-0000-FFFF-FFFF16000000}" name="MM1-0832HSM IF Response 29GRF B" type="6" refreshedVersion="4" background="1" saveData="1">
    <textPr codePage="437" sourceFile="S:\Engineering\Test Data\Mixers\MM1\MM1-0832-6588-HSM\Basic Data\MM1-0832HSM IF Response 29GRF B.csv" comma="1">
      <textFields count="4">
        <textField/>
        <textField/>
        <textField/>
        <textField/>
      </textFields>
    </textPr>
  </connection>
  <connection id="24" xr16:uid="{00000000-0015-0000-FFFF-FFFF17000000}" name="MM1-0832HSM IF Response 9GRF A" type="6" refreshedVersion="4" background="1" saveData="1">
    <textPr codePage="437" sourceFile="S:\Engineering\Test Data\Mixers\MM1\MM1-0832-6588-HSM\Basic Data\MM1-0832HSM IF Response 9GRF A.csv" comma="1">
      <textFields count="4">
        <textField/>
        <textField/>
        <textField/>
        <textField/>
      </textFields>
    </textPr>
  </connection>
  <connection id="25" xr16:uid="{00000000-0015-0000-FFFF-FFFF18000000}" name="MM1-0832HSM IF Response 9GRF B" type="6" refreshedVersion="4" background="1" saveData="1">
    <textPr codePage="437" sourceFile="S:\Engineering\Test Data\Mixers\MM1\MM1-0832-6588-HSM\Basic Data\MM1-0832HSM IF Response 9GRF B.csv" comma="1">
      <textFields count="4">
        <textField/>
        <textField/>
        <textField/>
        <textField/>
      </textFields>
    </textPr>
  </connection>
  <connection id="26" xr16:uid="{00000000-0015-0000-FFFF-FFFF19000000}" name="MM1-0832HSM IP3 vs LO Power Config A" type="6" refreshedVersion="4" background="1" saveData="1">
    <textPr codePage="437" sourceFile="S:\Engineering\Test Data\Mixers\MM1\MM1-0832-6588-HSM\IP3\MM1-0832HSM IP3 vs LO Power Config A.csv" comma="1">
      <textFields count="4">
        <textField/>
        <textField/>
        <textField/>
        <textField/>
      </textFields>
    </textPr>
  </connection>
  <connection id="27" xr16:uid="{00000000-0015-0000-FFFF-FFFF1A000000}" name="MM1-0832HSM IP3 vs LO Power Config B" type="6" refreshedVersion="4" background="1" saveData="1">
    <textPr codePage="437" sourceFile="S:\Engineering\Test Data\Mixers\MM1\MM1-0832-6588-HSM\IP3\MM1-0832HSM IP3 vs LO Power Config B.csv" comma="1">
      <textFields count="4">
        <textField/>
        <textField/>
        <textField/>
        <textField/>
      </textFields>
    </textPr>
  </connection>
  <connection id="28" xr16:uid="{00000000-0015-0000-FFFF-FFFF1B000000}" name="MM1-0832HSM-A CL +18 dBm" type="6" refreshedVersion="4" background="1">
    <textPr codePage="437" sourceFile="S:\Engineering\Test Data\Mixers\MM1\MM1-0832-6588-HSM\Basic Data\MM1-0832HSM-A CL +18 dBm.csv" comma="1">
      <textFields count="4">
        <textField/>
        <textField/>
        <textField/>
        <textField/>
      </textFields>
    </textPr>
  </connection>
  <connection id="29" xr16:uid="{00000000-0015-0000-FFFF-FFFF1C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30" xr16:uid="{00000000-0015-0000-FFFF-FFFF1D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31" xr16:uid="{00000000-0015-0000-FFFF-FFFF1E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32" xr16:uid="{00000000-0015-0000-FFFF-FFFF1F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33" xr16:uid="{00000000-0015-0000-FFFF-FFFF20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34" xr16:uid="{00000000-0015-0000-FFFF-FFFF21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35" xr16:uid="{00000000-0015-0000-FFFF-FFFF22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<sst xmlns="http://schemas.openxmlformats.org/spreadsheetml/2006/main" count="1958" uniqueCount="350">
  <si>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</si>
  <si>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</si>
  <si>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</si>
  <si>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</si>
  <si>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</si>
  <si>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</si>
  <si>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</si>
  <si>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</si>
  <si>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</si>
  <si>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</si>
  <si>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</si>
  <si>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</si>
  <si>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</si>
  <si>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</si>
  <si>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</si>
  <si>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</si>
  <si>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</si>
  <si>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</si>
  <si>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</si>
  <si>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</si>
  <si>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</si>
  <si>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</si>
  <si>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</si>
  <si>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</si>
  <si>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</si>
  <si>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</si>
  <si>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</si>
  <si>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</si>
  <si>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</si>
  <si>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</si>
  <si>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</si>
  <si>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</si>
  <si>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</si>
  <si>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</si>
  <si>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</si>
  <si>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</si>
  <si>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</si>
  <si>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</si>
  <si>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</si>
  <si>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</si>
  <si>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</si>
  <si>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</si>
  <si>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</si>
  <si>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</si>
  <si>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</si>
  <si>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</si>
  <si>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</si>
  <si>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</si>
  <si>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</si>
  <si>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</si>
  <si>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</si>
  <si>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</si>
  <si>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</si>
  <si>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</si>
  <si>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</si>
  <si>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</si>
  <si>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</si>
  <si>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</si>
  <si>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</si>
  <si>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</si>
  <si>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</si>
  <si>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</si>
  <si>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</si>
  <si>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</si>
  <si>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</si>
  <si>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</si>
  <si>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</si>
  <si>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</si>
  <si>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</si>
  <si>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</si>
  <si>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</si>
  <si>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</si>
  <si>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</si>
  <si>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</si>
  <si>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</si>
  <si>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</si>
  <si>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</si>
  <si>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</si>
  <si>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</si>
  <si>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</si>
  <si>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</si>
  <si>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</si>
  <si>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</si>
  <si>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</si>
  <si>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</si>
  <si>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</si>
  <si>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</si>
  <si>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</si>
  <si>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</si>
  <si>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</si>
  <si>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</si>
  <si>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</si>
  <si>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</si>
  <si>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</si>
  <si>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</si>
  <si>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</si>
  <si>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</si>
  <si>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</si>
  <si>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</si>
  <si>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</si>
  <si>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Calculated</t>
  </si>
  <si>
    <t>A Data -----&gt;</t>
  </si>
  <si>
    <t>B Data -----&gt;</t>
  </si>
  <si>
    <t>B Data ----&gt;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</si>
  <si>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</si>
  <si>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</si>
  <si>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</si>
  <si>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</si>
  <si>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</si>
  <si>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</si>
  <si>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</si>
  <si>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</si>
  <si>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</si>
  <si>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</si>
  <si>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</si>
  <si>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</si>
  <si>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</si>
  <si>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</si>
  <si>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</si>
  <si>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</si>
  <si>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</si>
  <si>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</si>
  <si>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</si>
  <si>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</si>
  <si>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</si>
  <si>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</si>
  <si>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</si>
  <si>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</si>
  <si>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</si>
  <si>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</si>
  <si>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</si>
  <si>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</si>
  <si>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</si>
  <si>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</si>
  <si>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</si>
  <si>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</si>
  <si>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</si>
  <si>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</si>
  <si>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</si>
  <si>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</si>
  <si>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</si>
  <si>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</si>
  <si>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</si>
  <si>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</si>
  <si>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</si>
  <si>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</si>
  <si>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</si>
  <si>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</si>
  <si>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</si>
  <si>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</si>
  <si>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</si>
  <si>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</si>
  <si>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</si>
  <si>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</si>
  <si>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</si>
  <si>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</si>
  <si>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</si>
  <si>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</si>
  <si>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</si>
  <si>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</si>
  <si>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</si>
  <si>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</si>
  <si>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</si>
  <si>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</si>
  <si>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</si>
  <si>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</si>
  <si>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</si>
  <si>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</si>
  <si>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</si>
  <si>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</si>
  <si>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</si>
  <si>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</si>
  <si>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</si>
  <si>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</si>
  <si>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</si>
  <si>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</si>
  <si>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</si>
  <si>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</si>
  <si>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</si>
  <si>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</si>
  <si>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</si>
  <si>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</si>
  <si>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</si>
  <si>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</si>
  <si>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</si>
  <si>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</si>
  <si>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</si>
  <si>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</si>
  <si>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</si>
  <si>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</si>
  <si>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</si>
  <si>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</si>
  <si>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</si>
  <si>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</si>
  <si>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</si>
  <si>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</si>
  <si>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</si>
  <si>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</si>
  <si>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</si>
  <si>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</si>
  <si>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</si>
  <si>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</si>
  <si>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</si>
  <si>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</si>
  <si>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</si>
  <si>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</si>
  <si>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</si>
  <si>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</si>
  <si>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</si>
  <si>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</si>
  <si>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</si>
  <si>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</si>
  <si>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</si>
  <si>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</si>
  <si>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</si>
  <si>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</si>
  <si>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</si>
  <si>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</si>
  <si>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</si>
  <si>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</si>
  <si>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</si>
  <si>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</si>
  <si>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</si>
  <si>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</si>
  <si>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</si>
  <si>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</si>
  <si>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</si>
  <si>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</si>
  <si>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</si>
  <si>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</si>
  <si>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</si>
  <si>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</si>
  <si>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</si>
  <si>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</si>
  <si>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</si>
  <si>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</si>
  <si>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</si>
  <si>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</si>
  <si>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</si>
  <si>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</si>
  <si>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</si>
  <si>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 xml:space="preserve"> March 01</t>
  </si>
  <si>
    <t>+17 dBm</t>
  </si>
  <si>
    <t>-5 dBm Data</t>
  </si>
  <si>
    <t>-5RF1-2 0RF3-5</t>
  </si>
  <si>
    <t>-5RF1-2 0IF3-5</t>
  </si>
  <si>
    <t>!Keysight Technologies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</si>
  <si>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</si>
  <si>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</si>
  <si>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</si>
  <si>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</si>
  <si>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</si>
  <si>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1Ix5L dBc Log Mag(dB)</t>
  </si>
  <si>
    <t>-5RF1-3 0IF4-5</t>
  </si>
  <si>
    <t>!Date: Thursday</t>
  </si>
  <si>
    <t>4Rx0L Log Mag(dB)</t>
  </si>
  <si>
    <t>4Rx0L dBc Log Mag(dB)</t>
  </si>
  <si>
    <t>N5242B</t>
  </si>
  <si>
    <t>US57180237</t>
  </si>
  <si>
    <t>A.12.80.07</t>
  </si>
  <si>
    <t>+1 dBm LO Log Mag(dB)</t>
  </si>
  <si>
    <t>5LO-IF/RF Isolation Log Mag(dB)</t>
  </si>
  <si>
    <t>5Rx0L Log Mag(dB)</t>
  </si>
  <si>
    <t>-5RF51-5</t>
  </si>
  <si>
    <t>0xRF</t>
  </si>
  <si>
    <t>-</t>
  </si>
  <si>
    <t xml:space="preserve"> June 14</t>
  </si>
  <si>
    <t xml:space="preserve"> 2018 10:31:44</t>
  </si>
  <si>
    <t xml:space="preserve"> 2018 14:04:43</t>
  </si>
  <si>
    <t xml:space="preserve"> 2018 14:07:13</t>
  </si>
  <si>
    <t xml:space="preserve"> 2018 14:46:15</t>
  </si>
  <si>
    <t xml:space="preserve"> 2018 14:48:22</t>
  </si>
  <si>
    <t xml:space="preserve"> 2018 15:10:36</t>
  </si>
  <si>
    <t xml:space="preserve"> 2018 15:12:09</t>
  </si>
  <si>
    <t>!Date: Tuesday</t>
  </si>
  <si>
    <t xml:space="preserve"> June 19</t>
  </si>
  <si>
    <t>N5245A</t>
  </si>
  <si>
    <t>MY52451697</t>
  </si>
  <si>
    <t>A.10.60.06</t>
  </si>
  <si>
    <t>20 dBm LO Log Mag(dB)</t>
  </si>
  <si>
    <t>18 dBm LO Log Mag(dB)</t>
  </si>
  <si>
    <t>16 dBm LO Log Mag(dB)</t>
  </si>
  <si>
    <t>14 dBm LO Log Mag(dB)</t>
  </si>
  <si>
    <t>12 dBm LO Log Mag(dB)</t>
  </si>
  <si>
    <t>+12 dBm</t>
  </si>
  <si>
    <t xml:space="preserve"> January 02</t>
  </si>
  <si>
    <t xml:space="preserve"> 2019 09:44:18</t>
  </si>
  <si>
    <t>OIP3 18 dBm LO Log Mag(dBm)</t>
  </si>
  <si>
    <t>IIP3 18 dBm LO Log Mag(dBm)</t>
  </si>
  <si>
    <t xml:space="preserve"> 2019 09:48:17</t>
  </si>
  <si>
    <t>4LO-IF/RF Log Mag(dB)</t>
  </si>
  <si>
    <t xml:space="preserve"> 2019 11:33:57</t>
  </si>
  <si>
    <t xml:space="preserve"> 2019 11:34:55</t>
  </si>
  <si>
    <t xml:space="preserve"> 2019 14:26:11</t>
  </si>
  <si>
    <t xml:space="preserve"> 2019 14:27:10</t>
  </si>
  <si>
    <t xml:space="preserve"> 2019 11:21:43</t>
  </si>
  <si>
    <t>N/A Log Mag(dB)</t>
  </si>
  <si>
    <t xml:space="preserve"> 2019 11:23:34</t>
  </si>
  <si>
    <t>N/A 5Rx1L dBc Log Mag(dB)</t>
  </si>
  <si>
    <t>min</t>
  </si>
  <si>
    <t>ave</t>
  </si>
  <si>
    <t>N5247A</t>
  </si>
  <si>
    <t>US50470141</t>
  </si>
  <si>
    <t>A.10.64.03</t>
  </si>
  <si>
    <t>18 dBm LO RFRL Log Mag(dB)</t>
  </si>
  <si>
    <t>LO-RF Isolation Log Mag(dB)</t>
  </si>
  <si>
    <t>RF-IF Isolation Log Mag(dB)</t>
  </si>
  <si>
    <t>LO-IF Isolation Log Mag(dB)</t>
  </si>
  <si>
    <t>LORL Log Mag(dB)</t>
  </si>
  <si>
    <t>OIP3 Log Mag(dBm)</t>
  </si>
  <si>
    <t>IIP3 Log Mag(dBm)</t>
  </si>
  <si>
    <t xml:space="preserve"> February 14</t>
  </si>
  <si>
    <t>4LO-IF/RF Isolation - N/A Log Mag(dB)</t>
  </si>
  <si>
    <t>5LO-IF/RF Isolation - N/A Log Mag(dB)</t>
  </si>
  <si>
    <t>N/A 4Rx0L dBc Log Mag(dB)</t>
  </si>
  <si>
    <t>NA</t>
  </si>
  <si>
    <t>1Rx5L dBc N/A Log Mag(dB)</t>
  </si>
  <si>
    <t>1Ix5L dBc N/A Log Mag(dB)</t>
  </si>
  <si>
    <t xml:space="preserve"> 2019 12:30:35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</si>
  <si>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</si>
  <si>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</si>
  <si>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</si>
  <si>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</si>
  <si>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</si>
  <si>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</si>
  <si>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</si>
  <si>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</si>
  <si>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</si>
  <si>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</si>
  <si>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</si>
  <si>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</si>
  <si>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</si>
  <si>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</si>
  <si>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</si>
  <si>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</si>
  <si>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</si>
  <si>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J</t>
  </si>
  <si>
    <t>Isolations</t>
  </si>
  <si>
    <t>B</t>
  </si>
  <si>
    <t>F</t>
  </si>
  <si>
    <t>LO to IF Isolation</t>
  </si>
  <si>
    <t>RF to IF Isolation</t>
  </si>
  <si>
    <t>IF Response</t>
  </si>
  <si>
    <t>E</t>
  </si>
  <si>
    <t>Conversion Loss vs. LO Power</t>
  </si>
  <si>
    <t>Input IP3 vs. LO Power</t>
  </si>
  <si>
    <t>CLvsLO</t>
  </si>
  <si>
    <t>G</t>
  </si>
  <si>
    <t>D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</si>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</sst>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13" applyNumberFormat="0" applyAlignment="0" applyProtection="0"/>
    <xf numFmtId="0" fontId="20" fillId="11" borderId="14" applyNumberFormat="0" applyAlignment="0" applyProtection="0"/>
    <xf numFmtId="0" fontId="21" fillId="11" borderId="13" applyNumberFormat="0" applyAlignment="0" applyProtection="0"/>
    <xf numFmtId="0" fontId="22" fillId="0" borderId="15" applyNumberFormat="0" applyFill="0" applyAlignment="0" applyProtection="0"/>
    <xf numFmtId="0" fontId="23" fillId="12" borderId="16" applyNumberFormat="0" applyAlignment="0" applyProtection="0"/>
    <xf numFmtId="0" fontId="1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</cellStyleXfs>
  <cellXfs count="115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" fontId="8" fillId="0" borderId="19" xfId="0" applyNumberFormat="1" applyFont="1" applyFill="1" applyBorder="1" applyAlignment="1">
      <alignment horizontal="center" vertical="center" wrapText="1"/>
    </xf>
    <xf numFmtId="1" fontId="9" fillId="0" borderId="20" xfId="0" applyNumberFormat="1" applyFont="1" applyFill="1" applyBorder="1" applyAlignment="1">
      <alignment horizontal="center" vertical="center" wrapText="1"/>
    </xf>
    <xf numFmtId="1" fontId="8" fillId="2" borderId="19" xfId="0" applyNumberFormat="1" applyFont="1" applyFill="1" applyBorder="1" applyAlignment="1">
      <alignment horizontal="center" vertical="center" wrapText="1"/>
    </xf>
    <xf numFmtId="1" fontId="9" fillId="2" borderId="20" xfId="0" applyNumberFormat="1" applyFont="1" applyFill="1" applyBorder="1" applyAlignment="1">
      <alignment horizontal="center" vertical="center" wrapText="1"/>
    </xf>
    <xf numFmtId="1" fontId="9" fillId="2" borderId="21" xfId="0" applyNumberFormat="1" applyFont="1" applyFill="1" applyBorder="1" applyAlignment="1">
      <alignment horizontal="center" vertical="center" wrapText="1"/>
    </xf>
    <xf numFmtId="2" fontId="3" fillId="13" borderId="17" xfId="15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91 MHz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CLvsLO!$E$5:$E$367</c:f>
              <c:numCache>
                <c:formatCode>General</c:formatCode>
                <c:ptCount val="363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  <c:pt idx="201">
                  <c:v>27.85</c:v>
                </c:pt>
                <c:pt idx="202">
                  <c:v>28</c:v>
                </c:pt>
                <c:pt idx="203">
                  <c:v>28.15</c:v>
                </c:pt>
                <c:pt idx="204">
                  <c:v>28.3</c:v>
                </c:pt>
                <c:pt idx="205">
                  <c:v>28.45</c:v>
                </c:pt>
                <c:pt idx="206">
                  <c:v>28.6</c:v>
                </c:pt>
                <c:pt idx="207">
                  <c:v>28.75</c:v>
                </c:pt>
                <c:pt idx="208">
                  <c:v>28.9</c:v>
                </c:pt>
                <c:pt idx="209">
                  <c:v>29.05</c:v>
                </c:pt>
                <c:pt idx="210">
                  <c:v>29.2</c:v>
                </c:pt>
                <c:pt idx="211">
                  <c:v>29.35</c:v>
                </c:pt>
                <c:pt idx="212">
                  <c:v>29.5</c:v>
                </c:pt>
                <c:pt idx="213">
                  <c:v>29.65</c:v>
                </c:pt>
                <c:pt idx="214">
                  <c:v>29.8</c:v>
                </c:pt>
                <c:pt idx="215">
                  <c:v>29.95</c:v>
                </c:pt>
                <c:pt idx="216">
                  <c:v>30.1</c:v>
                </c:pt>
                <c:pt idx="217">
                  <c:v>30.25</c:v>
                </c:pt>
                <c:pt idx="218">
                  <c:v>30.4</c:v>
                </c:pt>
                <c:pt idx="219">
                  <c:v>30.55</c:v>
                </c:pt>
                <c:pt idx="220">
                  <c:v>30.7</c:v>
                </c:pt>
                <c:pt idx="221">
                  <c:v>30.85</c:v>
                </c:pt>
                <c:pt idx="222">
                  <c:v>31</c:v>
                </c:pt>
                <c:pt idx="223">
                  <c:v>31.15</c:v>
                </c:pt>
                <c:pt idx="224">
                  <c:v>31.3</c:v>
                </c:pt>
                <c:pt idx="225">
                  <c:v>31.45</c:v>
                </c:pt>
                <c:pt idx="226">
                  <c:v>31.6</c:v>
                </c:pt>
                <c:pt idx="227">
                  <c:v>31.75</c:v>
                </c:pt>
                <c:pt idx="228">
                  <c:v>31.9</c:v>
                </c:pt>
                <c:pt idx="229">
                  <c:v>32.049999999999997</c:v>
                </c:pt>
                <c:pt idx="230">
                  <c:v>32.200000000000003</c:v>
                </c:pt>
                <c:pt idx="231">
                  <c:v>32.35</c:v>
                </c:pt>
                <c:pt idx="232">
                  <c:v>32.5</c:v>
                </c:pt>
                <c:pt idx="233">
                  <c:v>32.65</c:v>
                </c:pt>
                <c:pt idx="234">
                  <c:v>32.799999999999997</c:v>
                </c:pt>
                <c:pt idx="235">
                  <c:v>32.950000000000003</c:v>
                </c:pt>
                <c:pt idx="236">
                  <c:v>33.1</c:v>
                </c:pt>
                <c:pt idx="237">
                  <c:v>33.25</c:v>
                </c:pt>
                <c:pt idx="238">
                  <c:v>33.4</c:v>
                </c:pt>
                <c:pt idx="239">
                  <c:v>33.549999999999997</c:v>
                </c:pt>
                <c:pt idx="240">
                  <c:v>33.700000000000003</c:v>
                </c:pt>
                <c:pt idx="241">
                  <c:v>33.85</c:v>
                </c:pt>
                <c:pt idx="242">
                  <c:v>34</c:v>
                </c:pt>
                <c:pt idx="243">
                  <c:v>34.15</c:v>
                </c:pt>
                <c:pt idx="244">
                  <c:v>34.299999999999997</c:v>
                </c:pt>
                <c:pt idx="245">
                  <c:v>34.450000000000003</c:v>
                </c:pt>
                <c:pt idx="246">
                  <c:v>34.6</c:v>
                </c:pt>
                <c:pt idx="247">
                  <c:v>34.75</c:v>
                </c:pt>
                <c:pt idx="248">
                  <c:v>34.9</c:v>
                </c:pt>
                <c:pt idx="249">
                  <c:v>35.049999999999997</c:v>
                </c:pt>
                <c:pt idx="250">
                  <c:v>35.200000000000003</c:v>
                </c:pt>
                <c:pt idx="251">
                  <c:v>35.35</c:v>
                </c:pt>
                <c:pt idx="252">
                  <c:v>35.5</c:v>
                </c:pt>
                <c:pt idx="253">
                  <c:v>35.65</c:v>
                </c:pt>
                <c:pt idx="254">
                  <c:v>35.799999999999997</c:v>
                </c:pt>
                <c:pt idx="255">
                  <c:v>35.950000000000003</c:v>
                </c:pt>
                <c:pt idx="256">
                  <c:v>36.1</c:v>
                </c:pt>
                <c:pt idx="257">
                  <c:v>36.25</c:v>
                </c:pt>
                <c:pt idx="258">
                  <c:v>36.4</c:v>
                </c:pt>
                <c:pt idx="259">
                  <c:v>36.549999999999997</c:v>
                </c:pt>
                <c:pt idx="260">
                  <c:v>36.700000000000003</c:v>
                </c:pt>
                <c:pt idx="261">
                  <c:v>36.85</c:v>
                </c:pt>
                <c:pt idx="262">
                  <c:v>37</c:v>
                </c:pt>
                <c:pt idx="263">
                  <c:v>37.15</c:v>
                </c:pt>
                <c:pt idx="264">
                  <c:v>37.299999999999997</c:v>
                </c:pt>
                <c:pt idx="265">
                  <c:v>37.450000000000003</c:v>
                </c:pt>
                <c:pt idx="266">
                  <c:v>37.6</c:v>
                </c:pt>
                <c:pt idx="267">
                  <c:v>37.75</c:v>
                </c:pt>
                <c:pt idx="268">
                  <c:v>37.9</c:v>
                </c:pt>
                <c:pt idx="269">
                  <c:v>38.049999999999997</c:v>
                </c:pt>
                <c:pt idx="270">
                  <c:v>38.200000000000003</c:v>
                </c:pt>
                <c:pt idx="271">
                  <c:v>38.35</c:v>
                </c:pt>
                <c:pt idx="272">
                  <c:v>38.5</c:v>
                </c:pt>
                <c:pt idx="273">
                  <c:v>38.65</c:v>
                </c:pt>
                <c:pt idx="274">
                  <c:v>38.799999999999997</c:v>
                </c:pt>
                <c:pt idx="275">
                  <c:v>38.950000000000003</c:v>
                </c:pt>
                <c:pt idx="276">
                  <c:v>39.1</c:v>
                </c:pt>
                <c:pt idx="277">
                  <c:v>39.25</c:v>
                </c:pt>
                <c:pt idx="278">
                  <c:v>39.4</c:v>
                </c:pt>
                <c:pt idx="279">
                  <c:v>39.549999999999997</c:v>
                </c:pt>
                <c:pt idx="280">
                  <c:v>39.700000000000003</c:v>
                </c:pt>
                <c:pt idx="281">
                  <c:v>39.85</c:v>
                </c:pt>
                <c:pt idx="282">
                  <c:v>40</c:v>
                </c:pt>
                <c:pt idx="283">
                  <c:v>40.15</c:v>
                </c:pt>
                <c:pt idx="284">
                  <c:v>40.299999999999997</c:v>
                </c:pt>
                <c:pt idx="285">
                  <c:v>40.450000000000003</c:v>
                </c:pt>
                <c:pt idx="286">
                  <c:v>40.6</c:v>
                </c:pt>
                <c:pt idx="287">
                  <c:v>40.75</c:v>
                </c:pt>
                <c:pt idx="288">
                  <c:v>40.9</c:v>
                </c:pt>
                <c:pt idx="289">
                  <c:v>41.05</c:v>
                </c:pt>
                <c:pt idx="290">
                  <c:v>41.2</c:v>
                </c:pt>
                <c:pt idx="291">
                  <c:v>41.35</c:v>
                </c:pt>
                <c:pt idx="292">
                  <c:v>41.5</c:v>
                </c:pt>
                <c:pt idx="293">
                  <c:v>41.65</c:v>
                </c:pt>
                <c:pt idx="294">
                  <c:v>41.8</c:v>
                </c:pt>
                <c:pt idx="295">
                  <c:v>41.95</c:v>
                </c:pt>
                <c:pt idx="296">
                  <c:v>42.1</c:v>
                </c:pt>
                <c:pt idx="297">
                  <c:v>42.25</c:v>
                </c:pt>
                <c:pt idx="298">
                  <c:v>42.4</c:v>
                </c:pt>
                <c:pt idx="299">
                  <c:v>42.55</c:v>
                </c:pt>
                <c:pt idx="300">
                  <c:v>42.7</c:v>
                </c:pt>
                <c:pt idx="301">
                  <c:v>42.85</c:v>
                </c:pt>
                <c:pt idx="302">
                  <c:v>43</c:v>
                </c:pt>
                <c:pt idx="303">
                  <c:v>43.15</c:v>
                </c:pt>
                <c:pt idx="304">
                  <c:v>43.3</c:v>
                </c:pt>
                <c:pt idx="305">
                  <c:v>43.45</c:v>
                </c:pt>
                <c:pt idx="306">
                  <c:v>43.6</c:v>
                </c:pt>
                <c:pt idx="307">
                  <c:v>43.75</c:v>
                </c:pt>
                <c:pt idx="308">
                  <c:v>43.9</c:v>
                </c:pt>
                <c:pt idx="309">
                  <c:v>44.05</c:v>
                </c:pt>
                <c:pt idx="310">
                  <c:v>44.2</c:v>
                </c:pt>
                <c:pt idx="311">
                  <c:v>44.35</c:v>
                </c:pt>
                <c:pt idx="312">
                  <c:v>44.5</c:v>
                </c:pt>
                <c:pt idx="313">
                  <c:v>44.65</c:v>
                </c:pt>
                <c:pt idx="314">
                  <c:v>44.8</c:v>
                </c:pt>
                <c:pt idx="315">
                  <c:v>44.95</c:v>
                </c:pt>
                <c:pt idx="316">
                  <c:v>45.1</c:v>
                </c:pt>
                <c:pt idx="317">
                  <c:v>45.25</c:v>
                </c:pt>
                <c:pt idx="318">
                  <c:v>45.4</c:v>
                </c:pt>
                <c:pt idx="319">
                  <c:v>45.55</c:v>
                </c:pt>
                <c:pt idx="320">
                  <c:v>45.7</c:v>
                </c:pt>
                <c:pt idx="321">
                  <c:v>45.85</c:v>
                </c:pt>
                <c:pt idx="322">
                  <c:v>46</c:v>
                </c:pt>
                <c:pt idx="323">
                  <c:v>46.15</c:v>
                </c:pt>
                <c:pt idx="324">
                  <c:v>46.3</c:v>
                </c:pt>
                <c:pt idx="325">
                  <c:v>46.45</c:v>
                </c:pt>
                <c:pt idx="326">
                  <c:v>46.6</c:v>
                </c:pt>
                <c:pt idx="327">
                  <c:v>46.75</c:v>
                </c:pt>
                <c:pt idx="328">
                  <c:v>46.9</c:v>
                </c:pt>
                <c:pt idx="329">
                  <c:v>47.05</c:v>
                </c:pt>
                <c:pt idx="330">
                  <c:v>47.2</c:v>
                </c:pt>
                <c:pt idx="331">
                  <c:v>47.35</c:v>
                </c:pt>
                <c:pt idx="332">
                  <c:v>47.5</c:v>
                </c:pt>
                <c:pt idx="333">
                  <c:v>47.65</c:v>
                </c:pt>
                <c:pt idx="334">
                  <c:v>47.8</c:v>
                </c:pt>
                <c:pt idx="335">
                  <c:v>47.95</c:v>
                </c:pt>
                <c:pt idx="336">
                  <c:v>48.1</c:v>
                </c:pt>
                <c:pt idx="337">
                  <c:v>48.25</c:v>
                </c:pt>
                <c:pt idx="338">
                  <c:v>48.4</c:v>
                </c:pt>
                <c:pt idx="339">
                  <c:v>48.55</c:v>
                </c:pt>
                <c:pt idx="340">
                  <c:v>48.7</c:v>
                </c:pt>
                <c:pt idx="341">
                  <c:v>48.85</c:v>
                </c:pt>
                <c:pt idx="342">
                  <c:v>49</c:v>
                </c:pt>
                <c:pt idx="343">
                  <c:v>49.15</c:v>
                </c:pt>
                <c:pt idx="344">
                  <c:v>49.3</c:v>
                </c:pt>
                <c:pt idx="345">
                  <c:v>49.45</c:v>
                </c:pt>
                <c:pt idx="346">
                  <c:v>49.6</c:v>
                </c:pt>
                <c:pt idx="347">
                  <c:v>49.75</c:v>
                </c:pt>
                <c:pt idx="348">
                  <c:v>49.9</c:v>
                </c:pt>
                <c:pt idx="349">
                  <c:v>50.05</c:v>
                </c:pt>
                <c:pt idx="350">
                  <c:v>50.2</c:v>
                </c:pt>
                <c:pt idx="351">
                  <c:v>50.35</c:v>
                </c:pt>
                <c:pt idx="352">
                  <c:v>50.5</c:v>
                </c:pt>
                <c:pt idx="353">
                  <c:v>50.65</c:v>
                </c:pt>
                <c:pt idx="354">
                  <c:v>50.8</c:v>
                </c:pt>
                <c:pt idx="355">
                  <c:v>50.95</c:v>
                </c:pt>
                <c:pt idx="356">
                  <c:v>51.1</c:v>
                </c:pt>
                <c:pt idx="357">
                  <c:v>51.25</c:v>
                </c:pt>
                <c:pt idx="358">
                  <c:v>51.4</c:v>
                </c:pt>
                <c:pt idx="359">
                  <c:v>51.55</c:v>
                </c:pt>
                <c:pt idx="360">
                  <c:v>51.7</c:v>
                </c:pt>
                <c:pt idx="361">
                  <c:v>51.85</c:v>
                </c:pt>
                <c:pt idx="362">
                  <c:v>52</c:v>
                </c:pt>
              </c:numCache>
            </c:numRef>
          </c:xVal>
          <c:yVal>
            <c:numRef>
              <c:f>CLvsLO!$G$5:$G$367</c:f>
              <c:numCache>
                <c:formatCode>General</c:formatCode>
                <c:ptCount val="363"/>
                <c:pt idx="0">
                  <c:v>-81.589438999999999</c:v>
                </c:pt>
                <c:pt idx="1">
                  <c:v>-80.619484</c:v>
                </c:pt>
                <c:pt idx="2">
                  <c:v>-79.716324</c:v>
                </c:pt>
                <c:pt idx="3">
                  <c:v>-78.307998999999995</c:v>
                </c:pt>
                <c:pt idx="4">
                  <c:v>-75.579025000000001</c:v>
                </c:pt>
                <c:pt idx="5">
                  <c:v>-77.861450000000005</c:v>
                </c:pt>
                <c:pt idx="6">
                  <c:v>-77.998519999999999</c:v>
                </c:pt>
                <c:pt idx="7">
                  <c:v>-79.007141000000004</c:v>
                </c:pt>
                <c:pt idx="8">
                  <c:v>-77.029694000000006</c:v>
                </c:pt>
                <c:pt idx="9">
                  <c:v>-75.564673999999997</c:v>
                </c:pt>
                <c:pt idx="10">
                  <c:v>-74.412209000000004</c:v>
                </c:pt>
                <c:pt idx="11">
                  <c:v>-75.699264999999997</c:v>
                </c:pt>
                <c:pt idx="12">
                  <c:v>-74.471892999999994</c:v>
                </c:pt>
                <c:pt idx="13">
                  <c:v>-75.603347999999997</c:v>
                </c:pt>
                <c:pt idx="14">
                  <c:v>-75.860939000000002</c:v>
                </c:pt>
                <c:pt idx="15">
                  <c:v>-76.572838000000004</c:v>
                </c:pt>
                <c:pt idx="16">
                  <c:v>-77.984015999999997</c:v>
                </c:pt>
                <c:pt idx="17">
                  <c:v>-78.272491000000002</c:v>
                </c:pt>
                <c:pt idx="18">
                  <c:v>-76.188682999999997</c:v>
                </c:pt>
                <c:pt idx="19">
                  <c:v>-75.728279000000001</c:v>
                </c:pt>
                <c:pt idx="20">
                  <c:v>-74.722579999999994</c:v>
                </c:pt>
                <c:pt idx="21">
                  <c:v>-73.468506000000005</c:v>
                </c:pt>
                <c:pt idx="22">
                  <c:v>-72.367332000000005</c:v>
                </c:pt>
                <c:pt idx="23">
                  <c:v>-70.009795999999994</c:v>
                </c:pt>
                <c:pt idx="24">
                  <c:v>-67.987410999999994</c:v>
                </c:pt>
                <c:pt idx="25">
                  <c:v>-67.034644999999998</c:v>
                </c:pt>
                <c:pt idx="26">
                  <c:v>-63.809372000000003</c:v>
                </c:pt>
                <c:pt idx="27">
                  <c:v>-60.532210999999997</c:v>
                </c:pt>
                <c:pt idx="28">
                  <c:v>-57.076152999999998</c:v>
                </c:pt>
                <c:pt idx="29">
                  <c:v>-53.923935</c:v>
                </c:pt>
                <c:pt idx="30">
                  <c:v>-50.515552999999997</c:v>
                </c:pt>
                <c:pt idx="31">
                  <c:v>-48.450248999999999</c:v>
                </c:pt>
                <c:pt idx="32">
                  <c:v>-46.902878000000001</c:v>
                </c:pt>
                <c:pt idx="33">
                  <c:v>-46.662849000000001</c:v>
                </c:pt>
                <c:pt idx="34">
                  <c:v>-47.376590999999998</c:v>
                </c:pt>
                <c:pt idx="35">
                  <c:v>-48.072764999999997</c:v>
                </c:pt>
                <c:pt idx="36">
                  <c:v>-48.881324999999997</c:v>
                </c:pt>
                <c:pt idx="37">
                  <c:v>-49.745617000000003</c:v>
                </c:pt>
                <c:pt idx="38">
                  <c:v>-49.749878000000002</c:v>
                </c:pt>
                <c:pt idx="39">
                  <c:v>-49.355170999999999</c:v>
                </c:pt>
                <c:pt idx="40">
                  <c:v>-49.175877</c:v>
                </c:pt>
                <c:pt idx="41">
                  <c:v>-48.601151000000002</c:v>
                </c:pt>
                <c:pt idx="42">
                  <c:v>-49.204543999999999</c:v>
                </c:pt>
                <c:pt idx="43">
                  <c:v>-50.329166000000001</c:v>
                </c:pt>
                <c:pt idx="44">
                  <c:v>-51.673473000000001</c:v>
                </c:pt>
                <c:pt idx="45">
                  <c:v>-53.466549000000001</c:v>
                </c:pt>
                <c:pt idx="46">
                  <c:v>-55.413445000000003</c:v>
                </c:pt>
                <c:pt idx="47">
                  <c:v>-56.047168999999997</c:v>
                </c:pt>
                <c:pt idx="48">
                  <c:v>-55.815871999999999</c:v>
                </c:pt>
                <c:pt idx="49">
                  <c:v>-53.830624</c:v>
                </c:pt>
                <c:pt idx="50">
                  <c:v>-50.631686999999999</c:v>
                </c:pt>
                <c:pt idx="51">
                  <c:v>-46.613998000000002</c:v>
                </c:pt>
                <c:pt idx="52">
                  <c:v>-41.991287</c:v>
                </c:pt>
                <c:pt idx="53">
                  <c:v>-36.785938000000002</c:v>
                </c:pt>
                <c:pt idx="54">
                  <c:v>-32.178317999999997</c:v>
                </c:pt>
                <c:pt idx="55">
                  <c:v>-28.202190000000002</c:v>
                </c:pt>
                <c:pt idx="56">
                  <c:v>-24.749656999999999</c:v>
                </c:pt>
                <c:pt idx="57">
                  <c:v>-21.749898999999999</c:v>
                </c:pt>
                <c:pt idx="58">
                  <c:v>-19.143557000000001</c:v>
                </c:pt>
                <c:pt idx="59">
                  <c:v>-16.965810999999999</c:v>
                </c:pt>
                <c:pt idx="60">
                  <c:v>-15.169129</c:v>
                </c:pt>
                <c:pt idx="61">
                  <c:v>-13.469307000000001</c:v>
                </c:pt>
                <c:pt idx="62">
                  <c:v>-11.744840999999999</c:v>
                </c:pt>
                <c:pt idx="63">
                  <c:v>-10.298245</c:v>
                </c:pt>
                <c:pt idx="64">
                  <c:v>-9.3567724000000005</c:v>
                </c:pt>
                <c:pt idx="65">
                  <c:v>-8.7575026000000005</c:v>
                </c:pt>
                <c:pt idx="66">
                  <c:v>-8.3502721999999991</c:v>
                </c:pt>
                <c:pt idx="67">
                  <c:v>-8.0339804000000008</c:v>
                </c:pt>
                <c:pt idx="68">
                  <c:v>-7.7806740000000003</c:v>
                </c:pt>
                <c:pt idx="69">
                  <c:v>-7.5637527000000002</c:v>
                </c:pt>
                <c:pt idx="70">
                  <c:v>-7.3646431000000003</c:v>
                </c:pt>
                <c:pt idx="71">
                  <c:v>-7.1842427000000004</c:v>
                </c:pt>
                <c:pt idx="72">
                  <c:v>-7.0437836999999996</c:v>
                </c:pt>
                <c:pt idx="73">
                  <c:v>-6.9099373999999996</c:v>
                </c:pt>
                <c:pt idx="74">
                  <c:v>-6.7943387</c:v>
                </c:pt>
                <c:pt idx="75">
                  <c:v>-6.6907085999999998</c:v>
                </c:pt>
                <c:pt idx="76">
                  <c:v>-6.6009969999999996</c:v>
                </c:pt>
                <c:pt idx="77">
                  <c:v>-6.5150594999999996</c:v>
                </c:pt>
                <c:pt idx="78">
                  <c:v>-6.4501075999999999</c:v>
                </c:pt>
                <c:pt idx="79">
                  <c:v>-6.3702445000000001</c:v>
                </c:pt>
                <c:pt idx="80">
                  <c:v>-6.2963424000000003</c:v>
                </c:pt>
                <c:pt idx="81">
                  <c:v>-6.2304130000000004</c:v>
                </c:pt>
                <c:pt idx="82">
                  <c:v>-6.1737399000000002</c:v>
                </c:pt>
                <c:pt idx="83">
                  <c:v>-6.1212802000000002</c:v>
                </c:pt>
                <c:pt idx="84">
                  <c:v>-6.0697068999999999</c:v>
                </c:pt>
                <c:pt idx="85">
                  <c:v>-6.0214189999999999</c:v>
                </c:pt>
                <c:pt idx="86">
                  <c:v>-5.9750532999999999</c:v>
                </c:pt>
                <c:pt idx="87">
                  <c:v>-5.9406815000000002</c:v>
                </c:pt>
                <c:pt idx="88">
                  <c:v>-5.8930940999999999</c:v>
                </c:pt>
                <c:pt idx="89">
                  <c:v>-5.8629655999999999</c:v>
                </c:pt>
                <c:pt idx="90">
                  <c:v>-5.8298496999999996</c:v>
                </c:pt>
                <c:pt idx="91">
                  <c:v>-5.7958055000000002</c:v>
                </c:pt>
                <c:pt idx="92">
                  <c:v>-5.7563633999999997</c:v>
                </c:pt>
                <c:pt idx="93">
                  <c:v>-5.7551603</c:v>
                </c:pt>
                <c:pt idx="94">
                  <c:v>-5.7592606999999996</c:v>
                </c:pt>
                <c:pt idx="95">
                  <c:v>-5.7647747999999996</c:v>
                </c:pt>
                <c:pt idx="96">
                  <c:v>-5.7764772999999998</c:v>
                </c:pt>
                <c:pt idx="97">
                  <c:v>-5.7885976000000001</c:v>
                </c:pt>
                <c:pt idx="98">
                  <c:v>-5.8073968999999996</c:v>
                </c:pt>
                <c:pt idx="99">
                  <c:v>-5.8437662000000001</c:v>
                </c:pt>
                <c:pt idx="100">
                  <c:v>-5.8656072999999997</c:v>
                </c:pt>
                <c:pt idx="101">
                  <c:v>-5.8738441000000003</c:v>
                </c:pt>
                <c:pt idx="102">
                  <c:v>-5.8861213000000001</c:v>
                </c:pt>
                <c:pt idx="103">
                  <c:v>-5.8924073999999997</c:v>
                </c:pt>
                <c:pt idx="104">
                  <c:v>-5.9021001000000002</c:v>
                </c:pt>
                <c:pt idx="105">
                  <c:v>-5.8957972999999999</c:v>
                </c:pt>
                <c:pt idx="106">
                  <c:v>-5.8842844999999997</c:v>
                </c:pt>
                <c:pt idx="107">
                  <c:v>-5.8780308000000003</c:v>
                </c:pt>
                <c:pt idx="108">
                  <c:v>-5.8769983999999997</c:v>
                </c:pt>
                <c:pt idx="109">
                  <c:v>-5.8737463999999999</c:v>
                </c:pt>
                <c:pt idx="110">
                  <c:v>-5.8504199999999997</c:v>
                </c:pt>
                <c:pt idx="111">
                  <c:v>-5.8394731999999996</c:v>
                </c:pt>
                <c:pt idx="112">
                  <c:v>-5.8348335999999996</c:v>
                </c:pt>
                <c:pt idx="113">
                  <c:v>-5.8079881999999996</c:v>
                </c:pt>
                <c:pt idx="114">
                  <c:v>-5.7917665999999999</c:v>
                </c:pt>
                <c:pt idx="115">
                  <c:v>-5.7767239000000004</c:v>
                </c:pt>
                <c:pt idx="116">
                  <c:v>-5.7571678000000004</c:v>
                </c:pt>
                <c:pt idx="117">
                  <c:v>-5.7468715000000001</c:v>
                </c:pt>
                <c:pt idx="118">
                  <c:v>-5.7463679000000001</c:v>
                </c:pt>
                <c:pt idx="119">
                  <c:v>-5.7519722</c:v>
                </c:pt>
                <c:pt idx="120">
                  <c:v>-5.7635759999999996</c:v>
                </c:pt>
                <c:pt idx="121">
                  <c:v>-5.7679957999999996</c:v>
                </c:pt>
                <c:pt idx="122">
                  <c:v>-5.7867936999999996</c:v>
                </c:pt>
                <c:pt idx="123">
                  <c:v>-5.8017535000000002</c:v>
                </c:pt>
                <c:pt idx="124">
                  <c:v>-5.8196554000000003</c:v>
                </c:pt>
                <c:pt idx="125">
                  <c:v>-5.8426337000000004</c:v>
                </c:pt>
                <c:pt idx="126">
                  <c:v>-5.8727055000000004</c:v>
                </c:pt>
                <c:pt idx="127">
                  <c:v>-5.8937435000000002</c:v>
                </c:pt>
                <c:pt idx="128">
                  <c:v>-5.9012108000000003</c:v>
                </c:pt>
                <c:pt idx="129">
                  <c:v>-5.9127469000000001</c:v>
                </c:pt>
                <c:pt idx="130">
                  <c:v>-5.9262705000000002</c:v>
                </c:pt>
                <c:pt idx="131">
                  <c:v>-5.9329972</c:v>
                </c:pt>
                <c:pt idx="132">
                  <c:v>-5.9369059000000002</c:v>
                </c:pt>
                <c:pt idx="133">
                  <c:v>-5.9466013999999996</c:v>
                </c:pt>
                <c:pt idx="134">
                  <c:v>-5.9555053999999998</c:v>
                </c:pt>
                <c:pt idx="135">
                  <c:v>-5.9694466999999998</c:v>
                </c:pt>
                <c:pt idx="136">
                  <c:v>-5.9861908000000001</c:v>
                </c:pt>
                <c:pt idx="137">
                  <c:v>-6.0126628999999996</c:v>
                </c:pt>
                <c:pt idx="138">
                  <c:v>-6.0302557999999999</c:v>
                </c:pt>
                <c:pt idx="139">
                  <c:v>-6.0515198999999997</c:v>
                </c:pt>
                <c:pt idx="140">
                  <c:v>-6.0733085000000004</c:v>
                </c:pt>
                <c:pt idx="141">
                  <c:v>-6.0951962000000002</c:v>
                </c:pt>
                <c:pt idx="142">
                  <c:v>-6.1093564000000002</c:v>
                </c:pt>
                <c:pt idx="143">
                  <c:v>-6.1287189</c:v>
                </c:pt>
                <c:pt idx="144">
                  <c:v>-6.1427474000000002</c:v>
                </c:pt>
                <c:pt idx="145">
                  <c:v>-6.1526284000000002</c:v>
                </c:pt>
                <c:pt idx="146">
                  <c:v>-6.1604295000000002</c:v>
                </c:pt>
                <c:pt idx="147">
                  <c:v>-6.1682806000000001</c:v>
                </c:pt>
                <c:pt idx="148">
                  <c:v>-6.1744905000000001</c:v>
                </c:pt>
                <c:pt idx="149">
                  <c:v>-6.1829891000000003</c:v>
                </c:pt>
                <c:pt idx="150">
                  <c:v>-6.1872262999999998</c:v>
                </c:pt>
                <c:pt idx="151">
                  <c:v>-6.1883540000000004</c:v>
                </c:pt>
                <c:pt idx="152">
                  <c:v>-6.1937385000000003</c:v>
                </c:pt>
                <c:pt idx="153">
                  <c:v>-6.1923899999999996</c:v>
                </c:pt>
                <c:pt idx="154">
                  <c:v>-6.1916766000000001</c:v>
                </c:pt>
                <c:pt idx="155">
                  <c:v>-6.1982641000000003</c:v>
                </c:pt>
                <c:pt idx="156">
                  <c:v>-6.2081527999999997</c:v>
                </c:pt>
                <c:pt idx="157">
                  <c:v>-6.2153081999999999</c:v>
                </c:pt>
                <c:pt idx="158">
                  <c:v>-6.2381063000000001</c:v>
                </c:pt>
                <c:pt idx="159">
                  <c:v>-6.2622951999999996</c:v>
                </c:pt>
                <c:pt idx="160">
                  <c:v>-6.3031439999999996</c:v>
                </c:pt>
                <c:pt idx="161">
                  <c:v>-6.3512034000000002</c:v>
                </c:pt>
                <c:pt idx="162">
                  <c:v>-6.4018873999999997</c:v>
                </c:pt>
                <c:pt idx="163">
                  <c:v>-6.4669185000000002</c:v>
                </c:pt>
                <c:pt idx="164">
                  <c:v>-7.0322699999999996</c:v>
                </c:pt>
                <c:pt idx="165">
                  <c:v>-7.0052104000000002</c:v>
                </c:pt>
                <c:pt idx="166">
                  <c:v>-6.9919871999999996</c:v>
                </c:pt>
                <c:pt idx="167">
                  <c:v>-7.0282488000000001</c:v>
                </c:pt>
                <c:pt idx="168">
                  <c:v>-7.0604272000000003</c:v>
                </c:pt>
                <c:pt idx="169">
                  <c:v>-7.1114449999999998</c:v>
                </c:pt>
                <c:pt idx="170">
                  <c:v>-7.1657124000000003</c:v>
                </c:pt>
                <c:pt idx="171">
                  <c:v>-7.2259374000000003</c:v>
                </c:pt>
                <c:pt idx="172">
                  <c:v>-7.2953333999999996</c:v>
                </c:pt>
                <c:pt idx="173">
                  <c:v>-7.3602876999999998</c:v>
                </c:pt>
                <c:pt idx="174">
                  <c:v>-7.4088969000000002</c:v>
                </c:pt>
                <c:pt idx="175">
                  <c:v>-7.4469151</c:v>
                </c:pt>
                <c:pt idx="176">
                  <c:v>-7.4734387</c:v>
                </c:pt>
                <c:pt idx="177">
                  <c:v>-7.4937749</c:v>
                </c:pt>
                <c:pt idx="178">
                  <c:v>-7.5122128000000004</c:v>
                </c:pt>
                <c:pt idx="179">
                  <c:v>-7.5304793999999999</c:v>
                </c:pt>
                <c:pt idx="180">
                  <c:v>-7.5437817999999996</c:v>
                </c:pt>
                <c:pt idx="181">
                  <c:v>-7.5723475999999996</c:v>
                </c:pt>
                <c:pt idx="182">
                  <c:v>-7.5953555000000001</c:v>
                </c:pt>
                <c:pt idx="183">
                  <c:v>-7.6242728</c:v>
                </c:pt>
                <c:pt idx="184">
                  <c:v>-7.6518354000000004</c:v>
                </c:pt>
                <c:pt idx="185">
                  <c:v>-7.6568274000000001</c:v>
                </c:pt>
                <c:pt idx="186">
                  <c:v>-7.6659516999999999</c:v>
                </c:pt>
                <c:pt idx="187">
                  <c:v>-7.6671638</c:v>
                </c:pt>
                <c:pt idx="188">
                  <c:v>-7.6462234999999996</c:v>
                </c:pt>
                <c:pt idx="189">
                  <c:v>-7.6290312</c:v>
                </c:pt>
                <c:pt idx="190">
                  <c:v>-7.6094493999999999</c:v>
                </c:pt>
                <c:pt idx="191">
                  <c:v>-7.5833344</c:v>
                </c:pt>
                <c:pt idx="192">
                  <c:v>-7.5732803000000004</c:v>
                </c:pt>
                <c:pt idx="193">
                  <c:v>-7.5722556000000001</c:v>
                </c:pt>
                <c:pt idx="194">
                  <c:v>-7.5760259999999997</c:v>
                </c:pt>
                <c:pt idx="195">
                  <c:v>-7.5952897000000004</c:v>
                </c:pt>
                <c:pt idx="196">
                  <c:v>-7.6177511000000004</c:v>
                </c:pt>
                <c:pt idx="197">
                  <c:v>-7.6545486</c:v>
                </c:pt>
                <c:pt idx="198">
                  <c:v>-7.7181296000000001</c:v>
                </c:pt>
                <c:pt idx="199">
                  <c:v>-7.8035226</c:v>
                </c:pt>
                <c:pt idx="200">
                  <c:v>-7.8960438000000002</c:v>
                </c:pt>
                <c:pt idx="201">
                  <c:v>-7.9814094999999998</c:v>
                </c:pt>
                <c:pt idx="202">
                  <c:v>-8.0688820000000003</c:v>
                </c:pt>
                <c:pt idx="203">
                  <c:v>-8.1680945999999999</c:v>
                </c:pt>
                <c:pt idx="204">
                  <c:v>-8.2680187000000007</c:v>
                </c:pt>
                <c:pt idx="205">
                  <c:v>-8.3542137000000007</c:v>
                </c:pt>
                <c:pt idx="206">
                  <c:v>-8.4320296999999993</c:v>
                </c:pt>
                <c:pt idx="207">
                  <c:v>-8.4992713999999996</c:v>
                </c:pt>
                <c:pt idx="208">
                  <c:v>-8.5806503000000003</c:v>
                </c:pt>
                <c:pt idx="209">
                  <c:v>-8.6616745000000002</c:v>
                </c:pt>
                <c:pt idx="210">
                  <c:v>-8.7310084999999997</c:v>
                </c:pt>
                <c:pt idx="211">
                  <c:v>-8.7943268000000003</c:v>
                </c:pt>
                <c:pt idx="212">
                  <c:v>-8.8542661999999996</c:v>
                </c:pt>
                <c:pt idx="213">
                  <c:v>-8.8944063</c:v>
                </c:pt>
                <c:pt idx="214">
                  <c:v>-8.9362992999999999</c:v>
                </c:pt>
                <c:pt idx="215">
                  <c:v>-9.0181246000000002</c:v>
                </c:pt>
                <c:pt idx="216">
                  <c:v>-9.0997553</c:v>
                </c:pt>
                <c:pt idx="217">
                  <c:v>-9.1583748000000007</c:v>
                </c:pt>
                <c:pt idx="218">
                  <c:v>-9.2012329000000008</c:v>
                </c:pt>
                <c:pt idx="219">
                  <c:v>-9.2190703999999997</c:v>
                </c:pt>
                <c:pt idx="220">
                  <c:v>-9.2241335000000007</c:v>
                </c:pt>
                <c:pt idx="221">
                  <c:v>-9.2239360999999995</c:v>
                </c:pt>
                <c:pt idx="222">
                  <c:v>-9.1774549000000007</c:v>
                </c:pt>
                <c:pt idx="223">
                  <c:v>-9.1220446000000006</c:v>
                </c:pt>
                <c:pt idx="224">
                  <c:v>-9.0699424999999998</c:v>
                </c:pt>
                <c:pt idx="225">
                  <c:v>-9.0278969</c:v>
                </c:pt>
                <c:pt idx="226">
                  <c:v>-9.0001221000000005</c:v>
                </c:pt>
                <c:pt idx="227">
                  <c:v>-8.9845457</c:v>
                </c:pt>
                <c:pt idx="228">
                  <c:v>-8.9582043000000002</c:v>
                </c:pt>
                <c:pt idx="229">
                  <c:v>-8.9224586000000006</c:v>
                </c:pt>
                <c:pt idx="230">
                  <c:v>-8.8890743000000008</c:v>
                </c:pt>
                <c:pt idx="231">
                  <c:v>-8.8499841999999997</c:v>
                </c:pt>
                <c:pt idx="232">
                  <c:v>-8.8038673000000003</c:v>
                </c:pt>
                <c:pt idx="233">
                  <c:v>-8.7580471000000006</c:v>
                </c:pt>
                <c:pt idx="234">
                  <c:v>-8.7201804999999997</c:v>
                </c:pt>
                <c:pt idx="235">
                  <c:v>-8.6981324999999998</c:v>
                </c:pt>
                <c:pt idx="236">
                  <c:v>-8.6878004000000004</c:v>
                </c:pt>
                <c:pt idx="237">
                  <c:v>-8.7011509</c:v>
                </c:pt>
                <c:pt idx="238">
                  <c:v>-8.7420816000000006</c:v>
                </c:pt>
                <c:pt idx="239">
                  <c:v>-8.8356504000000005</c:v>
                </c:pt>
                <c:pt idx="240">
                  <c:v>-8.9430665999999999</c:v>
                </c:pt>
                <c:pt idx="241">
                  <c:v>-9.0941352999999996</c:v>
                </c:pt>
                <c:pt idx="242">
                  <c:v>-9.2524776000000006</c:v>
                </c:pt>
                <c:pt idx="243">
                  <c:v>-9.4190102000000007</c:v>
                </c:pt>
                <c:pt idx="244">
                  <c:v>-9.5751294999999992</c:v>
                </c:pt>
                <c:pt idx="245">
                  <c:v>-9.7118701999999999</c:v>
                </c:pt>
                <c:pt idx="246">
                  <c:v>-9.8163195000000005</c:v>
                </c:pt>
                <c:pt idx="247">
                  <c:v>-9.8822154999999992</c:v>
                </c:pt>
                <c:pt idx="248">
                  <c:v>-9.8979864000000006</c:v>
                </c:pt>
                <c:pt idx="249">
                  <c:v>-9.8913288000000001</c:v>
                </c:pt>
                <c:pt idx="250">
                  <c:v>-9.8713359999999994</c:v>
                </c:pt>
                <c:pt idx="251">
                  <c:v>-9.8302239999999994</c:v>
                </c:pt>
                <c:pt idx="252">
                  <c:v>-9.7800940999999995</c:v>
                </c:pt>
                <c:pt idx="253">
                  <c:v>-9.7199563999999992</c:v>
                </c:pt>
                <c:pt idx="254">
                  <c:v>-9.6859827000000003</c:v>
                </c:pt>
                <c:pt idx="255">
                  <c:v>-9.6606646000000005</c:v>
                </c:pt>
                <c:pt idx="256">
                  <c:v>-9.6450700999999999</c:v>
                </c:pt>
                <c:pt idx="257">
                  <c:v>-9.6279582999999995</c:v>
                </c:pt>
                <c:pt idx="258">
                  <c:v>-9.6312113000000004</c:v>
                </c:pt>
                <c:pt idx="259">
                  <c:v>-9.6492395000000002</c:v>
                </c:pt>
                <c:pt idx="260">
                  <c:v>-9.6620874000000008</c:v>
                </c:pt>
                <c:pt idx="261">
                  <c:v>-9.6703376999999993</c:v>
                </c:pt>
                <c:pt idx="262">
                  <c:v>-9.6724119000000002</c:v>
                </c:pt>
                <c:pt idx="263">
                  <c:v>-9.6575746999999996</c:v>
                </c:pt>
                <c:pt idx="264">
                  <c:v>-9.6426763999999991</c:v>
                </c:pt>
                <c:pt idx="265">
                  <c:v>-9.6103600999999994</c:v>
                </c:pt>
                <c:pt idx="266">
                  <c:v>-9.5736828000000003</c:v>
                </c:pt>
                <c:pt idx="267">
                  <c:v>-9.5451546</c:v>
                </c:pt>
                <c:pt idx="268">
                  <c:v>-9.5148726000000003</c:v>
                </c:pt>
                <c:pt idx="269">
                  <c:v>-9.4987688000000006</c:v>
                </c:pt>
                <c:pt idx="270">
                  <c:v>-9.5031862</c:v>
                </c:pt>
                <c:pt idx="271">
                  <c:v>-9.5033397999999991</c:v>
                </c:pt>
                <c:pt idx="272">
                  <c:v>-9.5191306999999998</c:v>
                </c:pt>
                <c:pt idx="273">
                  <c:v>-9.5378456000000007</c:v>
                </c:pt>
                <c:pt idx="274">
                  <c:v>-9.5555382000000009</c:v>
                </c:pt>
                <c:pt idx="275">
                  <c:v>-9.5768994999999997</c:v>
                </c:pt>
                <c:pt idx="276">
                  <c:v>-9.5972060999999993</c:v>
                </c:pt>
                <c:pt idx="277">
                  <c:v>-9.5987082000000008</c:v>
                </c:pt>
                <c:pt idx="278">
                  <c:v>-9.6049404000000003</c:v>
                </c:pt>
                <c:pt idx="279">
                  <c:v>-9.6036882000000006</c:v>
                </c:pt>
                <c:pt idx="280">
                  <c:v>-9.5941066999999993</c:v>
                </c:pt>
                <c:pt idx="281">
                  <c:v>-9.5948180999999995</c:v>
                </c:pt>
                <c:pt idx="282">
                  <c:v>-9.6008929999999992</c:v>
                </c:pt>
                <c:pt idx="283">
                  <c:v>-9.7172260000000001</c:v>
                </c:pt>
                <c:pt idx="284">
                  <c:v>-9.8787927999999994</c:v>
                </c:pt>
                <c:pt idx="285">
                  <c:v>-10.045251</c:v>
                </c:pt>
                <c:pt idx="286">
                  <c:v>-10.216825999999999</c:v>
                </c:pt>
                <c:pt idx="287">
                  <c:v>-10.355568</c:v>
                </c:pt>
                <c:pt idx="288">
                  <c:v>-10.433063000000001</c:v>
                </c:pt>
                <c:pt idx="289">
                  <c:v>-10.469338</c:v>
                </c:pt>
                <c:pt idx="290">
                  <c:v>-10.362398000000001</c:v>
                </c:pt>
                <c:pt idx="291">
                  <c:v>-10.207798</c:v>
                </c:pt>
                <c:pt idx="292">
                  <c:v>-10.0448</c:v>
                </c:pt>
                <c:pt idx="293">
                  <c:v>-9.8843765000000001</c:v>
                </c:pt>
                <c:pt idx="294">
                  <c:v>-9.7670917999999993</c:v>
                </c:pt>
                <c:pt idx="295">
                  <c:v>-9.7063494000000006</c:v>
                </c:pt>
                <c:pt idx="296">
                  <c:v>-9.7158890000000007</c:v>
                </c:pt>
                <c:pt idx="297">
                  <c:v>-9.7694215999999994</c:v>
                </c:pt>
                <c:pt idx="298">
                  <c:v>-9.8504725000000004</c:v>
                </c:pt>
                <c:pt idx="299">
                  <c:v>-9.9329786000000002</c:v>
                </c:pt>
                <c:pt idx="300">
                  <c:v>-10.007236000000001</c:v>
                </c:pt>
                <c:pt idx="301">
                  <c:v>-10.067292</c:v>
                </c:pt>
                <c:pt idx="302">
                  <c:v>-10.08534</c:v>
                </c:pt>
                <c:pt idx="303">
                  <c:v>-10.066155999999999</c:v>
                </c:pt>
                <c:pt idx="304">
                  <c:v>-10.016299</c:v>
                </c:pt>
                <c:pt idx="305">
                  <c:v>-9.9534558999999998</c:v>
                </c:pt>
                <c:pt idx="306">
                  <c:v>-9.8800240000000006</c:v>
                </c:pt>
                <c:pt idx="307">
                  <c:v>-9.8135290000000008</c:v>
                </c:pt>
                <c:pt idx="308">
                  <c:v>-9.7529211</c:v>
                </c:pt>
                <c:pt idx="309">
                  <c:v>-9.7265425000000008</c:v>
                </c:pt>
                <c:pt idx="310">
                  <c:v>-9.7145729000000003</c:v>
                </c:pt>
                <c:pt idx="311">
                  <c:v>-9.7041883000000002</c:v>
                </c:pt>
                <c:pt idx="312">
                  <c:v>-9.7308464000000008</c:v>
                </c:pt>
                <c:pt idx="313">
                  <c:v>-9.7661276000000008</c:v>
                </c:pt>
                <c:pt idx="314">
                  <c:v>-9.7812824000000003</c:v>
                </c:pt>
                <c:pt idx="315">
                  <c:v>-9.7971582000000001</c:v>
                </c:pt>
                <c:pt idx="316">
                  <c:v>-9.8257703999999997</c:v>
                </c:pt>
                <c:pt idx="317">
                  <c:v>-9.8677235000000003</c:v>
                </c:pt>
                <c:pt idx="318">
                  <c:v>-9.9604806999999997</c:v>
                </c:pt>
                <c:pt idx="319">
                  <c:v>-10.067235</c:v>
                </c:pt>
                <c:pt idx="320">
                  <c:v>-10.310459</c:v>
                </c:pt>
                <c:pt idx="321">
                  <c:v>-10.702502000000001</c:v>
                </c:pt>
                <c:pt idx="322">
                  <c:v>-11.235688</c:v>
                </c:pt>
                <c:pt idx="323">
                  <c:v>-11.964638000000001</c:v>
                </c:pt>
                <c:pt idx="324">
                  <c:v>-12.718959999999999</c:v>
                </c:pt>
                <c:pt idx="325">
                  <c:v>-13.336143</c:v>
                </c:pt>
                <c:pt idx="326">
                  <c:v>-13.833828</c:v>
                </c:pt>
                <c:pt idx="327">
                  <c:v>-13.932432</c:v>
                </c:pt>
                <c:pt idx="328">
                  <c:v>-14.017923</c:v>
                </c:pt>
                <c:pt idx="329">
                  <c:v>-13.935286</c:v>
                </c:pt>
                <c:pt idx="330">
                  <c:v>-13.657310000000001</c:v>
                </c:pt>
                <c:pt idx="331">
                  <c:v>-13.036842</c:v>
                </c:pt>
                <c:pt idx="332">
                  <c:v>-12.865933999999999</c:v>
                </c:pt>
                <c:pt idx="333">
                  <c:v>-13.782598999999999</c:v>
                </c:pt>
                <c:pt idx="334">
                  <c:v>-16.935766000000001</c:v>
                </c:pt>
                <c:pt idx="335">
                  <c:v>-22.015915</c:v>
                </c:pt>
                <c:pt idx="336">
                  <c:v>-29.393967</c:v>
                </c:pt>
                <c:pt idx="337">
                  <c:v>-36.982230999999999</c:v>
                </c:pt>
                <c:pt idx="338">
                  <c:v>-45.467255000000002</c:v>
                </c:pt>
                <c:pt idx="339">
                  <c:v>-52.830855999999997</c:v>
                </c:pt>
                <c:pt idx="340">
                  <c:v>-59.715266999999997</c:v>
                </c:pt>
                <c:pt idx="341">
                  <c:v>-63.748432000000001</c:v>
                </c:pt>
                <c:pt idx="342">
                  <c:v>-66.667145000000005</c:v>
                </c:pt>
                <c:pt idx="343">
                  <c:v>-66.694946000000002</c:v>
                </c:pt>
                <c:pt idx="344">
                  <c:v>-66.673232999999996</c:v>
                </c:pt>
                <c:pt idx="345">
                  <c:v>-64.935173000000006</c:v>
                </c:pt>
                <c:pt idx="346">
                  <c:v>-58.986964999999998</c:v>
                </c:pt>
                <c:pt idx="347">
                  <c:v>-51.634459999999997</c:v>
                </c:pt>
                <c:pt idx="348">
                  <c:v>-45.408771999999999</c:v>
                </c:pt>
                <c:pt idx="349">
                  <c:v>-38.509929999999997</c:v>
                </c:pt>
                <c:pt idx="350">
                  <c:v>-34.533912999999998</c:v>
                </c:pt>
                <c:pt idx="351">
                  <c:v>-32.061016000000002</c:v>
                </c:pt>
                <c:pt idx="352">
                  <c:v>-32.683483000000003</c:v>
                </c:pt>
                <c:pt idx="353">
                  <c:v>-38.797020000000003</c:v>
                </c:pt>
                <c:pt idx="354">
                  <c:v>-46.328220000000002</c:v>
                </c:pt>
                <c:pt idx="355">
                  <c:v>-54.238765999999998</c:v>
                </c:pt>
                <c:pt idx="356">
                  <c:v>-61.420265000000001</c:v>
                </c:pt>
                <c:pt idx="357">
                  <c:v>-66.583968999999996</c:v>
                </c:pt>
                <c:pt idx="358">
                  <c:v>-69.398300000000006</c:v>
                </c:pt>
                <c:pt idx="359">
                  <c:v>-71.128394999999998</c:v>
                </c:pt>
                <c:pt idx="360">
                  <c:v>-72.346908999999997</c:v>
                </c:pt>
                <c:pt idx="361">
                  <c:v>-73.007491999999999</c:v>
                </c:pt>
                <c:pt idx="362">
                  <c:v>-73.045295999999993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528"/>
        <c:axId val="115944448"/>
      </c:scatterChart>
      <c:valAx>
        <c:axId val="115942528"/>
        <c:scaling>
          <c:orientation val="minMax"/>
          <c:max val="52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944448"/>
        <c:crosses val="autoZero"/>
        <c:crossBetween val="midCat"/>
        <c:majorUnit val="4"/>
      </c:valAx>
      <c:valAx>
        <c:axId val="11594444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94252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70600320793234184"/>
          <c:w val="0.29674586190826119"/>
          <c:h val="7.9845800524934368E-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'IP3'!$I$5:$I$204</c:f>
              <c:numCache>
                <c:formatCode>General</c:formatCode>
                <c:ptCount val="200"/>
                <c:pt idx="0">
                  <c:v>18.091000000000001</c:v>
                </c:pt>
                <c:pt idx="1">
                  <c:v>18.260999999999999</c:v>
                </c:pt>
                <c:pt idx="2">
                  <c:v>18.431000000000001</c:v>
                </c:pt>
                <c:pt idx="3">
                  <c:v>18.600999999999999</c:v>
                </c:pt>
                <c:pt idx="4">
                  <c:v>18.771000000000001</c:v>
                </c:pt>
                <c:pt idx="5">
                  <c:v>18.940999999999999</c:v>
                </c:pt>
                <c:pt idx="6">
                  <c:v>19.111000000000001</c:v>
                </c:pt>
                <c:pt idx="7">
                  <c:v>19.280999999999999</c:v>
                </c:pt>
                <c:pt idx="8">
                  <c:v>19.451000000000001</c:v>
                </c:pt>
                <c:pt idx="9">
                  <c:v>19.620999999999999</c:v>
                </c:pt>
                <c:pt idx="10">
                  <c:v>19.791</c:v>
                </c:pt>
                <c:pt idx="11">
                  <c:v>19.960999999999999</c:v>
                </c:pt>
                <c:pt idx="12">
                  <c:v>20.131</c:v>
                </c:pt>
                <c:pt idx="13">
                  <c:v>20.300999999999998</c:v>
                </c:pt>
                <c:pt idx="14">
                  <c:v>20.471</c:v>
                </c:pt>
                <c:pt idx="15">
                  <c:v>20.640999999999998</c:v>
                </c:pt>
                <c:pt idx="16">
                  <c:v>20.811</c:v>
                </c:pt>
                <c:pt idx="17">
                  <c:v>20.981000000000002</c:v>
                </c:pt>
                <c:pt idx="18">
                  <c:v>21.151</c:v>
                </c:pt>
                <c:pt idx="19">
                  <c:v>21.321000000000002</c:v>
                </c:pt>
                <c:pt idx="20">
                  <c:v>21.491</c:v>
                </c:pt>
                <c:pt idx="21">
                  <c:v>21.661000000000001</c:v>
                </c:pt>
                <c:pt idx="22">
                  <c:v>21.831</c:v>
                </c:pt>
                <c:pt idx="23">
                  <c:v>22.001000000000001</c:v>
                </c:pt>
                <c:pt idx="24">
                  <c:v>22.170999999999999</c:v>
                </c:pt>
                <c:pt idx="25">
                  <c:v>22.341000000000001</c:v>
                </c:pt>
                <c:pt idx="26">
                  <c:v>22.510999999999999</c:v>
                </c:pt>
                <c:pt idx="27">
                  <c:v>22.681000000000001</c:v>
                </c:pt>
                <c:pt idx="28">
                  <c:v>22.850999999999999</c:v>
                </c:pt>
                <c:pt idx="29">
                  <c:v>23.021000000000001</c:v>
                </c:pt>
                <c:pt idx="30">
                  <c:v>23.190999999999999</c:v>
                </c:pt>
                <c:pt idx="31">
                  <c:v>23.361000000000001</c:v>
                </c:pt>
                <c:pt idx="32">
                  <c:v>23.530999999999999</c:v>
                </c:pt>
                <c:pt idx="33">
                  <c:v>23.701000000000001</c:v>
                </c:pt>
                <c:pt idx="34">
                  <c:v>23.870999999999999</c:v>
                </c:pt>
                <c:pt idx="35">
                  <c:v>24.041</c:v>
                </c:pt>
                <c:pt idx="36">
                  <c:v>24.210999999999999</c:v>
                </c:pt>
                <c:pt idx="37">
                  <c:v>24.381</c:v>
                </c:pt>
                <c:pt idx="38">
                  <c:v>24.550999999999998</c:v>
                </c:pt>
                <c:pt idx="39">
                  <c:v>24.721</c:v>
                </c:pt>
                <c:pt idx="40">
                  <c:v>24.890999999999998</c:v>
                </c:pt>
                <c:pt idx="41">
                  <c:v>25.061</c:v>
                </c:pt>
                <c:pt idx="42">
                  <c:v>25.231000000000002</c:v>
                </c:pt>
                <c:pt idx="43">
                  <c:v>25.401</c:v>
                </c:pt>
                <c:pt idx="44">
                  <c:v>25.571000000000002</c:v>
                </c:pt>
                <c:pt idx="45">
                  <c:v>25.741</c:v>
                </c:pt>
                <c:pt idx="46">
                  <c:v>25.911000000000001</c:v>
                </c:pt>
                <c:pt idx="47">
                  <c:v>26.081</c:v>
                </c:pt>
                <c:pt idx="48">
                  <c:v>26.251000000000001</c:v>
                </c:pt>
                <c:pt idx="49">
                  <c:v>26.420999999999999</c:v>
                </c:pt>
                <c:pt idx="50">
                  <c:v>26.591000000000001</c:v>
                </c:pt>
                <c:pt idx="51">
                  <c:v>26.760999999999999</c:v>
                </c:pt>
                <c:pt idx="52">
                  <c:v>26.931000000000001</c:v>
                </c:pt>
                <c:pt idx="53">
                  <c:v>27.100999999999999</c:v>
                </c:pt>
                <c:pt idx="54">
                  <c:v>27.271000000000001</c:v>
                </c:pt>
                <c:pt idx="55">
                  <c:v>27.440999999999999</c:v>
                </c:pt>
                <c:pt idx="56">
                  <c:v>27.611000000000001</c:v>
                </c:pt>
                <c:pt idx="57">
                  <c:v>27.780999999999999</c:v>
                </c:pt>
                <c:pt idx="58">
                  <c:v>27.951000000000001</c:v>
                </c:pt>
                <c:pt idx="59">
                  <c:v>28.120999999999999</c:v>
                </c:pt>
                <c:pt idx="60">
                  <c:v>28.291</c:v>
                </c:pt>
                <c:pt idx="61">
                  <c:v>28.460999999999999</c:v>
                </c:pt>
                <c:pt idx="62">
                  <c:v>28.631</c:v>
                </c:pt>
                <c:pt idx="63">
                  <c:v>28.800999999999998</c:v>
                </c:pt>
                <c:pt idx="64">
                  <c:v>28.971</c:v>
                </c:pt>
                <c:pt idx="65">
                  <c:v>29.140999999999998</c:v>
                </c:pt>
                <c:pt idx="66">
                  <c:v>29.311</c:v>
                </c:pt>
                <c:pt idx="67">
                  <c:v>29.481000000000002</c:v>
                </c:pt>
                <c:pt idx="68">
                  <c:v>29.651</c:v>
                </c:pt>
                <c:pt idx="69">
                  <c:v>29.821000000000002</c:v>
                </c:pt>
                <c:pt idx="70">
                  <c:v>29.991</c:v>
                </c:pt>
                <c:pt idx="71">
                  <c:v>30.161000000000001</c:v>
                </c:pt>
                <c:pt idx="72">
                  <c:v>30.331</c:v>
                </c:pt>
                <c:pt idx="73">
                  <c:v>30.501000000000001</c:v>
                </c:pt>
                <c:pt idx="74">
                  <c:v>30.670999999999999</c:v>
                </c:pt>
                <c:pt idx="75">
                  <c:v>30.841000000000001</c:v>
                </c:pt>
                <c:pt idx="76">
                  <c:v>31.010999999999999</c:v>
                </c:pt>
                <c:pt idx="77">
                  <c:v>31.181000000000001</c:v>
                </c:pt>
                <c:pt idx="78">
                  <c:v>31.350999999999999</c:v>
                </c:pt>
                <c:pt idx="79">
                  <c:v>31.521000000000001</c:v>
                </c:pt>
                <c:pt idx="80">
                  <c:v>31.690999999999999</c:v>
                </c:pt>
                <c:pt idx="81">
                  <c:v>31.861000000000001</c:v>
                </c:pt>
                <c:pt idx="82">
                  <c:v>32.030999999999999</c:v>
                </c:pt>
                <c:pt idx="83">
                  <c:v>32.201000000000001</c:v>
                </c:pt>
                <c:pt idx="84">
                  <c:v>32.371000000000002</c:v>
                </c:pt>
                <c:pt idx="85">
                  <c:v>32.540999999999997</c:v>
                </c:pt>
                <c:pt idx="86">
                  <c:v>32.710999999999999</c:v>
                </c:pt>
                <c:pt idx="87">
                  <c:v>32.881</c:v>
                </c:pt>
                <c:pt idx="88">
                  <c:v>33.051000000000002</c:v>
                </c:pt>
                <c:pt idx="89">
                  <c:v>33.220999999999997</c:v>
                </c:pt>
                <c:pt idx="90">
                  <c:v>33.390999999999998</c:v>
                </c:pt>
                <c:pt idx="91">
                  <c:v>33.561</c:v>
                </c:pt>
                <c:pt idx="92">
                  <c:v>33.731000000000002</c:v>
                </c:pt>
                <c:pt idx="93">
                  <c:v>33.901000000000003</c:v>
                </c:pt>
                <c:pt idx="94">
                  <c:v>34.070999999999998</c:v>
                </c:pt>
                <c:pt idx="95">
                  <c:v>34.241</c:v>
                </c:pt>
                <c:pt idx="96">
                  <c:v>34.411000000000001</c:v>
                </c:pt>
                <c:pt idx="97">
                  <c:v>34.581000000000003</c:v>
                </c:pt>
                <c:pt idx="98">
                  <c:v>34.750999999999998</c:v>
                </c:pt>
                <c:pt idx="99">
                  <c:v>34.920999999999999</c:v>
                </c:pt>
                <c:pt idx="100">
                  <c:v>35.091000000000001</c:v>
                </c:pt>
                <c:pt idx="101">
                  <c:v>35.261000000000003</c:v>
                </c:pt>
                <c:pt idx="102">
                  <c:v>35.430999999999997</c:v>
                </c:pt>
                <c:pt idx="103">
                  <c:v>35.600999999999999</c:v>
                </c:pt>
                <c:pt idx="104">
                  <c:v>35.771000000000001</c:v>
                </c:pt>
                <c:pt idx="105">
                  <c:v>35.941000000000003</c:v>
                </c:pt>
                <c:pt idx="106">
                  <c:v>36.110999999999997</c:v>
                </c:pt>
                <c:pt idx="107">
                  <c:v>36.280999999999999</c:v>
                </c:pt>
                <c:pt idx="108">
                  <c:v>36.451000000000001</c:v>
                </c:pt>
                <c:pt idx="109">
                  <c:v>36.621000000000002</c:v>
                </c:pt>
                <c:pt idx="110">
                  <c:v>36.790999999999997</c:v>
                </c:pt>
                <c:pt idx="111">
                  <c:v>36.960999999999999</c:v>
                </c:pt>
                <c:pt idx="112">
                  <c:v>37.131</c:v>
                </c:pt>
                <c:pt idx="113">
                  <c:v>37.301000000000002</c:v>
                </c:pt>
                <c:pt idx="114">
                  <c:v>37.470999999999997</c:v>
                </c:pt>
                <c:pt idx="115">
                  <c:v>37.640999999999998</c:v>
                </c:pt>
                <c:pt idx="116">
                  <c:v>37.811</c:v>
                </c:pt>
                <c:pt idx="117">
                  <c:v>37.981000000000002</c:v>
                </c:pt>
                <c:pt idx="118">
                  <c:v>38.151000000000003</c:v>
                </c:pt>
                <c:pt idx="119">
                  <c:v>38.320999999999998</c:v>
                </c:pt>
                <c:pt idx="120">
                  <c:v>38.491</c:v>
                </c:pt>
                <c:pt idx="121">
                  <c:v>38.661000000000001</c:v>
                </c:pt>
                <c:pt idx="122">
                  <c:v>38.831000000000003</c:v>
                </c:pt>
                <c:pt idx="123">
                  <c:v>39.000999999999998</c:v>
                </c:pt>
                <c:pt idx="124">
                  <c:v>39.170999999999999</c:v>
                </c:pt>
                <c:pt idx="125">
                  <c:v>39.341000000000001</c:v>
                </c:pt>
                <c:pt idx="126">
                  <c:v>39.511000000000003</c:v>
                </c:pt>
                <c:pt idx="127">
                  <c:v>39.680999999999997</c:v>
                </c:pt>
                <c:pt idx="128">
                  <c:v>39.850999999999999</c:v>
                </c:pt>
                <c:pt idx="129">
                  <c:v>40.021000000000001</c:v>
                </c:pt>
                <c:pt idx="130">
                  <c:v>40.191000000000003</c:v>
                </c:pt>
                <c:pt idx="131">
                  <c:v>40.360999999999997</c:v>
                </c:pt>
                <c:pt idx="132">
                  <c:v>40.530999999999999</c:v>
                </c:pt>
                <c:pt idx="133">
                  <c:v>40.701000000000001</c:v>
                </c:pt>
                <c:pt idx="134">
                  <c:v>40.871000000000002</c:v>
                </c:pt>
                <c:pt idx="135">
                  <c:v>41.040999999999997</c:v>
                </c:pt>
                <c:pt idx="136">
                  <c:v>41.210999999999999</c:v>
                </c:pt>
                <c:pt idx="137">
                  <c:v>41.381</c:v>
                </c:pt>
                <c:pt idx="138">
                  <c:v>41.551000000000002</c:v>
                </c:pt>
                <c:pt idx="139">
                  <c:v>41.720999999999997</c:v>
                </c:pt>
                <c:pt idx="140">
                  <c:v>41.890999999999998</c:v>
                </c:pt>
                <c:pt idx="141">
                  <c:v>42.061</c:v>
                </c:pt>
                <c:pt idx="142">
                  <c:v>42.231000000000002</c:v>
                </c:pt>
                <c:pt idx="143">
                  <c:v>42.401000000000003</c:v>
                </c:pt>
                <c:pt idx="144">
                  <c:v>42.570999999999998</c:v>
                </c:pt>
                <c:pt idx="145">
                  <c:v>42.741</c:v>
                </c:pt>
                <c:pt idx="146">
                  <c:v>42.911000000000001</c:v>
                </c:pt>
                <c:pt idx="147">
                  <c:v>43.081000000000003</c:v>
                </c:pt>
                <c:pt idx="148">
                  <c:v>43.250999999999998</c:v>
                </c:pt>
                <c:pt idx="149">
                  <c:v>43.420999999999999</c:v>
                </c:pt>
                <c:pt idx="150">
                  <c:v>43.591000000000001</c:v>
                </c:pt>
                <c:pt idx="151">
                  <c:v>43.761000000000003</c:v>
                </c:pt>
                <c:pt idx="152">
                  <c:v>43.930999999999997</c:v>
                </c:pt>
                <c:pt idx="153">
                  <c:v>44.100999999999999</c:v>
                </c:pt>
                <c:pt idx="154">
                  <c:v>44.271000000000001</c:v>
                </c:pt>
                <c:pt idx="155">
                  <c:v>44.441000000000003</c:v>
                </c:pt>
                <c:pt idx="156">
                  <c:v>44.610999999999997</c:v>
                </c:pt>
                <c:pt idx="157">
                  <c:v>44.780999999999999</c:v>
                </c:pt>
                <c:pt idx="158">
                  <c:v>44.951000000000001</c:v>
                </c:pt>
                <c:pt idx="159">
                  <c:v>45.121000000000002</c:v>
                </c:pt>
                <c:pt idx="160">
                  <c:v>45.290999999999997</c:v>
                </c:pt>
                <c:pt idx="161">
                  <c:v>45.460999999999999</c:v>
                </c:pt>
                <c:pt idx="162">
                  <c:v>45.631</c:v>
                </c:pt>
                <c:pt idx="163">
                  <c:v>45.801000000000002</c:v>
                </c:pt>
                <c:pt idx="164">
                  <c:v>45.970999999999997</c:v>
                </c:pt>
                <c:pt idx="165">
                  <c:v>46.140999999999998</c:v>
                </c:pt>
                <c:pt idx="166">
                  <c:v>46.311</c:v>
                </c:pt>
                <c:pt idx="167">
                  <c:v>46.481000000000002</c:v>
                </c:pt>
                <c:pt idx="168">
                  <c:v>46.651000000000003</c:v>
                </c:pt>
                <c:pt idx="169">
                  <c:v>46.820999999999998</c:v>
                </c:pt>
                <c:pt idx="170">
                  <c:v>46.991</c:v>
                </c:pt>
                <c:pt idx="171">
                  <c:v>47.161000000000001</c:v>
                </c:pt>
                <c:pt idx="172">
                  <c:v>47.331000000000003</c:v>
                </c:pt>
                <c:pt idx="173">
                  <c:v>47.500999999999998</c:v>
                </c:pt>
                <c:pt idx="174">
                  <c:v>47.670999999999999</c:v>
                </c:pt>
                <c:pt idx="175">
                  <c:v>47.841000000000001</c:v>
                </c:pt>
                <c:pt idx="176">
                  <c:v>48.011000000000003</c:v>
                </c:pt>
                <c:pt idx="177">
                  <c:v>48.180999999999997</c:v>
                </c:pt>
                <c:pt idx="178">
                  <c:v>48.350999999999999</c:v>
                </c:pt>
                <c:pt idx="179">
                  <c:v>48.521000000000001</c:v>
                </c:pt>
                <c:pt idx="180">
                  <c:v>48.691000000000003</c:v>
                </c:pt>
                <c:pt idx="181">
                  <c:v>48.860999999999997</c:v>
                </c:pt>
                <c:pt idx="182">
                  <c:v>49.030999999999999</c:v>
                </c:pt>
                <c:pt idx="183">
                  <c:v>49.201000000000001</c:v>
                </c:pt>
                <c:pt idx="184">
                  <c:v>49.371000000000002</c:v>
                </c:pt>
                <c:pt idx="185">
                  <c:v>49.540999999999997</c:v>
                </c:pt>
                <c:pt idx="186">
                  <c:v>49.710999999999999</c:v>
                </c:pt>
                <c:pt idx="187">
                  <c:v>49.881</c:v>
                </c:pt>
                <c:pt idx="188">
                  <c:v>50.051000000000002</c:v>
                </c:pt>
                <c:pt idx="189">
                  <c:v>50.220999999999997</c:v>
                </c:pt>
                <c:pt idx="190">
                  <c:v>50.390999999999998</c:v>
                </c:pt>
                <c:pt idx="191">
                  <c:v>50.561</c:v>
                </c:pt>
                <c:pt idx="192">
                  <c:v>50.731000000000002</c:v>
                </c:pt>
                <c:pt idx="193">
                  <c:v>50.901000000000003</c:v>
                </c:pt>
                <c:pt idx="194">
                  <c:v>51.070999999999998</c:v>
                </c:pt>
                <c:pt idx="195">
                  <c:v>51.241</c:v>
                </c:pt>
                <c:pt idx="196">
                  <c:v>51.411000000000001</c:v>
                </c:pt>
                <c:pt idx="197">
                  <c:v>51.581000000000003</c:v>
                </c:pt>
                <c:pt idx="198">
                  <c:v>51.750999999999998</c:v>
                </c:pt>
                <c:pt idx="199">
                  <c:v>51.920999999999999</c:v>
                </c:pt>
              </c:numCache>
            </c:numRef>
          </c:xVal>
          <c:yVal>
            <c:numRef>
              <c:f>'IP3'!$K$5:$K$204</c:f>
              <c:numCache>
                <c:formatCode>General</c:formatCode>
                <c:ptCount val="200"/>
                <c:pt idx="0">
                  <c:v>-2.1195965000000001</c:v>
                </c:pt>
                <c:pt idx="1">
                  <c:v>-2.3381071000000002</c:v>
                </c:pt>
                <c:pt idx="2">
                  <c:v>-2.2339718</c:v>
                </c:pt>
                <c:pt idx="3">
                  <c:v>-1.6536462000000001</c:v>
                </c:pt>
                <c:pt idx="4">
                  <c:v>-0.80214942</c:v>
                </c:pt>
                <c:pt idx="5">
                  <c:v>0.55710190999999998</c:v>
                </c:pt>
                <c:pt idx="6">
                  <c:v>2.2110664999999998</c:v>
                </c:pt>
                <c:pt idx="7">
                  <c:v>3.6606955999999999</c:v>
                </c:pt>
                <c:pt idx="8">
                  <c:v>5.0918697999999996</c:v>
                </c:pt>
                <c:pt idx="9">
                  <c:v>6.0989499</c:v>
                </c:pt>
                <c:pt idx="10">
                  <c:v>6.5048842000000002</c:v>
                </c:pt>
                <c:pt idx="11">
                  <c:v>6.7011652000000002</c:v>
                </c:pt>
                <c:pt idx="12">
                  <c:v>6.5808849</c:v>
                </c:pt>
                <c:pt idx="13">
                  <c:v>6.3478804000000002</c:v>
                </c:pt>
                <c:pt idx="14">
                  <c:v>6.4375876999999999</c:v>
                </c:pt>
                <c:pt idx="15">
                  <c:v>6.1972942</c:v>
                </c:pt>
                <c:pt idx="16">
                  <c:v>6.1058655000000002</c:v>
                </c:pt>
                <c:pt idx="17">
                  <c:v>6.1052493999999999</c:v>
                </c:pt>
                <c:pt idx="18">
                  <c:v>5.8586564000000001</c:v>
                </c:pt>
                <c:pt idx="19">
                  <c:v>5.6379365999999997</c:v>
                </c:pt>
                <c:pt idx="20">
                  <c:v>5.4592451999999998</c:v>
                </c:pt>
                <c:pt idx="21">
                  <c:v>4.9701133000000004</c:v>
                </c:pt>
                <c:pt idx="22">
                  <c:v>4.8302231000000004</c:v>
                </c:pt>
                <c:pt idx="23">
                  <c:v>4.7099199</c:v>
                </c:pt>
                <c:pt idx="24">
                  <c:v>4.6919731999999996</c:v>
                </c:pt>
                <c:pt idx="25">
                  <c:v>5.0151466999999998</c:v>
                </c:pt>
                <c:pt idx="26">
                  <c:v>5.5083913999999998</c:v>
                </c:pt>
                <c:pt idx="27">
                  <c:v>6.1135612000000004</c:v>
                </c:pt>
                <c:pt idx="28">
                  <c:v>6.6873918000000003</c:v>
                </c:pt>
                <c:pt idx="29">
                  <c:v>6.7550435000000002</c:v>
                </c:pt>
                <c:pt idx="30">
                  <c:v>6.5691174999999999</c:v>
                </c:pt>
                <c:pt idx="31">
                  <c:v>6.2726664999999997</c:v>
                </c:pt>
                <c:pt idx="32">
                  <c:v>5.7309918</c:v>
                </c:pt>
                <c:pt idx="33">
                  <c:v>5.1563357999999999</c:v>
                </c:pt>
                <c:pt idx="34">
                  <c:v>4.4814528999999999</c:v>
                </c:pt>
                <c:pt idx="35">
                  <c:v>3.9994285000000001</c:v>
                </c:pt>
                <c:pt idx="36">
                  <c:v>3.9139613999999998</c:v>
                </c:pt>
                <c:pt idx="37">
                  <c:v>4.1462010999999999</c:v>
                </c:pt>
                <c:pt idx="38">
                  <c:v>4.4137912000000004</c:v>
                </c:pt>
                <c:pt idx="39">
                  <c:v>4.7699417999999998</c:v>
                </c:pt>
                <c:pt idx="40">
                  <c:v>5.1185559999999999</c:v>
                </c:pt>
                <c:pt idx="41">
                  <c:v>5.4650407000000003</c:v>
                </c:pt>
                <c:pt idx="42">
                  <c:v>5.8273105999999997</c:v>
                </c:pt>
                <c:pt idx="43">
                  <c:v>6.3982901999999999</c:v>
                </c:pt>
                <c:pt idx="44">
                  <c:v>6.7767328999999998</c:v>
                </c:pt>
                <c:pt idx="45">
                  <c:v>6.8705854000000004</c:v>
                </c:pt>
                <c:pt idx="46">
                  <c:v>7.0305939000000004</c:v>
                </c:pt>
                <c:pt idx="47">
                  <c:v>7.1056603999999997</c:v>
                </c:pt>
                <c:pt idx="48">
                  <c:v>7.1115402999999997</c:v>
                </c:pt>
                <c:pt idx="49">
                  <c:v>7.1482115000000004</c:v>
                </c:pt>
                <c:pt idx="50">
                  <c:v>6.8205853000000003</c:v>
                </c:pt>
                <c:pt idx="51">
                  <c:v>6.5448960999999999</c:v>
                </c:pt>
                <c:pt idx="52">
                  <c:v>6.4676228</c:v>
                </c:pt>
                <c:pt idx="53">
                  <c:v>6.3045621000000001</c:v>
                </c:pt>
                <c:pt idx="54">
                  <c:v>6.5550075000000003</c:v>
                </c:pt>
                <c:pt idx="55">
                  <c:v>6.6237130000000004</c:v>
                </c:pt>
                <c:pt idx="56">
                  <c:v>7.4122108999999998</c:v>
                </c:pt>
                <c:pt idx="57">
                  <c:v>7.4533199999999997</c:v>
                </c:pt>
                <c:pt idx="58">
                  <c:v>7.5606666000000002</c:v>
                </c:pt>
                <c:pt idx="59">
                  <c:v>7.6952204999999996</c:v>
                </c:pt>
                <c:pt idx="60">
                  <c:v>7.7069812000000004</c:v>
                </c:pt>
                <c:pt idx="61">
                  <c:v>7.7327404</c:v>
                </c:pt>
                <c:pt idx="62">
                  <c:v>7.5151396000000004</c:v>
                </c:pt>
                <c:pt idx="63">
                  <c:v>6.9428177</c:v>
                </c:pt>
                <c:pt idx="64">
                  <c:v>6.8601049999999999</c:v>
                </c:pt>
                <c:pt idx="65">
                  <c:v>6.8237543000000001</c:v>
                </c:pt>
                <c:pt idx="66">
                  <c:v>6.5208782999999997</c:v>
                </c:pt>
                <c:pt idx="67">
                  <c:v>6.4945086999999999</c:v>
                </c:pt>
                <c:pt idx="68">
                  <c:v>6.1440153000000004</c:v>
                </c:pt>
                <c:pt idx="69">
                  <c:v>6.2897496000000004</c:v>
                </c:pt>
                <c:pt idx="70">
                  <c:v>6.1611729000000004</c:v>
                </c:pt>
                <c:pt idx="71">
                  <c:v>6.2720789999999997</c:v>
                </c:pt>
                <c:pt idx="72">
                  <c:v>6.5423574000000002</c:v>
                </c:pt>
                <c:pt idx="73">
                  <c:v>6.9765820999999999</c:v>
                </c:pt>
                <c:pt idx="74">
                  <c:v>7.122941</c:v>
                </c:pt>
                <c:pt idx="75">
                  <c:v>7.2252482999999996</c:v>
                </c:pt>
                <c:pt idx="76">
                  <c:v>7.3733548999999998</c:v>
                </c:pt>
                <c:pt idx="77">
                  <c:v>7.4224920000000001</c:v>
                </c:pt>
                <c:pt idx="78">
                  <c:v>7.2524256999999999</c:v>
                </c:pt>
                <c:pt idx="79">
                  <c:v>7.2844027999999996</c:v>
                </c:pt>
                <c:pt idx="80">
                  <c:v>7.5105013999999999</c:v>
                </c:pt>
                <c:pt idx="81">
                  <c:v>7.8562570000000003</c:v>
                </c:pt>
                <c:pt idx="82">
                  <c:v>8.4710274000000005</c:v>
                </c:pt>
                <c:pt idx="83">
                  <c:v>8.7989558999999993</c:v>
                </c:pt>
                <c:pt idx="84">
                  <c:v>9.4383183000000006</c:v>
                </c:pt>
                <c:pt idx="85">
                  <c:v>10.357536</c:v>
                </c:pt>
                <c:pt idx="86">
                  <c:v>10.745501000000001</c:v>
                </c:pt>
                <c:pt idx="87">
                  <c:v>11.114367</c:v>
                </c:pt>
                <c:pt idx="88">
                  <c:v>11.686754000000001</c:v>
                </c:pt>
                <c:pt idx="89">
                  <c:v>12.061019</c:v>
                </c:pt>
                <c:pt idx="90">
                  <c:v>12.653124</c:v>
                </c:pt>
                <c:pt idx="91">
                  <c:v>13.222887999999999</c:v>
                </c:pt>
                <c:pt idx="92">
                  <c:v>13.84374</c:v>
                </c:pt>
                <c:pt idx="93">
                  <c:v>14.342226999999999</c:v>
                </c:pt>
                <c:pt idx="94">
                  <c:v>14.179269</c:v>
                </c:pt>
                <c:pt idx="95">
                  <c:v>13.819653000000001</c:v>
                </c:pt>
                <c:pt idx="96">
                  <c:v>13.887937000000001</c:v>
                </c:pt>
                <c:pt idx="97">
                  <c:v>13.997206</c:v>
                </c:pt>
                <c:pt idx="98">
                  <c:v>13.412611</c:v>
                </c:pt>
                <c:pt idx="99">
                  <c:v>12.717689</c:v>
                </c:pt>
                <c:pt idx="100">
                  <c:v>11.136488</c:v>
                </c:pt>
                <c:pt idx="101">
                  <c:v>10.877903</c:v>
                </c:pt>
                <c:pt idx="102">
                  <c:v>10.659979999999999</c:v>
                </c:pt>
                <c:pt idx="103">
                  <c:v>10.146606999999999</c:v>
                </c:pt>
                <c:pt idx="104">
                  <c:v>9.5993966999999998</c:v>
                </c:pt>
                <c:pt idx="105">
                  <c:v>9.3083611000000008</c:v>
                </c:pt>
                <c:pt idx="106">
                  <c:v>8.9165486999999999</c:v>
                </c:pt>
                <c:pt idx="107">
                  <c:v>8.4798918000000008</c:v>
                </c:pt>
                <c:pt idx="108">
                  <c:v>7.5949526000000001</c:v>
                </c:pt>
                <c:pt idx="109">
                  <c:v>6.5031166000000002</c:v>
                </c:pt>
                <c:pt idx="110">
                  <c:v>5.5279898999999997</c:v>
                </c:pt>
                <c:pt idx="111">
                  <c:v>4.1154051000000003</c:v>
                </c:pt>
                <c:pt idx="112">
                  <c:v>2.8815987000000001</c:v>
                </c:pt>
                <c:pt idx="113">
                  <c:v>1.5825676</c:v>
                </c:pt>
                <c:pt idx="114">
                  <c:v>0.26172142999999998</c:v>
                </c:pt>
                <c:pt idx="115">
                  <c:v>3.7744932000000002E-2</c:v>
                </c:pt>
                <c:pt idx="116">
                  <c:v>0.50436758999999998</c:v>
                </c:pt>
                <c:pt idx="117">
                  <c:v>1.1665999</c:v>
                </c:pt>
                <c:pt idx="118">
                  <c:v>1.8344889</c:v>
                </c:pt>
                <c:pt idx="119">
                  <c:v>1.9941553999999999</c:v>
                </c:pt>
                <c:pt idx="120">
                  <c:v>1.9349931</c:v>
                </c:pt>
                <c:pt idx="121">
                  <c:v>1.9222633</c:v>
                </c:pt>
                <c:pt idx="122">
                  <c:v>1.6978321000000001</c:v>
                </c:pt>
                <c:pt idx="123">
                  <c:v>1.3378336</c:v>
                </c:pt>
                <c:pt idx="124">
                  <c:v>1.1013693</c:v>
                </c:pt>
                <c:pt idx="125">
                  <c:v>1.1008738</c:v>
                </c:pt>
                <c:pt idx="126">
                  <c:v>1.7465248</c:v>
                </c:pt>
                <c:pt idx="127">
                  <c:v>2.4681972999999999</c:v>
                </c:pt>
                <c:pt idx="128">
                  <c:v>3.1884774999999999</c:v>
                </c:pt>
                <c:pt idx="129">
                  <c:v>4.0774860000000004</c:v>
                </c:pt>
                <c:pt idx="130">
                  <c:v>4.8353938999999997</c:v>
                </c:pt>
                <c:pt idx="131">
                  <c:v>4.9359168999999996</c:v>
                </c:pt>
                <c:pt idx="132">
                  <c:v>4.50528</c:v>
                </c:pt>
                <c:pt idx="133">
                  <c:v>3.3941031000000002</c:v>
                </c:pt>
                <c:pt idx="134">
                  <c:v>3.2838180000000001</c:v>
                </c:pt>
                <c:pt idx="135">
                  <c:v>2.8969352000000002</c:v>
                </c:pt>
                <c:pt idx="136">
                  <c:v>2.695389</c:v>
                </c:pt>
                <c:pt idx="137">
                  <c:v>2.4278843000000001</c:v>
                </c:pt>
                <c:pt idx="138">
                  <c:v>2.4976039000000001</c:v>
                </c:pt>
                <c:pt idx="139">
                  <c:v>3.6658591999999999</c:v>
                </c:pt>
                <c:pt idx="140">
                  <c:v>5.1301440999999999</c:v>
                </c:pt>
                <c:pt idx="141">
                  <c:v>5.1310601</c:v>
                </c:pt>
                <c:pt idx="142">
                  <c:v>5.6843332999999996</c:v>
                </c:pt>
                <c:pt idx="143">
                  <c:v>6.2708906999999998</c:v>
                </c:pt>
                <c:pt idx="144">
                  <c:v>6.2043419000000002</c:v>
                </c:pt>
                <c:pt idx="145">
                  <c:v>6.1027807999999997</c:v>
                </c:pt>
                <c:pt idx="146">
                  <c:v>5.9110851000000002</c:v>
                </c:pt>
                <c:pt idx="147">
                  <c:v>5.7822886000000002</c:v>
                </c:pt>
                <c:pt idx="148">
                  <c:v>6.4489608</c:v>
                </c:pt>
                <c:pt idx="149">
                  <c:v>6.2357049</c:v>
                </c:pt>
                <c:pt idx="150">
                  <c:v>5.4255795000000004</c:v>
                </c:pt>
                <c:pt idx="151">
                  <c:v>6.3121653000000002</c:v>
                </c:pt>
                <c:pt idx="152">
                  <c:v>6.8144546000000004</c:v>
                </c:pt>
                <c:pt idx="153">
                  <c:v>6.4925299000000001</c:v>
                </c:pt>
                <c:pt idx="154">
                  <c:v>6.5448518</c:v>
                </c:pt>
                <c:pt idx="155">
                  <c:v>6.2412181000000002</c:v>
                </c:pt>
                <c:pt idx="156">
                  <c:v>5.9460173000000003</c:v>
                </c:pt>
                <c:pt idx="157">
                  <c:v>5.5045500000000001</c:v>
                </c:pt>
                <c:pt idx="158">
                  <c:v>4.0453343000000004</c:v>
                </c:pt>
                <c:pt idx="159">
                  <c:v>3.2448606</c:v>
                </c:pt>
                <c:pt idx="160">
                  <c:v>2.0284065999999998</c:v>
                </c:pt>
                <c:pt idx="161">
                  <c:v>0.50179492999999997</c:v>
                </c:pt>
                <c:pt idx="162">
                  <c:v>-0.78923379999999999</c:v>
                </c:pt>
                <c:pt idx="163">
                  <c:v>-1.1388099</c:v>
                </c:pt>
                <c:pt idx="164">
                  <c:v>-1.6158241</c:v>
                </c:pt>
                <c:pt idx="165">
                  <c:v>-2.1929959999999999</c:v>
                </c:pt>
                <c:pt idx="166">
                  <c:v>-3.2936877999999998</c:v>
                </c:pt>
                <c:pt idx="167">
                  <c:v>-4.3662801</c:v>
                </c:pt>
                <c:pt idx="168">
                  <c:v>-6.8660860000000001</c:v>
                </c:pt>
                <c:pt idx="169">
                  <c:v>-10.732246</c:v>
                </c:pt>
                <c:pt idx="170">
                  <c:v>-16.108915</c:v>
                </c:pt>
                <c:pt idx="171">
                  <c:v>-21.993551</c:v>
                </c:pt>
                <c:pt idx="172">
                  <c:v>-28.394988999999999</c:v>
                </c:pt>
                <c:pt idx="173">
                  <c:v>-34.953933999999997</c:v>
                </c:pt>
                <c:pt idx="174">
                  <c:v>-41.006110999999997</c:v>
                </c:pt>
                <c:pt idx="175">
                  <c:v>-45.593387999999997</c:v>
                </c:pt>
                <c:pt idx="176">
                  <c:v>-48.279636000000004</c:v>
                </c:pt>
                <c:pt idx="177">
                  <c:v>-49.048366999999999</c:v>
                </c:pt>
                <c:pt idx="178">
                  <c:v>-48.232376000000002</c:v>
                </c:pt>
                <c:pt idx="179">
                  <c:v>-45.475788000000001</c:v>
                </c:pt>
                <c:pt idx="180">
                  <c:v>-40.513221999999999</c:v>
                </c:pt>
                <c:pt idx="181">
                  <c:v>-33.673386000000001</c:v>
                </c:pt>
                <c:pt idx="182">
                  <c:v>-26.663934999999999</c:v>
                </c:pt>
                <c:pt idx="183">
                  <c:v>-20.128986000000001</c:v>
                </c:pt>
                <c:pt idx="184">
                  <c:v>-14.23901</c:v>
                </c:pt>
                <c:pt idx="185">
                  <c:v>-8.9391575000000003</c:v>
                </c:pt>
                <c:pt idx="186">
                  <c:v>-5.3829832</c:v>
                </c:pt>
                <c:pt idx="187">
                  <c:v>-4.2849665000000003</c:v>
                </c:pt>
                <c:pt idx="188">
                  <c:v>-6.1401515</c:v>
                </c:pt>
                <c:pt idx="189">
                  <c:v>-9.2896652</c:v>
                </c:pt>
                <c:pt idx="190">
                  <c:v>-12.953711</c:v>
                </c:pt>
                <c:pt idx="191">
                  <c:v>-16.92267</c:v>
                </c:pt>
                <c:pt idx="192">
                  <c:v>-20.981808000000001</c:v>
                </c:pt>
                <c:pt idx="193">
                  <c:v>-24.591431</c:v>
                </c:pt>
                <c:pt idx="194">
                  <c:v>-27.434132000000002</c:v>
                </c:pt>
                <c:pt idx="195">
                  <c:v>-29.663039999999999</c:v>
                </c:pt>
                <c:pt idx="196">
                  <c:v>-31.569765</c:v>
                </c:pt>
                <c:pt idx="197">
                  <c:v>-33.626942</c:v>
                </c:pt>
                <c:pt idx="198">
                  <c:v>-35.444037999999999</c:v>
                </c:pt>
                <c:pt idx="199">
                  <c:v>-37.394882000000003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00000"/>
        <c:axId val="267201920"/>
      </c:scatterChart>
      <c:valAx>
        <c:axId val="267200000"/>
        <c:scaling>
          <c:orientation val="minMax"/>
          <c:max val="44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267201920"/>
        <c:crosses val="autoZero"/>
        <c:crossBetween val="midCat"/>
        <c:majorUnit val="4"/>
      </c:valAx>
      <c:valAx>
        <c:axId val="267201920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720000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'2Ix1L'!$F$5:$F$102</c:f>
              <c:numCache>
                <c:formatCode>General</c:formatCode>
                <c:ptCount val="98"/>
                <c:pt idx="0">
                  <c:v>18.326530612244998</c:v>
                </c:pt>
                <c:pt idx="1">
                  <c:v>18.653061224490003</c:v>
                </c:pt>
                <c:pt idx="2">
                  <c:v>18.979591836735</c:v>
                </c:pt>
                <c:pt idx="3">
                  <c:v>19.306122448979998</c:v>
                </c:pt>
                <c:pt idx="4">
                  <c:v>19.632653061223998</c:v>
                </c:pt>
                <c:pt idx="5">
                  <c:v>19.959183673469003</c:v>
                </c:pt>
                <c:pt idx="6">
                  <c:v>20.285714285714</c:v>
                </c:pt>
                <c:pt idx="7">
                  <c:v>20.612244897958998</c:v>
                </c:pt>
                <c:pt idx="8">
                  <c:v>20.938775510204</c:v>
                </c:pt>
                <c:pt idx="9">
                  <c:v>21.265306122449001</c:v>
                </c:pt>
                <c:pt idx="10">
                  <c:v>21.591836734693999</c:v>
                </c:pt>
                <c:pt idx="11">
                  <c:v>21.918367346939</c:v>
                </c:pt>
                <c:pt idx="12">
                  <c:v>22.244897959183998</c:v>
                </c:pt>
                <c:pt idx="13">
                  <c:v>22.571428571428999</c:v>
                </c:pt>
                <c:pt idx="14">
                  <c:v>22.897959183672999</c:v>
                </c:pt>
                <c:pt idx="15">
                  <c:v>23.224489795918</c:v>
                </c:pt>
                <c:pt idx="16">
                  <c:v>23.551020408162998</c:v>
                </c:pt>
                <c:pt idx="17">
                  <c:v>23.877551020407999</c:v>
                </c:pt>
                <c:pt idx="18">
                  <c:v>24.204081632653001</c:v>
                </c:pt>
                <c:pt idx="19">
                  <c:v>24.530612244897998</c:v>
                </c:pt>
                <c:pt idx="20">
                  <c:v>24.857142857143003</c:v>
                </c:pt>
                <c:pt idx="21">
                  <c:v>25.183673469388001</c:v>
                </c:pt>
                <c:pt idx="22">
                  <c:v>25.510204081632999</c:v>
                </c:pt>
                <c:pt idx="23">
                  <c:v>25.836734693877997</c:v>
                </c:pt>
                <c:pt idx="24">
                  <c:v>26.163265306122003</c:v>
                </c:pt>
                <c:pt idx="25">
                  <c:v>26.489795918367001</c:v>
                </c:pt>
                <c:pt idx="26">
                  <c:v>26.816326530611999</c:v>
                </c:pt>
                <c:pt idx="27">
                  <c:v>27.142857142856997</c:v>
                </c:pt>
                <c:pt idx="28">
                  <c:v>27.469387755102002</c:v>
                </c:pt>
                <c:pt idx="29">
                  <c:v>27.795918367346999</c:v>
                </c:pt>
                <c:pt idx="30">
                  <c:v>28.122448979592001</c:v>
                </c:pt>
                <c:pt idx="31">
                  <c:v>28.448979591837002</c:v>
                </c:pt>
                <c:pt idx="32">
                  <c:v>28.775510204082</c:v>
                </c:pt>
                <c:pt idx="33">
                  <c:v>29.102040816327001</c:v>
                </c:pt>
                <c:pt idx="34">
                  <c:v>29.428571428571001</c:v>
                </c:pt>
                <c:pt idx="35">
                  <c:v>29.755102040816002</c:v>
                </c:pt>
                <c:pt idx="36">
                  <c:v>30.081632653061</c:v>
                </c:pt>
                <c:pt idx="37">
                  <c:v>30.408163265306001</c:v>
                </c:pt>
                <c:pt idx="38">
                  <c:v>30.734693877550999</c:v>
                </c:pt>
                <c:pt idx="39">
                  <c:v>31.061224489796</c:v>
                </c:pt>
                <c:pt idx="40">
                  <c:v>31.387755102041002</c:v>
                </c:pt>
                <c:pt idx="41">
                  <c:v>31.714285714286</c:v>
                </c:pt>
                <c:pt idx="42">
                  <c:v>32.040816326531001</c:v>
                </c:pt>
                <c:pt idx="43">
                  <c:v>32.367346938776002</c:v>
                </c:pt>
                <c:pt idx="44">
                  <c:v>32.693877551020002</c:v>
                </c:pt>
                <c:pt idx="45">
                  <c:v>33.020408163264996</c:v>
                </c:pt>
                <c:pt idx="46">
                  <c:v>33.346938775509997</c:v>
                </c:pt>
                <c:pt idx="47">
                  <c:v>33.673469387754999</c:v>
                </c:pt>
                <c:pt idx="48">
                  <c:v>34</c:v>
                </c:pt>
                <c:pt idx="49">
                  <c:v>34.326530612245001</c:v>
                </c:pt>
                <c:pt idx="50">
                  <c:v>34.653061224489996</c:v>
                </c:pt>
                <c:pt idx="51">
                  <c:v>34.979591836735004</c:v>
                </c:pt>
                <c:pt idx="52">
                  <c:v>35.306122448980005</c:v>
                </c:pt>
                <c:pt idx="53">
                  <c:v>35.632653061223998</c:v>
                </c:pt>
                <c:pt idx="54">
                  <c:v>35.959183673468999</c:v>
                </c:pt>
                <c:pt idx="55">
                  <c:v>36.285714285713993</c:v>
                </c:pt>
                <c:pt idx="56">
                  <c:v>36.612244897959002</c:v>
                </c:pt>
                <c:pt idx="57">
                  <c:v>36.938775510204003</c:v>
                </c:pt>
                <c:pt idx="58">
                  <c:v>37.265306122448997</c:v>
                </c:pt>
                <c:pt idx="59">
                  <c:v>37.591836734693999</c:v>
                </c:pt>
                <c:pt idx="60">
                  <c:v>37.918367346939</c:v>
                </c:pt>
                <c:pt idx="61">
                  <c:v>38.244897959184001</c:v>
                </c:pt>
                <c:pt idx="62">
                  <c:v>38.571428571429003</c:v>
                </c:pt>
                <c:pt idx="63">
                  <c:v>38.897959183672995</c:v>
                </c:pt>
                <c:pt idx="64">
                  <c:v>39.224489795917997</c:v>
                </c:pt>
                <c:pt idx="65">
                  <c:v>39.551020408163005</c:v>
                </c:pt>
                <c:pt idx="66">
                  <c:v>39.877551020407999</c:v>
                </c:pt>
                <c:pt idx="67">
                  <c:v>40.204081632653001</c:v>
                </c:pt>
                <c:pt idx="68">
                  <c:v>40.530612244898002</c:v>
                </c:pt>
                <c:pt idx="69">
                  <c:v>40.857142857142996</c:v>
                </c:pt>
                <c:pt idx="70">
                  <c:v>41.183673469387998</c:v>
                </c:pt>
                <c:pt idx="71">
                  <c:v>41.510204081633006</c:v>
                </c:pt>
                <c:pt idx="72">
                  <c:v>41.836734693878</c:v>
                </c:pt>
                <c:pt idx="73">
                  <c:v>42.163265306122</c:v>
                </c:pt>
                <c:pt idx="74">
                  <c:v>42.489795918366994</c:v>
                </c:pt>
                <c:pt idx="75">
                  <c:v>42.816326530612002</c:v>
                </c:pt>
                <c:pt idx="76">
                  <c:v>43.142857142857004</c:v>
                </c:pt>
                <c:pt idx="77">
                  <c:v>43.469387755101998</c:v>
                </c:pt>
                <c:pt idx="78">
                  <c:v>43.795918367346999</c:v>
                </c:pt>
                <c:pt idx="79">
                  <c:v>44.122448979592001</c:v>
                </c:pt>
                <c:pt idx="80">
                  <c:v>44.448979591836995</c:v>
                </c:pt>
                <c:pt idx="81">
                  <c:v>44.775510204082003</c:v>
                </c:pt>
                <c:pt idx="82">
                  <c:v>45.102040816327005</c:v>
                </c:pt>
                <c:pt idx="83">
                  <c:v>45.428571428570997</c:v>
                </c:pt>
                <c:pt idx="84">
                  <c:v>45.755102040815999</c:v>
                </c:pt>
                <c:pt idx="85">
                  <c:v>46.081632653061</c:v>
                </c:pt>
                <c:pt idx="86">
                  <c:v>46.408163265306001</c:v>
                </c:pt>
                <c:pt idx="87">
                  <c:v>46.734693877551003</c:v>
                </c:pt>
                <c:pt idx="88">
                  <c:v>47.061224489795997</c:v>
                </c:pt>
                <c:pt idx="89">
                  <c:v>47.387755102040998</c:v>
                </c:pt>
                <c:pt idx="90">
                  <c:v>47.714285714286007</c:v>
                </c:pt>
                <c:pt idx="91">
                  <c:v>48.040816326531001</c:v>
                </c:pt>
                <c:pt idx="92">
                  <c:v>48.367346938776002</c:v>
                </c:pt>
                <c:pt idx="93">
                  <c:v>48.693877551019995</c:v>
                </c:pt>
                <c:pt idx="94">
                  <c:v>49.020408163264996</c:v>
                </c:pt>
                <c:pt idx="95">
                  <c:v>49.346938775510004</c:v>
                </c:pt>
                <c:pt idx="96">
                  <c:v>49.673469387754999</c:v>
                </c:pt>
                <c:pt idx="97">
                  <c:v>50</c:v>
                </c:pt>
              </c:numCache>
            </c:numRef>
          </c:xVal>
          <c:yVal>
            <c:numRef>
              <c:f>'2Ix1L'!$G$5:$G$102</c:f>
              <c:numCache>
                <c:formatCode>General</c:formatCode>
                <c:ptCount val="98"/>
                <c:pt idx="0">
                  <c:v>-64.109794999999991</c:v>
                </c:pt>
                <c:pt idx="1">
                  <c:v>-64.849964</c:v>
                </c:pt>
                <c:pt idx="2">
                  <c:v>-64.428843999999998</c:v>
                </c:pt>
                <c:pt idx="3">
                  <c:v>-65.523109000000005</c:v>
                </c:pt>
                <c:pt idx="4">
                  <c:v>-67.408462999999998</c:v>
                </c:pt>
                <c:pt idx="5">
                  <c:v>-71.648842000000002</c:v>
                </c:pt>
                <c:pt idx="6">
                  <c:v>-75.076012000000006</c:v>
                </c:pt>
                <c:pt idx="7">
                  <c:v>-74.188950000000006</c:v>
                </c:pt>
                <c:pt idx="8">
                  <c:v>-66.274013999999994</c:v>
                </c:pt>
                <c:pt idx="9">
                  <c:v>-57.549824000000001</c:v>
                </c:pt>
                <c:pt idx="10">
                  <c:v>-51.934260999999999</c:v>
                </c:pt>
                <c:pt idx="11">
                  <c:v>-54.754311000000001</c:v>
                </c:pt>
                <c:pt idx="12">
                  <c:v>-57.082099999999997</c:v>
                </c:pt>
                <c:pt idx="13">
                  <c:v>-62.066586000000001</c:v>
                </c:pt>
                <c:pt idx="14">
                  <c:v>-62.648899</c:v>
                </c:pt>
                <c:pt idx="15">
                  <c:v>-64.958302000000003</c:v>
                </c:pt>
                <c:pt idx="16">
                  <c:v>-64.054839999999999</c:v>
                </c:pt>
                <c:pt idx="17">
                  <c:v>-65.829540000000009</c:v>
                </c:pt>
                <c:pt idx="18">
                  <c:v>-65.836596999999998</c:v>
                </c:pt>
                <c:pt idx="19">
                  <c:v>-68.627628000000001</c:v>
                </c:pt>
                <c:pt idx="20">
                  <c:v>-69.222297999999995</c:v>
                </c:pt>
                <c:pt idx="21">
                  <c:v>-73.846549999999993</c:v>
                </c:pt>
                <c:pt idx="22">
                  <c:v>-70.460739000000004</c:v>
                </c:pt>
                <c:pt idx="23">
                  <c:v>-67.398967999999996</c:v>
                </c:pt>
                <c:pt idx="24">
                  <c:v>-66.972003999999998</c:v>
                </c:pt>
                <c:pt idx="25">
                  <c:v>-69.081360000000004</c:v>
                </c:pt>
                <c:pt idx="26">
                  <c:v>-67.370022000000006</c:v>
                </c:pt>
                <c:pt idx="27">
                  <c:v>-61.828228000000003</c:v>
                </c:pt>
                <c:pt idx="28">
                  <c:v>-60.158993000000002</c:v>
                </c:pt>
                <c:pt idx="29">
                  <c:v>-61.290604000000002</c:v>
                </c:pt>
                <c:pt idx="30">
                  <c:v>-61.617367000000002</c:v>
                </c:pt>
                <c:pt idx="31">
                  <c:v>-61.433731000000002</c:v>
                </c:pt>
                <c:pt idx="32">
                  <c:v>-61.168278000000001</c:v>
                </c:pt>
                <c:pt idx="33">
                  <c:v>-59.274417999999997</c:v>
                </c:pt>
                <c:pt idx="34">
                  <c:v>-56.757472999999997</c:v>
                </c:pt>
                <c:pt idx="35">
                  <c:v>-56.114055999999998</c:v>
                </c:pt>
                <c:pt idx="36">
                  <c:v>-55.249808999999999</c:v>
                </c:pt>
                <c:pt idx="37">
                  <c:v>-54.184002</c:v>
                </c:pt>
                <c:pt idx="38">
                  <c:v>-53.621822000000002</c:v>
                </c:pt>
                <c:pt idx="39">
                  <c:v>-55.063599000000004</c:v>
                </c:pt>
                <c:pt idx="40">
                  <c:v>-56.859478000000003</c:v>
                </c:pt>
                <c:pt idx="41">
                  <c:v>-59.118687000000001</c:v>
                </c:pt>
                <c:pt idx="42">
                  <c:v>-59.979481</c:v>
                </c:pt>
                <c:pt idx="43">
                  <c:v>-59.681198000000002</c:v>
                </c:pt>
                <c:pt idx="44">
                  <c:v>-58.260035999999999</c:v>
                </c:pt>
                <c:pt idx="45">
                  <c:v>-56.591824000000003</c:v>
                </c:pt>
                <c:pt idx="46">
                  <c:v>-54.821826999999999</c:v>
                </c:pt>
                <c:pt idx="47">
                  <c:v>-53.121676999999998</c:v>
                </c:pt>
                <c:pt idx="48">
                  <c:v>-52.815018000000002</c:v>
                </c:pt>
                <c:pt idx="49">
                  <c:v>-53.620032999999999</c:v>
                </c:pt>
                <c:pt idx="50">
                  <c:v>-54.862743000000002</c:v>
                </c:pt>
                <c:pt idx="51">
                  <c:v>-56.870930000000001</c:v>
                </c:pt>
                <c:pt idx="52">
                  <c:v>-60.171669000000001</c:v>
                </c:pt>
                <c:pt idx="53">
                  <c:v>-60.559586000000003</c:v>
                </c:pt>
                <c:pt idx="54">
                  <c:v>-57.740639000000002</c:v>
                </c:pt>
                <c:pt idx="55">
                  <c:v>-53.064059999999998</c:v>
                </c:pt>
                <c:pt idx="56">
                  <c:v>-49.954185000000003</c:v>
                </c:pt>
                <c:pt idx="57">
                  <c:v>-48.725451999999997</c:v>
                </c:pt>
                <c:pt idx="58">
                  <c:v>-48.292400000000001</c:v>
                </c:pt>
                <c:pt idx="59">
                  <c:v>-52.210906999999999</c:v>
                </c:pt>
                <c:pt idx="60">
                  <c:v>-54.085521999999997</c:v>
                </c:pt>
                <c:pt idx="61">
                  <c:v>-57.319026999999998</c:v>
                </c:pt>
                <c:pt idx="62">
                  <c:v>-56.624706000000003</c:v>
                </c:pt>
                <c:pt idx="63">
                  <c:v>-58.297710000000002</c:v>
                </c:pt>
                <c:pt idx="64">
                  <c:v>-57.890895999999998</c:v>
                </c:pt>
                <c:pt idx="65">
                  <c:v>-58.070518</c:v>
                </c:pt>
                <c:pt idx="66">
                  <c:v>-59.786503000000003</c:v>
                </c:pt>
                <c:pt idx="67">
                  <c:v>-60.958351</c:v>
                </c:pt>
                <c:pt idx="68">
                  <c:v>-60.019252999999999</c:v>
                </c:pt>
                <c:pt idx="69">
                  <c:v>-57.213313999999997</c:v>
                </c:pt>
                <c:pt idx="70">
                  <c:v>-55.571987</c:v>
                </c:pt>
                <c:pt idx="71">
                  <c:v>-58.836875999999997</c:v>
                </c:pt>
                <c:pt idx="72">
                  <c:v>-60.004753000000001</c:v>
                </c:pt>
                <c:pt idx="73">
                  <c:v>-60.177340999999998</c:v>
                </c:pt>
                <c:pt idx="74">
                  <c:v>-56.896576000000003</c:v>
                </c:pt>
                <c:pt idx="75">
                  <c:v>-55.356422000000002</c:v>
                </c:pt>
                <c:pt idx="76">
                  <c:v>-55.496665999999998</c:v>
                </c:pt>
                <c:pt idx="77">
                  <c:v>-56.999195</c:v>
                </c:pt>
                <c:pt idx="78">
                  <c:v>-59.319125999999997</c:v>
                </c:pt>
                <c:pt idx="79">
                  <c:v>-60.715159999999997</c:v>
                </c:pt>
                <c:pt idx="80">
                  <c:v>-58.754615999999999</c:v>
                </c:pt>
                <c:pt idx="81">
                  <c:v>-58.052891000000002</c:v>
                </c:pt>
                <c:pt idx="82">
                  <c:v>-53.642859999999999</c:v>
                </c:pt>
                <c:pt idx="83">
                  <c:v>-50.831122999999998</c:v>
                </c:pt>
                <c:pt idx="84">
                  <c:v>-45.884681999999998</c:v>
                </c:pt>
                <c:pt idx="85">
                  <c:v>-44.266784999999999</c:v>
                </c:pt>
                <c:pt idx="86">
                  <c:v>-42.431488000000002</c:v>
                </c:pt>
                <c:pt idx="87">
                  <c:v>-40.608466999999997</c:v>
                </c:pt>
                <c:pt idx="88">
                  <c:v>-39.155681999999999</c:v>
                </c:pt>
                <c:pt idx="89">
                  <c:v>-38.315685000000002</c:v>
                </c:pt>
                <c:pt idx="90">
                  <c:v>-38.383823</c:v>
                </c:pt>
                <c:pt idx="91">
                  <c:v>-38.991855999999999</c:v>
                </c:pt>
                <c:pt idx="92">
                  <c:v>-40.239142999999999</c:v>
                </c:pt>
                <c:pt idx="93">
                  <c:v>-42.493648999999998</c:v>
                </c:pt>
                <c:pt idx="94">
                  <c:v>-45.324081</c:v>
                </c:pt>
                <c:pt idx="95">
                  <c:v>-49.117289999999997</c:v>
                </c:pt>
                <c:pt idx="96">
                  <c:v>-51.425063999999999</c:v>
                </c:pt>
                <c:pt idx="97">
                  <c:v>-52.648426000000001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59072"/>
        <c:axId val="267860992"/>
      </c:scatterChart>
      <c:valAx>
        <c:axId val="267859072"/>
        <c:scaling>
          <c:orientation val="minMax"/>
          <c:max val="44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7860992"/>
        <c:crosses val="autoZero"/>
        <c:crossBetween val="midCat"/>
        <c:majorUnit val="2"/>
      </c:valAx>
      <c:valAx>
        <c:axId val="2678609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78590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CLvsLO!$E$5:$E$367</c:f>
              <c:numCache>
                <c:formatCode>General</c:formatCode>
                <c:ptCount val="363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  <c:pt idx="201">
                  <c:v>27.85</c:v>
                </c:pt>
                <c:pt idx="202">
                  <c:v>28</c:v>
                </c:pt>
                <c:pt idx="203">
                  <c:v>28.15</c:v>
                </c:pt>
                <c:pt idx="204">
                  <c:v>28.3</c:v>
                </c:pt>
                <c:pt idx="205">
                  <c:v>28.45</c:v>
                </c:pt>
                <c:pt idx="206">
                  <c:v>28.6</c:v>
                </c:pt>
                <c:pt idx="207">
                  <c:v>28.75</c:v>
                </c:pt>
                <c:pt idx="208">
                  <c:v>28.9</c:v>
                </c:pt>
                <c:pt idx="209">
                  <c:v>29.05</c:v>
                </c:pt>
                <c:pt idx="210">
                  <c:v>29.2</c:v>
                </c:pt>
                <c:pt idx="211">
                  <c:v>29.35</c:v>
                </c:pt>
                <c:pt idx="212">
                  <c:v>29.5</c:v>
                </c:pt>
                <c:pt idx="213">
                  <c:v>29.65</c:v>
                </c:pt>
                <c:pt idx="214">
                  <c:v>29.8</c:v>
                </c:pt>
                <c:pt idx="215">
                  <c:v>29.95</c:v>
                </c:pt>
                <c:pt idx="216">
                  <c:v>30.1</c:v>
                </c:pt>
                <c:pt idx="217">
                  <c:v>30.25</c:v>
                </c:pt>
                <c:pt idx="218">
                  <c:v>30.4</c:v>
                </c:pt>
                <c:pt idx="219">
                  <c:v>30.55</c:v>
                </c:pt>
                <c:pt idx="220">
                  <c:v>30.7</c:v>
                </c:pt>
                <c:pt idx="221">
                  <c:v>30.85</c:v>
                </c:pt>
                <c:pt idx="222">
                  <c:v>31</c:v>
                </c:pt>
                <c:pt idx="223">
                  <c:v>31.15</c:v>
                </c:pt>
                <c:pt idx="224">
                  <c:v>31.3</c:v>
                </c:pt>
                <c:pt idx="225">
                  <c:v>31.45</c:v>
                </c:pt>
                <c:pt idx="226">
                  <c:v>31.6</c:v>
                </c:pt>
                <c:pt idx="227">
                  <c:v>31.75</c:v>
                </c:pt>
                <c:pt idx="228">
                  <c:v>31.9</c:v>
                </c:pt>
                <c:pt idx="229">
                  <c:v>32.049999999999997</c:v>
                </c:pt>
                <c:pt idx="230">
                  <c:v>32.200000000000003</c:v>
                </c:pt>
                <c:pt idx="231">
                  <c:v>32.35</c:v>
                </c:pt>
                <c:pt idx="232">
                  <c:v>32.5</c:v>
                </c:pt>
                <c:pt idx="233">
                  <c:v>32.65</c:v>
                </c:pt>
                <c:pt idx="234">
                  <c:v>32.799999999999997</c:v>
                </c:pt>
                <c:pt idx="235">
                  <c:v>32.950000000000003</c:v>
                </c:pt>
                <c:pt idx="236">
                  <c:v>33.1</c:v>
                </c:pt>
                <c:pt idx="237">
                  <c:v>33.25</c:v>
                </c:pt>
                <c:pt idx="238">
                  <c:v>33.4</c:v>
                </c:pt>
                <c:pt idx="239">
                  <c:v>33.549999999999997</c:v>
                </c:pt>
                <c:pt idx="240">
                  <c:v>33.700000000000003</c:v>
                </c:pt>
                <c:pt idx="241">
                  <c:v>33.85</c:v>
                </c:pt>
                <c:pt idx="242">
                  <c:v>34</c:v>
                </c:pt>
                <c:pt idx="243">
                  <c:v>34.15</c:v>
                </c:pt>
                <c:pt idx="244">
                  <c:v>34.299999999999997</c:v>
                </c:pt>
                <c:pt idx="245">
                  <c:v>34.450000000000003</c:v>
                </c:pt>
                <c:pt idx="246">
                  <c:v>34.6</c:v>
                </c:pt>
                <c:pt idx="247">
                  <c:v>34.75</c:v>
                </c:pt>
                <c:pt idx="248">
                  <c:v>34.9</c:v>
                </c:pt>
                <c:pt idx="249">
                  <c:v>35.049999999999997</c:v>
                </c:pt>
                <c:pt idx="250">
                  <c:v>35.200000000000003</c:v>
                </c:pt>
                <c:pt idx="251">
                  <c:v>35.35</c:v>
                </c:pt>
                <c:pt idx="252">
                  <c:v>35.5</c:v>
                </c:pt>
                <c:pt idx="253">
                  <c:v>35.65</c:v>
                </c:pt>
                <c:pt idx="254">
                  <c:v>35.799999999999997</c:v>
                </c:pt>
                <c:pt idx="255">
                  <c:v>35.950000000000003</c:v>
                </c:pt>
                <c:pt idx="256">
                  <c:v>36.1</c:v>
                </c:pt>
                <c:pt idx="257">
                  <c:v>36.25</c:v>
                </c:pt>
                <c:pt idx="258">
                  <c:v>36.4</c:v>
                </c:pt>
                <c:pt idx="259">
                  <c:v>36.549999999999997</c:v>
                </c:pt>
                <c:pt idx="260">
                  <c:v>36.700000000000003</c:v>
                </c:pt>
                <c:pt idx="261">
                  <c:v>36.85</c:v>
                </c:pt>
                <c:pt idx="262">
                  <c:v>37</c:v>
                </c:pt>
                <c:pt idx="263">
                  <c:v>37.15</c:v>
                </c:pt>
                <c:pt idx="264">
                  <c:v>37.299999999999997</c:v>
                </c:pt>
                <c:pt idx="265">
                  <c:v>37.450000000000003</c:v>
                </c:pt>
                <c:pt idx="266">
                  <c:v>37.6</c:v>
                </c:pt>
                <c:pt idx="267">
                  <c:v>37.75</c:v>
                </c:pt>
                <c:pt idx="268">
                  <c:v>37.9</c:v>
                </c:pt>
                <c:pt idx="269">
                  <c:v>38.049999999999997</c:v>
                </c:pt>
                <c:pt idx="270">
                  <c:v>38.200000000000003</c:v>
                </c:pt>
                <c:pt idx="271">
                  <c:v>38.35</c:v>
                </c:pt>
                <c:pt idx="272">
                  <c:v>38.5</c:v>
                </c:pt>
                <c:pt idx="273">
                  <c:v>38.65</c:v>
                </c:pt>
                <c:pt idx="274">
                  <c:v>38.799999999999997</c:v>
                </c:pt>
                <c:pt idx="275">
                  <c:v>38.950000000000003</c:v>
                </c:pt>
                <c:pt idx="276">
                  <c:v>39.1</c:v>
                </c:pt>
                <c:pt idx="277">
                  <c:v>39.25</c:v>
                </c:pt>
                <c:pt idx="278">
                  <c:v>39.4</c:v>
                </c:pt>
                <c:pt idx="279">
                  <c:v>39.549999999999997</c:v>
                </c:pt>
                <c:pt idx="280">
                  <c:v>39.700000000000003</c:v>
                </c:pt>
                <c:pt idx="281">
                  <c:v>39.85</c:v>
                </c:pt>
                <c:pt idx="282">
                  <c:v>40</c:v>
                </c:pt>
                <c:pt idx="283">
                  <c:v>40.15</c:v>
                </c:pt>
                <c:pt idx="284">
                  <c:v>40.299999999999997</c:v>
                </c:pt>
                <c:pt idx="285">
                  <c:v>40.450000000000003</c:v>
                </c:pt>
                <c:pt idx="286">
                  <c:v>40.6</c:v>
                </c:pt>
                <c:pt idx="287">
                  <c:v>40.75</c:v>
                </c:pt>
                <c:pt idx="288">
                  <c:v>40.9</c:v>
                </c:pt>
                <c:pt idx="289">
                  <c:v>41.05</c:v>
                </c:pt>
                <c:pt idx="290">
                  <c:v>41.2</c:v>
                </c:pt>
                <c:pt idx="291">
                  <c:v>41.35</c:v>
                </c:pt>
                <c:pt idx="292">
                  <c:v>41.5</c:v>
                </c:pt>
                <c:pt idx="293">
                  <c:v>41.65</c:v>
                </c:pt>
                <c:pt idx="294">
                  <c:v>41.8</c:v>
                </c:pt>
                <c:pt idx="295">
                  <c:v>41.95</c:v>
                </c:pt>
                <c:pt idx="296">
                  <c:v>42.1</c:v>
                </c:pt>
                <c:pt idx="297">
                  <c:v>42.25</c:v>
                </c:pt>
                <c:pt idx="298">
                  <c:v>42.4</c:v>
                </c:pt>
                <c:pt idx="299">
                  <c:v>42.55</c:v>
                </c:pt>
                <c:pt idx="300">
                  <c:v>42.7</c:v>
                </c:pt>
                <c:pt idx="301">
                  <c:v>42.85</c:v>
                </c:pt>
                <c:pt idx="302">
                  <c:v>43</c:v>
                </c:pt>
                <c:pt idx="303">
                  <c:v>43.15</c:v>
                </c:pt>
                <c:pt idx="304">
                  <c:v>43.3</c:v>
                </c:pt>
                <c:pt idx="305">
                  <c:v>43.45</c:v>
                </c:pt>
                <c:pt idx="306">
                  <c:v>43.6</c:v>
                </c:pt>
                <c:pt idx="307">
                  <c:v>43.75</c:v>
                </c:pt>
                <c:pt idx="308">
                  <c:v>43.9</c:v>
                </c:pt>
                <c:pt idx="309">
                  <c:v>44.05</c:v>
                </c:pt>
                <c:pt idx="310">
                  <c:v>44.2</c:v>
                </c:pt>
                <c:pt idx="311">
                  <c:v>44.35</c:v>
                </c:pt>
                <c:pt idx="312">
                  <c:v>44.5</c:v>
                </c:pt>
                <c:pt idx="313">
                  <c:v>44.65</c:v>
                </c:pt>
                <c:pt idx="314">
                  <c:v>44.8</c:v>
                </c:pt>
                <c:pt idx="315">
                  <c:v>44.95</c:v>
                </c:pt>
                <c:pt idx="316">
                  <c:v>45.1</c:v>
                </c:pt>
                <c:pt idx="317">
                  <c:v>45.25</c:v>
                </c:pt>
                <c:pt idx="318">
                  <c:v>45.4</c:v>
                </c:pt>
                <c:pt idx="319">
                  <c:v>45.55</c:v>
                </c:pt>
                <c:pt idx="320">
                  <c:v>45.7</c:v>
                </c:pt>
                <c:pt idx="321">
                  <c:v>45.85</c:v>
                </c:pt>
                <c:pt idx="322">
                  <c:v>46</c:v>
                </c:pt>
                <c:pt idx="323">
                  <c:v>46.15</c:v>
                </c:pt>
                <c:pt idx="324">
                  <c:v>46.3</c:v>
                </c:pt>
                <c:pt idx="325">
                  <c:v>46.45</c:v>
                </c:pt>
                <c:pt idx="326">
                  <c:v>46.6</c:v>
                </c:pt>
                <c:pt idx="327">
                  <c:v>46.75</c:v>
                </c:pt>
                <c:pt idx="328">
                  <c:v>46.9</c:v>
                </c:pt>
                <c:pt idx="329">
                  <c:v>47.05</c:v>
                </c:pt>
                <c:pt idx="330">
                  <c:v>47.2</c:v>
                </c:pt>
                <c:pt idx="331">
                  <c:v>47.35</c:v>
                </c:pt>
                <c:pt idx="332">
                  <c:v>47.5</c:v>
                </c:pt>
                <c:pt idx="333">
                  <c:v>47.65</c:v>
                </c:pt>
                <c:pt idx="334">
                  <c:v>47.8</c:v>
                </c:pt>
                <c:pt idx="335">
                  <c:v>47.95</c:v>
                </c:pt>
                <c:pt idx="336">
                  <c:v>48.1</c:v>
                </c:pt>
                <c:pt idx="337">
                  <c:v>48.25</c:v>
                </c:pt>
                <c:pt idx="338">
                  <c:v>48.4</c:v>
                </c:pt>
                <c:pt idx="339">
                  <c:v>48.55</c:v>
                </c:pt>
                <c:pt idx="340">
                  <c:v>48.7</c:v>
                </c:pt>
                <c:pt idx="341">
                  <c:v>48.85</c:v>
                </c:pt>
                <c:pt idx="342">
                  <c:v>49</c:v>
                </c:pt>
                <c:pt idx="343">
                  <c:v>49.15</c:v>
                </c:pt>
                <c:pt idx="344">
                  <c:v>49.3</c:v>
                </c:pt>
                <c:pt idx="345">
                  <c:v>49.45</c:v>
                </c:pt>
                <c:pt idx="346">
                  <c:v>49.6</c:v>
                </c:pt>
                <c:pt idx="347">
                  <c:v>49.75</c:v>
                </c:pt>
                <c:pt idx="348">
                  <c:v>49.9</c:v>
                </c:pt>
                <c:pt idx="349">
                  <c:v>50.05</c:v>
                </c:pt>
                <c:pt idx="350">
                  <c:v>50.2</c:v>
                </c:pt>
                <c:pt idx="351">
                  <c:v>50.35</c:v>
                </c:pt>
                <c:pt idx="352">
                  <c:v>50.5</c:v>
                </c:pt>
                <c:pt idx="353">
                  <c:v>50.65</c:v>
                </c:pt>
                <c:pt idx="354">
                  <c:v>50.8</c:v>
                </c:pt>
                <c:pt idx="355">
                  <c:v>50.95</c:v>
                </c:pt>
                <c:pt idx="356">
                  <c:v>51.1</c:v>
                </c:pt>
                <c:pt idx="357">
                  <c:v>51.25</c:v>
                </c:pt>
                <c:pt idx="358">
                  <c:v>51.4</c:v>
                </c:pt>
                <c:pt idx="359">
                  <c:v>51.55</c:v>
                </c:pt>
                <c:pt idx="360">
                  <c:v>51.7</c:v>
                </c:pt>
                <c:pt idx="361">
                  <c:v>51.85</c:v>
                </c:pt>
                <c:pt idx="362">
                  <c:v>52</c:v>
                </c:pt>
              </c:numCache>
            </c:numRef>
          </c:xVal>
          <c:yVal>
            <c:numRef>
              <c:f>CLvsLO!$F$5:$F$367</c:f>
              <c:numCache>
                <c:formatCode>General</c:formatCode>
                <c:ptCount val="363"/>
                <c:pt idx="0">
                  <c:v>-75.739402999999996</c:v>
                </c:pt>
                <c:pt idx="1">
                  <c:v>-74.484200000000001</c:v>
                </c:pt>
                <c:pt idx="2">
                  <c:v>-74.091460999999995</c:v>
                </c:pt>
                <c:pt idx="3">
                  <c:v>-74.082458000000003</c:v>
                </c:pt>
                <c:pt idx="4">
                  <c:v>-75.209914999999995</c:v>
                </c:pt>
                <c:pt idx="5">
                  <c:v>-74.119964999999993</c:v>
                </c:pt>
                <c:pt idx="6">
                  <c:v>-73.667152000000002</c:v>
                </c:pt>
                <c:pt idx="7">
                  <c:v>-74.860916000000003</c:v>
                </c:pt>
                <c:pt idx="8">
                  <c:v>-75.987267000000003</c:v>
                </c:pt>
                <c:pt idx="9">
                  <c:v>-76.077515000000005</c:v>
                </c:pt>
                <c:pt idx="10">
                  <c:v>-74.980620999999999</c:v>
                </c:pt>
                <c:pt idx="11">
                  <c:v>-71.765456999999998</c:v>
                </c:pt>
                <c:pt idx="12">
                  <c:v>-68.658714000000003</c:v>
                </c:pt>
                <c:pt idx="13">
                  <c:v>-64.429535000000001</c:v>
                </c:pt>
                <c:pt idx="14">
                  <c:v>-58.189883999999999</c:v>
                </c:pt>
                <c:pt idx="15">
                  <c:v>-52.973582999999998</c:v>
                </c:pt>
                <c:pt idx="16">
                  <c:v>-47.975985999999999</c:v>
                </c:pt>
                <c:pt idx="17">
                  <c:v>-43.953217000000002</c:v>
                </c:pt>
                <c:pt idx="18">
                  <c:v>-40.939163000000001</c:v>
                </c:pt>
                <c:pt idx="19">
                  <c:v>-39.590007999999997</c:v>
                </c:pt>
                <c:pt idx="20">
                  <c:v>-39.090308999999998</c:v>
                </c:pt>
                <c:pt idx="21">
                  <c:v>-38.794708</c:v>
                </c:pt>
                <c:pt idx="22">
                  <c:v>-38.895977000000002</c:v>
                </c:pt>
                <c:pt idx="23">
                  <c:v>-38.817520000000002</c:v>
                </c:pt>
                <c:pt idx="24">
                  <c:v>-38.387104000000001</c:v>
                </c:pt>
                <c:pt idx="25">
                  <c:v>-37.828299999999999</c:v>
                </c:pt>
                <c:pt idx="26">
                  <c:v>-37.035637000000001</c:v>
                </c:pt>
                <c:pt idx="27">
                  <c:v>-36.136253000000004</c:v>
                </c:pt>
                <c:pt idx="28">
                  <c:v>-35.328533</c:v>
                </c:pt>
                <c:pt idx="29">
                  <c:v>-34.382964999999999</c:v>
                </c:pt>
                <c:pt idx="30">
                  <c:v>-33.455750000000002</c:v>
                </c:pt>
                <c:pt idx="31">
                  <c:v>-32.652889000000002</c:v>
                </c:pt>
                <c:pt idx="32">
                  <c:v>-31.875074000000001</c:v>
                </c:pt>
                <c:pt idx="33">
                  <c:v>-31.240950000000002</c:v>
                </c:pt>
                <c:pt idx="34">
                  <c:v>-30.715481</c:v>
                </c:pt>
                <c:pt idx="35">
                  <c:v>-30.170041999999999</c:v>
                </c:pt>
                <c:pt idx="36">
                  <c:v>-29.650169000000002</c:v>
                </c:pt>
                <c:pt idx="37">
                  <c:v>-29.143595000000001</c:v>
                </c:pt>
                <c:pt idx="38">
                  <c:v>-28.550961999999998</c:v>
                </c:pt>
                <c:pt idx="39">
                  <c:v>-28.023947</c:v>
                </c:pt>
                <c:pt idx="40">
                  <c:v>-27.600211999999999</c:v>
                </c:pt>
                <c:pt idx="41">
                  <c:v>-27.239155</c:v>
                </c:pt>
                <c:pt idx="42">
                  <c:v>-27.248127</c:v>
                </c:pt>
                <c:pt idx="43">
                  <c:v>-27.716379</c:v>
                </c:pt>
                <c:pt idx="44">
                  <c:v>-28.459778</c:v>
                </c:pt>
                <c:pt idx="45">
                  <c:v>-29.415099999999999</c:v>
                </c:pt>
                <c:pt idx="46">
                  <c:v>-30.25507</c:v>
                </c:pt>
                <c:pt idx="47">
                  <c:v>-30.608029999999999</c:v>
                </c:pt>
                <c:pt idx="48">
                  <c:v>-30.471084999999999</c:v>
                </c:pt>
                <c:pt idx="49">
                  <c:v>-29.608135000000001</c:v>
                </c:pt>
                <c:pt idx="50">
                  <c:v>-27.999207999999999</c:v>
                </c:pt>
                <c:pt idx="51">
                  <c:v>-25.977066000000001</c:v>
                </c:pt>
                <c:pt idx="52">
                  <c:v>-23.732695</c:v>
                </c:pt>
                <c:pt idx="53">
                  <c:v>-21.510933000000001</c:v>
                </c:pt>
                <c:pt idx="54">
                  <c:v>-19.643512999999999</c:v>
                </c:pt>
                <c:pt idx="55">
                  <c:v>-18.122601</c:v>
                </c:pt>
                <c:pt idx="56">
                  <c:v>-16.837306999999999</c:v>
                </c:pt>
                <c:pt idx="57">
                  <c:v>-15.641349</c:v>
                </c:pt>
                <c:pt idx="58">
                  <c:v>-14.49832</c:v>
                </c:pt>
                <c:pt idx="59">
                  <c:v>-13.381299</c:v>
                </c:pt>
                <c:pt idx="60">
                  <c:v>-12.300582</c:v>
                </c:pt>
                <c:pt idx="61">
                  <c:v>-11.222466000000001</c:v>
                </c:pt>
                <c:pt idx="62">
                  <c:v>-10.172770999999999</c:v>
                </c:pt>
                <c:pt idx="63">
                  <c:v>-9.3288937000000001</c:v>
                </c:pt>
                <c:pt idx="64">
                  <c:v>-8.7712021</c:v>
                </c:pt>
                <c:pt idx="65">
                  <c:v>-8.3670588000000006</c:v>
                </c:pt>
                <c:pt idx="66">
                  <c:v>-8.0630340999999994</c:v>
                </c:pt>
                <c:pt idx="67">
                  <c:v>-7.8085469999999999</c:v>
                </c:pt>
                <c:pt idx="68">
                  <c:v>-7.5991530000000003</c:v>
                </c:pt>
                <c:pt idx="69">
                  <c:v>-7.4149804000000001</c:v>
                </c:pt>
                <c:pt idx="70">
                  <c:v>-7.2447528999999999</c:v>
                </c:pt>
                <c:pt idx="71">
                  <c:v>-7.0895624000000002</c:v>
                </c:pt>
                <c:pt idx="72">
                  <c:v>-6.9682388</c:v>
                </c:pt>
                <c:pt idx="73">
                  <c:v>-6.8482718</c:v>
                </c:pt>
                <c:pt idx="74">
                  <c:v>-6.7417369000000003</c:v>
                </c:pt>
                <c:pt idx="75">
                  <c:v>-6.6415934999999999</c:v>
                </c:pt>
                <c:pt idx="76">
                  <c:v>-6.5556893000000001</c:v>
                </c:pt>
                <c:pt idx="77">
                  <c:v>-6.4696479</c:v>
                </c:pt>
                <c:pt idx="78">
                  <c:v>-6.4031253000000001</c:v>
                </c:pt>
                <c:pt idx="79">
                  <c:v>-6.3206549000000001</c:v>
                </c:pt>
                <c:pt idx="80">
                  <c:v>-6.2443061000000002</c:v>
                </c:pt>
                <c:pt idx="81">
                  <c:v>-6.1726241000000002</c:v>
                </c:pt>
                <c:pt idx="82">
                  <c:v>-6.1101369999999999</c:v>
                </c:pt>
                <c:pt idx="83">
                  <c:v>-6.0521674000000001</c:v>
                </c:pt>
                <c:pt idx="84">
                  <c:v>-5.996747</c:v>
                </c:pt>
                <c:pt idx="85">
                  <c:v>-5.9452324000000001</c:v>
                </c:pt>
                <c:pt idx="86">
                  <c:v>-5.8990859999999996</c:v>
                </c:pt>
                <c:pt idx="87">
                  <c:v>-5.8651647999999996</c:v>
                </c:pt>
                <c:pt idx="88">
                  <c:v>-5.8225182999999996</c:v>
                </c:pt>
                <c:pt idx="89">
                  <c:v>-5.7949972000000001</c:v>
                </c:pt>
                <c:pt idx="90">
                  <c:v>-5.7650937999999998</c:v>
                </c:pt>
                <c:pt idx="91">
                  <c:v>-5.7365693999999996</c:v>
                </c:pt>
                <c:pt idx="92">
                  <c:v>-5.7006420999999996</c:v>
                </c:pt>
                <c:pt idx="93">
                  <c:v>-5.6991123999999997</c:v>
                </c:pt>
                <c:pt idx="94">
                  <c:v>-5.7029696000000003</c:v>
                </c:pt>
                <c:pt idx="95">
                  <c:v>-5.7082366999999996</c:v>
                </c:pt>
                <c:pt idx="96">
                  <c:v>-5.7201184999999999</c:v>
                </c:pt>
                <c:pt idx="97">
                  <c:v>-5.7338448</c:v>
                </c:pt>
                <c:pt idx="98">
                  <c:v>-5.7520404000000003</c:v>
                </c:pt>
                <c:pt idx="99">
                  <c:v>-5.7886810000000004</c:v>
                </c:pt>
                <c:pt idx="100">
                  <c:v>-5.8105377999999996</c:v>
                </c:pt>
                <c:pt idx="101">
                  <c:v>-5.8196963999999998</c:v>
                </c:pt>
                <c:pt idx="102">
                  <c:v>-5.8305163000000002</c:v>
                </c:pt>
                <c:pt idx="103">
                  <c:v>-5.8382272999999998</c:v>
                </c:pt>
                <c:pt idx="104">
                  <c:v>-5.8472996000000004</c:v>
                </c:pt>
                <c:pt idx="105">
                  <c:v>-5.8403869000000004</c:v>
                </c:pt>
                <c:pt idx="106">
                  <c:v>-5.8290519999999999</c:v>
                </c:pt>
                <c:pt idx="107">
                  <c:v>-5.8229113000000003</c:v>
                </c:pt>
                <c:pt idx="108">
                  <c:v>-5.8226991000000003</c:v>
                </c:pt>
                <c:pt idx="109">
                  <c:v>-5.8221745</c:v>
                </c:pt>
                <c:pt idx="110">
                  <c:v>-5.8008289</c:v>
                </c:pt>
                <c:pt idx="111">
                  <c:v>-5.7919245000000004</c:v>
                </c:pt>
                <c:pt idx="112">
                  <c:v>-5.7909164000000004</c:v>
                </c:pt>
                <c:pt idx="113">
                  <c:v>-5.7700129000000002</c:v>
                </c:pt>
                <c:pt idx="114">
                  <c:v>-5.7598557000000001</c:v>
                </c:pt>
                <c:pt idx="115">
                  <c:v>-5.7487959999999996</c:v>
                </c:pt>
                <c:pt idx="116">
                  <c:v>-5.7326727000000002</c:v>
                </c:pt>
                <c:pt idx="117">
                  <c:v>-5.7289376000000001</c:v>
                </c:pt>
                <c:pt idx="118">
                  <c:v>-5.7324289999999998</c:v>
                </c:pt>
                <c:pt idx="119">
                  <c:v>-5.7407121999999999</c:v>
                </c:pt>
                <c:pt idx="120">
                  <c:v>-5.7555370000000003</c:v>
                </c:pt>
                <c:pt idx="121">
                  <c:v>-5.7622479999999996</c:v>
                </c:pt>
                <c:pt idx="122">
                  <c:v>-5.7812647999999998</c:v>
                </c:pt>
                <c:pt idx="123">
                  <c:v>-5.7984647999999996</c:v>
                </c:pt>
                <c:pt idx="124">
                  <c:v>-5.8150810999999996</c:v>
                </c:pt>
                <c:pt idx="125">
                  <c:v>-5.8364314999999998</c:v>
                </c:pt>
                <c:pt idx="126">
                  <c:v>-5.8635583000000002</c:v>
                </c:pt>
                <c:pt idx="127">
                  <c:v>-5.8815192999999999</c:v>
                </c:pt>
                <c:pt idx="128">
                  <c:v>-5.8874836000000004</c:v>
                </c:pt>
                <c:pt idx="129">
                  <c:v>-5.8973006999999997</c:v>
                </c:pt>
                <c:pt idx="130">
                  <c:v>-5.9081459000000001</c:v>
                </c:pt>
                <c:pt idx="131">
                  <c:v>-5.913157</c:v>
                </c:pt>
                <c:pt idx="132">
                  <c:v>-5.9158958999999998</c:v>
                </c:pt>
                <c:pt idx="133">
                  <c:v>-5.9260631000000004</c:v>
                </c:pt>
                <c:pt idx="134">
                  <c:v>-5.9337739999999997</c:v>
                </c:pt>
                <c:pt idx="135">
                  <c:v>-5.9453125</c:v>
                </c:pt>
                <c:pt idx="136">
                  <c:v>-5.9606838</c:v>
                </c:pt>
                <c:pt idx="137">
                  <c:v>-5.9851799000000003</c:v>
                </c:pt>
                <c:pt idx="138">
                  <c:v>-6.0050049000000003</c:v>
                </c:pt>
                <c:pt idx="139">
                  <c:v>-6.0240111000000001</c:v>
                </c:pt>
                <c:pt idx="140">
                  <c:v>-6.0436987999999996</c:v>
                </c:pt>
                <c:pt idx="141">
                  <c:v>-6.0657310000000004</c:v>
                </c:pt>
                <c:pt idx="142">
                  <c:v>-6.0788579</c:v>
                </c:pt>
                <c:pt idx="143">
                  <c:v>-6.0979595</c:v>
                </c:pt>
                <c:pt idx="144">
                  <c:v>-6.1119598999999996</c:v>
                </c:pt>
                <c:pt idx="145">
                  <c:v>-6.1222687000000002</c:v>
                </c:pt>
                <c:pt idx="146">
                  <c:v>-6.1292453</c:v>
                </c:pt>
                <c:pt idx="147">
                  <c:v>-6.1335702000000003</c:v>
                </c:pt>
                <c:pt idx="148">
                  <c:v>-6.1365632999999997</c:v>
                </c:pt>
                <c:pt idx="149">
                  <c:v>-6.1445373999999999</c:v>
                </c:pt>
                <c:pt idx="150">
                  <c:v>-6.1458906999999998</c:v>
                </c:pt>
                <c:pt idx="151">
                  <c:v>-6.1479644999999996</c:v>
                </c:pt>
                <c:pt idx="152">
                  <c:v>-6.1515535999999997</c:v>
                </c:pt>
                <c:pt idx="153">
                  <c:v>-6.1514291999999999</c:v>
                </c:pt>
                <c:pt idx="154">
                  <c:v>-6.1534081</c:v>
                </c:pt>
                <c:pt idx="155">
                  <c:v>-6.1635021999999999</c:v>
                </c:pt>
                <c:pt idx="156">
                  <c:v>-6.1747961</c:v>
                </c:pt>
                <c:pt idx="157">
                  <c:v>-6.1857176000000003</c:v>
                </c:pt>
                <c:pt idx="158">
                  <c:v>-6.2094059000000001</c:v>
                </c:pt>
                <c:pt idx="159">
                  <c:v>-6.2353997000000003</c:v>
                </c:pt>
                <c:pt idx="160">
                  <c:v>-6.2775854999999998</c:v>
                </c:pt>
                <c:pt idx="161">
                  <c:v>-6.3264712999999997</c:v>
                </c:pt>
                <c:pt idx="162">
                  <c:v>-6.3774819000000003</c:v>
                </c:pt>
                <c:pt idx="163">
                  <c:v>-6.4440645999999999</c:v>
                </c:pt>
                <c:pt idx="164">
                  <c:v>-7.0770201999999998</c:v>
                </c:pt>
                <c:pt idx="165">
                  <c:v>-7.0280465999999997</c:v>
                </c:pt>
                <c:pt idx="166">
                  <c:v>-6.9989094999999999</c:v>
                </c:pt>
                <c:pt idx="167">
                  <c:v>-7.0199784999999997</c:v>
                </c:pt>
                <c:pt idx="168">
                  <c:v>-7.0375956999999998</c:v>
                </c:pt>
                <c:pt idx="169">
                  <c:v>-7.0795697999999998</c:v>
                </c:pt>
                <c:pt idx="170">
                  <c:v>-7.1335572999999997</c:v>
                </c:pt>
                <c:pt idx="171">
                  <c:v>-7.2001270999999996</c:v>
                </c:pt>
                <c:pt idx="172">
                  <c:v>-7.2802882000000002</c:v>
                </c:pt>
                <c:pt idx="173">
                  <c:v>-7.3532009</c:v>
                </c:pt>
                <c:pt idx="174">
                  <c:v>-7.4069009000000001</c:v>
                </c:pt>
                <c:pt idx="175">
                  <c:v>-7.4544310999999999</c:v>
                </c:pt>
                <c:pt idx="176">
                  <c:v>-7.4924740999999999</c:v>
                </c:pt>
                <c:pt idx="177">
                  <c:v>-7.5254706999999996</c:v>
                </c:pt>
                <c:pt idx="178">
                  <c:v>-7.5530467000000003</c:v>
                </c:pt>
                <c:pt idx="179">
                  <c:v>-7.5762248000000003</c:v>
                </c:pt>
                <c:pt idx="180">
                  <c:v>-7.5906897000000004</c:v>
                </c:pt>
                <c:pt idx="181">
                  <c:v>-7.6162992000000003</c:v>
                </c:pt>
                <c:pt idx="182">
                  <c:v>-7.6344051000000004</c:v>
                </c:pt>
                <c:pt idx="183">
                  <c:v>-7.6477937999999996</c:v>
                </c:pt>
                <c:pt idx="184">
                  <c:v>-7.6549291999999998</c:v>
                </c:pt>
                <c:pt idx="185">
                  <c:v>-7.6553249000000001</c:v>
                </c:pt>
                <c:pt idx="186">
                  <c:v>-7.6597419000000002</c:v>
                </c:pt>
                <c:pt idx="187">
                  <c:v>-7.6550497999999996</c:v>
                </c:pt>
                <c:pt idx="188">
                  <c:v>-7.6358231999999999</c:v>
                </c:pt>
                <c:pt idx="189">
                  <c:v>-7.621346</c:v>
                </c:pt>
                <c:pt idx="190">
                  <c:v>-7.6133746999999996</c:v>
                </c:pt>
                <c:pt idx="191">
                  <c:v>-7.6038680000000003</c:v>
                </c:pt>
                <c:pt idx="192">
                  <c:v>-7.5922669999999997</c:v>
                </c:pt>
                <c:pt idx="193">
                  <c:v>-7.5901288999999998</c:v>
                </c:pt>
                <c:pt idx="194">
                  <c:v>-7.5941291</c:v>
                </c:pt>
                <c:pt idx="195">
                  <c:v>-7.6123395</c:v>
                </c:pt>
                <c:pt idx="196">
                  <c:v>-7.636641</c:v>
                </c:pt>
                <c:pt idx="197">
                  <c:v>-7.6723232000000001</c:v>
                </c:pt>
                <c:pt idx="198">
                  <c:v>-7.7169280000000002</c:v>
                </c:pt>
                <c:pt idx="199">
                  <c:v>-7.7811235999999999</c:v>
                </c:pt>
                <c:pt idx="200">
                  <c:v>-7.8436117000000003</c:v>
                </c:pt>
                <c:pt idx="201">
                  <c:v>-7.9228654000000001</c:v>
                </c:pt>
                <c:pt idx="202">
                  <c:v>-8.0050650000000001</c:v>
                </c:pt>
                <c:pt idx="203">
                  <c:v>-8.0955334000000008</c:v>
                </c:pt>
                <c:pt idx="204">
                  <c:v>-8.1883955000000004</c:v>
                </c:pt>
                <c:pt idx="205">
                  <c:v>-8.2840862000000008</c:v>
                </c:pt>
                <c:pt idx="206">
                  <c:v>-8.3744163999999994</c:v>
                </c:pt>
                <c:pt idx="207">
                  <c:v>-8.4630040999999991</c:v>
                </c:pt>
                <c:pt idx="208">
                  <c:v>-8.5422820999999995</c:v>
                </c:pt>
                <c:pt idx="209">
                  <c:v>-8.6190461999999997</c:v>
                </c:pt>
                <c:pt idx="210">
                  <c:v>-8.6848135000000006</c:v>
                </c:pt>
                <c:pt idx="211">
                  <c:v>-8.7447195000000004</c:v>
                </c:pt>
                <c:pt idx="212">
                  <c:v>-8.8189086999999997</c:v>
                </c:pt>
                <c:pt idx="213">
                  <c:v>-8.8956689999999998</c:v>
                </c:pt>
                <c:pt idx="214">
                  <c:v>-8.9750233000000001</c:v>
                </c:pt>
                <c:pt idx="215">
                  <c:v>-9.0683936999999997</c:v>
                </c:pt>
                <c:pt idx="216">
                  <c:v>-9.1437416000000002</c:v>
                </c:pt>
                <c:pt idx="217">
                  <c:v>-9.1702107999999996</c:v>
                </c:pt>
                <c:pt idx="218">
                  <c:v>-9.1793984999999996</c:v>
                </c:pt>
                <c:pt idx="219">
                  <c:v>-9.1744527999999992</c:v>
                </c:pt>
                <c:pt idx="220">
                  <c:v>-9.1489363000000008</c:v>
                </c:pt>
                <c:pt idx="221">
                  <c:v>-9.1100797999999994</c:v>
                </c:pt>
                <c:pt idx="222">
                  <c:v>-9.0518064000000003</c:v>
                </c:pt>
                <c:pt idx="223">
                  <c:v>-8.9985646999999993</c:v>
                </c:pt>
                <c:pt idx="224">
                  <c:v>-8.9794607000000006</c:v>
                </c:pt>
                <c:pt idx="225">
                  <c:v>-8.9724321000000007</c:v>
                </c:pt>
                <c:pt idx="226">
                  <c:v>-8.9546536999999997</c:v>
                </c:pt>
                <c:pt idx="227">
                  <c:v>-8.9370127000000004</c:v>
                </c:pt>
                <c:pt idx="228">
                  <c:v>-8.9127358999999995</c:v>
                </c:pt>
                <c:pt idx="229">
                  <c:v>-8.8763828</c:v>
                </c:pt>
                <c:pt idx="230">
                  <c:v>-8.8481216000000007</c:v>
                </c:pt>
                <c:pt idx="231">
                  <c:v>-8.8144617000000007</c:v>
                </c:pt>
                <c:pt idx="232">
                  <c:v>-8.7796707000000005</c:v>
                </c:pt>
                <c:pt idx="233">
                  <c:v>-8.7400979999999997</c:v>
                </c:pt>
                <c:pt idx="234">
                  <c:v>-8.7102242000000007</c:v>
                </c:pt>
                <c:pt idx="235">
                  <c:v>-8.6943388000000006</c:v>
                </c:pt>
                <c:pt idx="236">
                  <c:v>-8.6921052999999997</c:v>
                </c:pt>
                <c:pt idx="237">
                  <c:v>-8.7097529999999992</c:v>
                </c:pt>
                <c:pt idx="238">
                  <c:v>-8.7392435000000006</c:v>
                </c:pt>
                <c:pt idx="239">
                  <c:v>-8.8152694999999994</c:v>
                </c:pt>
                <c:pt idx="240">
                  <c:v>-8.9058352000000003</c:v>
                </c:pt>
                <c:pt idx="241">
                  <c:v>-9.0327406000000003</c:v>
                </c:pt>
                <c:pt idx="242">
                  <c:v>-9.1677294000000007</c:v>
                </c:pt>
                <c:pt idx="243">
                  <c:v>-9.3149938999999993</c:v>
                </c:pt>
                <c:pt idx="244">
                  <c:v>-9.4589434000000008</c:v>
                </c:pt>
                <c:pt idx="245">
                  <c:v>-9.5911369000000004</c:v>
                </c:pt>
                <c:pt idx="246">
                  <c:v>-9.6790742999999999</c:v>
                </c:pt>
                <c:pt idx="247">
                  <c:v>-9.7471551999999999</c:v>
                </c:pt>
                <c:pt idx="248">
                  <c:v>-9.7676000999999992</c:v>
                </c:pt>
                <c:pt idx="249">
                  <c:v>-9.7719278000000003</c:v>
                </c:pt>
                <c:pt idx="250">
                  <c:v>-9.7566137000000008</c:v>
                </c:pt>
                <c:pt idx="251">
                  <c:v>-9.7211026999999994</c:v>
                </c:pt>
                <c:pt idx="252">
                  <c:v>-9.6806841000000006</c:v>
                </c:pt>
                <c:pt idx="253">
                  <c:v>-9.6434355000000007</c:v>
                </c:pt>
                <c:pt idx="254">
                  <c:v>-9.6184110999999994</c:v>
                </c:pt>
                <c:pt idx="255">
                  <c:v>-9.6017618000000002</c:v>
                </c:pt>
                <c:pt idx="256">
                  <c:v>-9.5905837999999992</c:v>
                </c:pt>
                <c:pt idx="257">
                  <c:v>-9.5779343000000008</c:v>
                </c:pt>
                <c:pt idx="258">
                  <c:v>-9.5762052999999998</c:v>
                </c:pt>
                <c:pt idx="259">
                  <c:v>-9.5886030000000009</c:v>
                </c:pt>
                <c:pt idx="260">
                  <c:v>-9.5943632000000001</c:v>
                </c:pt>
                <c:pt idx="261">
                  <c:v>-9.6009349999999998</c:v>
                </c:pt>
                <c:pt idx="262">
                  <c:v>-9.5990295000000003</c:v>
                </c:pt>
                <c:pt idx="263">
                  <c:v>-9.5867138000000001</c:v>
                </c:pt>
                <c:pt idx="264">
                  <c:v>-9.5739745999999997</c:v>
                </c:pt>
                <c:pt idx="265">
                  <c:v>-9.5520420000000001</c:v>
                </c:pt>
                <c:pt idx="266">
                  <c:v>-9.5300311999999998</c:v>
                </c:pt>
                <c:pt idx="267">
                  <c:v>-9.5133314000000002</c:v>
                </c:pt>
                <c:pt idx="268">
                  <c:v>-9.4930582000000001</c:v>
                </c:pt>
                <c:pt idx="269">
                  <c:v>-9.4908751999999996</c:v>
                </c:pt>
                <c:pt idx="270">
                  <c:v>-9.5076388999999999</c:v>
                </c:pt>
                <c:pt idx="271">
                  <c:v>-9.5213528000000007</c:v>
                </c:pt>
                <c:pt idx="272">
                  <c:v>-9.5373917000000006</c:v>
                </c:pt>
                <c:pt idx="273">
                  <c:v>-9.5527353000000002</c:v>
                </c:pt>
                <c:pt idx="274">
                  <c:v>-9.5718679000000009</c:v>
                </c:pt>
                <c:pt idx="275">
                  <c:v>-9.5916032999999992</c:v>
                </c:pt>
                <c:pt idx="276">
                  <c:v>-9.6099434000000006</c:v>
                </c:pt>
                <c:pt idx="277">
                  <c:v>-9.6055889000000008</c:v>
                </c:pt>
                <c:pt idx="278">
                  <c:v>-9.6026524999999996</c:v>
                </c:pt>
                <c:pt idx="279">
                  <c:v>-9.6061764000000007</c:v>
                </c:pt>
                <c:pt idx="280">
                  <c:v>-9.6073160000000009</c:v>
                </c:pt>
                <c:pt idx="281">
                  <c:v>-9.6216258999999997</c:v>
                </c:pt>
                <c:pt idx="282">
                  <c:v>-9.6633452999999996</c:v>
                </c:pt>
                <c:pt idx="283">
                  <c:v>-9.8051624000000004</c:v>
                </c:pt>
                <c:pt idx="284">
                  <c:v>-9.9941853999999992</c:v>
                </c:pt>
                <c:pt idx="285">
                  <c:v>-10.171041000000001</c:v>
                </c:pt>
                <c:pt idx="286">
                  <c:v>-10.331185</c:v>
                </c:pt>
                <c:pt idx="287">
                  <c:v>-10.483091</c:v>
                </c:pt>
                <c:pt idx="288">
                  <c:v>-10.584583</c:v>
                </c:pt>
                <c:pt idx="289">
                  <c:v>-10.635992</c:v>
                </c:pt>
                <c:pt idx="290">
                  <c:v>-10.551094000000001</c:v>
                </c:pt>
                <c:pt idx="291">
                  <c:v>-10.407818000000001</c:v>
                </c:pt>
                <c:pt idx="292">
                  <c:v>-10.273711</c:v>
                </c:pt>
                <c:pt idx="293">
                  <c:v>-10.16441</c:v>
                </c:pt>
                <c:pt idx="294">
                  <c:v>-10.071787</c:v>
                </c:pt>
                <c:pt idx="295">
                  <c:v>-10.023669999999999</c:v>
                </c:pt>
                <c:pt idx="296">
                  <c:v>-10.013980999999999</c:v>
                </c:pt>
                <c:pt idx="297">
                  <c:v>-10.035501</c:v>
                </c:pt>
                <c:pt idx="298">
                  <c:v>-10.079853999999999</c:v>
                </c:pt>
                <c:pt idx="299">
                  <c:v>-10.121065</c:v>
                </c:pt>
                <c:pt idx="300">
                  <c:v>-10.14134</c:v>
                </c:pt>
                <c:pt idx="301">
                  <c:v>-10.16704</c:v>
                </c:pt>
                <c:pt idx="302">
                  <c:v>-10.159725</c:v>
                </c:pt>
                <c:pt idx="303">
                  <c:v>-10.136869000000001</c:v>
                </c:pt>
                <c:pt idx="304">
                  <c:v>-10.090211999999999</c:v>
                </c:pt>
                <c:pt idx="305">
                  <c:v>-10.032056000000001</c:v>
                </c:pt>
                <c:pt idx="306">
                  <c:v>-9.9678258999999994</c:v>
                </c:pt>
                <c:pt idx="307">
                  <c:v>-9.9106731000000003</c:v>
                </c:pt>
                <c:pt idx="308">
                  <c:v>-9.8461771000000002</c:v>
                </c:pt>
                <c:pt idx="309">
                  <c:v>-9.7981405000000006</c:v>
                </c:pt>
                <c:pt idx="310">
                  <c:v>-9.7659883000000001</c:v>
                </c:pt>
                <c:pt idx="311">
                  <c:v>-9.7503834000000005</c:v>
                </c:pt>
                <c:pt idx="312">
                  <c:v>-9.7643690000000003</c:v>
                </c:pt>
                <c:pt idx="313">
                  <c:v>-9.7833623999999997</c:v>
                </c:pt>
                <c:pt idx="314">
                  <c:v>-9.8035498000000008</c:v>
                </c:pt>
                <c:pt idx="315">
                  <c:v>-9.8090600999999999</c:v>
                </c:pt>
                <c:pt idx="316">
                  <c:v>-9.8228024999999999</c:v>
                </c:pt>
                <c:pt idx="317">
                  <c:v>-9.8313378999999994</c:v>
                </c:pt>
                <c:pt idx="318">
                  <c:v>-9.8674841000000004</c:v>
                </c:pt>
                <c:pt idx="319">
                  <c:v>-9.9061097999999994</c:v>
                </c:pt>
                <c:pt idx="320">
                  <c:v>-9.9981728000000007</c:v>
                </c:pt>
                <c:pt idx="321">
                  <c:v>-10.128342</c:v>
                </c:pt>
                <c:pt idx="322">
                  <c:v>-10.299937999999999</c:v>
                </c:pt>
                <c:pt idx="323">
                  <c:v>-10.505234</c:v>
                </c:pt>
                <c:pt idx="324">
                  <c:v>-10.696588999999999</c:v>
                </c:pt>
                <c:pt idx="325">
                  <c:v>-10.812586</c:v>
                </c:pt>
                <c:pt idx="326">
                  <c:v>-10.897162</c:v>
                </c:pt>
                <c:pt idx="327">
                  <c:v>-10.887734999999999</c:v>
                </c:pt>
                <c:pt idx="328">
                  <c:v>-10.794634</c:v>
                </c:pt>
                <c:pt idx="329">
                  <c:v>-10.718109</c:v>
                </c:pt>
                <c:pt idx="330">
                  <c:v>-10.564565</c:v>
                </c:pt>
                <c:pt idx="331">
                  <c:v>-10.414515</c:v>
                </c:pt>
                <c:pt idx="332">
                  <c:v>-10.412488</c:v>
                </c:pt>
                <c:pt idx="333">
                  <c:v>-10.703991</c:v>
                </c:pt>
                <c:pt idx="334">
                  <c:v>-11.898408</c:v>
                </c:pt>
                <c:pt idx="335">
                  <c:v>-14.789408999999999</c:v>
                </c:pt>
                <c:pt idx="336">
                  <c:v>-19.626411000000001</c:v>
                </c:pt>
                <c:pt idx="337">
                  <c:v>-26.005226</c:v>
                </c:pt>
                <c:pt idx="338">
                  <c:v>-33.282116000000002</c:v>
                </c:pt>
                <c:pt idx="339">
                  <c:v>-41.062781999999999</c:v>
                </c:pt>
                <c:pt idx="340">
                  <c:v>-48.248660999999998</c:v>
                </c:pt>
                <c:pt idx="341">
                  <c:v>-54.508918999999999</c:v>
                </c:pt>
                <c:pt idx="342">
                  <c:v>-58.572823</c:v>
                </c:pt>
                <c:pt idx="343">
                  <c:v>-60.026463</c:v>
                </c:pt>
                <c:pt idx="344">
                  <c:v>-58.619522000000003</c:v>
                </c:pt>
                <c:pt idx="345">
                  <c:v>-54.340297999999997</c:v>
                </c:pt>
                <c:pt idx="346">
                  <c:v>-48.041137999999997</c:v>
                </c:pt>
                <c:pt idx="347">
                  <c:v>-40.831547</c:v>
                </c:pt>
                <c:pt idx="348">
                  <c:v>-33.859580999999999</c:v>
                </c:pt>
                <c:pt idx="349">
                  <c:v>-27.750755000000002</c:v>
                </c:pt>
                <c:pt idx="350">
                  <c:v>-23.389361999999998</c:v>
                </c:pt>
                <c:pt idx="351">
                  <c:v>-22.205223</c:v>
                </c:pt>
                <c:pt idx="352">
                  <c:v>-25.238306000000001</c:v>
                </c:pt>
                <c:pt idx="353">
                  <c:v>-31.626759</c:v>
                </c:pt>
                <c:pt idx="354">
                  <c:v>-40.012566</c:v>
                </c:pt>
                <c:pt idx="355">
                  <c:v>-49.174911000000002</c:v>
                </c:pt>
                <c:pt idx="356">
                  <c:v>-56.791569000000003</c:v>
                </c:pt>
                <c:pt idx="357">
                  <c:v>-62.826388999999999</c:v>
                </c:pt>
                <c:pt idx="358">
                  <c:v>-67.415298000000007</c:v>
                </c:pt>
                <c:pt idx="359">
                  <c:v>-70.747139000000004</c:v>
                </c:pt>
                <c:pt idx="360">
                  <c:v>-72.142960000000002</c:v>
                </c:pt>
                <c:pt idx="361">
                  <c:v>-72.761131000000006</c:v>
                </c:pt>
                <c:pt idx="362">
                  <c:v>-72.439751000000001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CLvsLO!$E$5:$E$367</c:f>
              <c:numCache>
                <c:formatCode>General</c:formatCode>
                <c:ptCount val="363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  <c:pt idx="201">
                  <c:v>27.85</c:v>
                </c:pt>
                <c:pt idx="202">
                  <c:v>28</c:v>
                </c:pt>
                <c:pt idx="203">
                  <c:v>28.15</c:v>
                </c:pt>
                <c:pt idx="204">
                  <c:v>28.3</c:v>
                </c:pt>
                <c:pt idx="205">
                  <c:v>28.45</c:v>
                </c:pt>
                <c:pt idx="206">
                  <c:v>28.6</c:v>
                </c:pt>
                <c:pt idx="207">
                  <c:v>28.75</c:v>
                </c:pt>
                <c:pt idx="208">
                  <c:v>28.9</c:v>
                </c:pt>
                <c:pt idx="209">
                  <c:v>29.05</c:v>
                </c:pt>
                <c:pt idx="210">
                  <c:v>29.2</c:v>
                </c:pt>
                <c:pt idx="211">
                  <c:v>29.35</c:v>
                </c:pt>
                <c:pt idx="212">
                  <c:v>29.5</c:v>
                </c:pt>
                <c:pt idx="213">
                  <c:v>29.65</c:v>
                </c:pt>
                <c:pt idx="214">
                  <c:v>29.8</c:v>
                </c:pt>
                <c:pt idx="215">
                  <c:v>29.95</c:v>
                </c:pt>
                <c:pt idx="216">
                  <c:v>30.1</c:v>
                </c:pt>
                <c:pt idx="217">
                  <c:v>30.25</c:v>
                </c:pt>
                <c:pt idx="218">
                  <c:v>30.4</c:v>
                </c:pt>
                <c:pt idx="219">
                  <c:v>30.55</c:v>
                </c:pt>
                <c:pt idx="220">
                  <c:v>30.7</c:v>
                </c:pt>
                <c:pt idx="221">
                  <c:v>30.85</c:v>
                </c:pt>
                <c:pt idx="222">
                  <c:v>31</c:v>
                </c:pt>
                <c:pt idx="223">
                  <c:v>31.15</c:v>
                </c:pt>
                <c:pt idx="224">
                  <c:v>31.3</c:v>
                </c:pt>
                <c:pt idx="225">
                  <c:v>31.45</c:v>
                </c:pt>
                <c:pt idx="226">
                  <c:v>31.6</c:v>
                </c:pt>
                <c:pt idx="227">
                  <c:v>31.75</c:v>
                </c:pt>
                <c:pt idx="228">
                  <c:v>31.9</c:v>
                </c:pt>
                <c:pt idx="229">
                  <c:v>32.049999999999997</c:v>
                </c:pt>
                <c:pt idx="230">
                  <c:v>32.200000000000003</c:v>
                </c:pt>
                <c:pt idx="231">
                  <c:v>32.35</c:v>
                </c:pt>
                <c:pt idx="232">
                  <c:v>32.5</c:v>
                </c:pt>
                <c:pt idx="233">
                  <c:v>32.65</c:v>
                </c:pt>
                <c:pt idx="234">
                  <c:v>32.799999999999997</c:v>
                </c:pt>
                <c:pt idx="235">
                  <c:v>32.950000000000003</c:v>
                </c:pt>
                <c:pt idx="236">
                  <c:v>33.1</c:v>
                </c:pt>
                <c:pt idx="237">
                  <c:v>33.25</c:v>
                </c:pt>
                <c:pt idx="238">
                  <c:v>33.4</c:v>
                </c:pt>
                <c:pt idx="239">
                  <c:v>33.549999999999997</c:v>
                </c:pt>
                <c:pt idx="240">
                  <c:v>33.700000000000003</c:v>
                </c:pt>
                <c:pt idx="241">
                  <c:v>33.85</c:v>
                </c:pt>
                <c:pt idx="242">
                  <c:v>34</c:v>
                </c:pt>
                <c:pt idx="243">
                  <c:v>34.15</c:v>
                </c:pt>
                <c:pt idx="244">
                  <c:v>34.299999999999997</c:v>
                </c:pt>
                <c:pt idx="245">
                  <c:v>34.450000000000003</c:v>
                </c:pt>
                <c:pt idx="246">
                  <c:v>34.6</c:v>
                </c:pt>
                <c:pt idx="247">
                  <c:v>34.75</c:v>
                </c:pt>
                <c:pt idx="248">
                  <c:v>34.9</c:v>
                </c:pt>
                <c:pt idx="249">
                  <c:v>35.049999999999997</c:v>
                </c:pt>
                <c:pt idx="250">
                  <c:v>35.200000000000003</c:v>
                </c:pt>
                <c:pt idx="251">
                  <c:v>35.35</c:v>
                </c:pt>
                <c:pt idx="252">
                  <c:v>35.5</c:v>
                </c:pt>
                <c:pt idx="253">
                  <c:v>35.65</c:v>
                </c:pt>
                <c:pt idx="254">
                  <c:v>35.799999999999997</c:v>
                </c:pt>
                <c:pt idx="255">
                  <c:v>35.950000000000003</c:v>
                </c:pt>
                <c:pt idx="256">
                  <c:v>36.1</c:v>
                </c:pt>
                <c:pt idx="257">
                  <c:v>36.25</c:v>
                </c:pt>
                <c:pt idx="258">
                  <c:v>36.4</c:v>
                </c:pt>
                <c:pt idx="259">
                  <c:v>36.549999999999997</c:v>
                </c:pt>
                <c:pt idx="260">
                  <c:v>36.700000000000003</c:v>
                </c:pt>
                <c:pt idx="261">
                  <c:v>36.85</c:v>
                </c:pt>
                <c:pt idx="262">
                  <c:v>37</c:v>
                </c:pt>
                <c:pt idx="263">
                  <c:v>37.15</c:v>
                </c:pt>
                <c:pt idx="264">
                  <c:v>37.299999999999997</c:v>
                </c:pt>
                <c:pt idx="265">
                  <c:v>37.450000000000003</c:v>
                </c:pt>
                <c:pt idx="266">
                  <c:v>37.6</c:v>
                </c:pt>
                <c:pt idx="267">
                  <c:v>37.75</c:v>
                </c:pt>
                <c:pt idx="268">
                  <c:v>37.9</c:v>
                </c:pt>
                <c:pt idx="269">
                  <c:v>38.049999999999997</c:v>
                </c:pt>
                <c:pt idx="270">
                  <c:v>38.200000000000003</c:v>
                </c:pt>
                <c:pt idx="271">
                  <c:v>38.35</c:v>
                </c:pt>
                <c:pt idx="272">
                  <c:v>38.5</c:v>
                </c:pt>
                <c:pt idx="273">
                  <c:v>38.65</c:v>
                </c:pt>
                <c:pt idx="274">
                  <c:v>38.799999999999997</c:v>
                </c:pt>
                <c:pt idx="275">
                  <c:v>38.950000000000003</c:v>
                </c:pt>
                <c:pt idx="276">
                  <c:v>39.1</c:v>
                </c:pt>
                <c:pt idx="277">
                  <c:v>39.25</c:v>
                </c:pt>
                <c:pt idx="278">
                  <c:v>39.4</c:v>
                </c:pt>
                <c:pt idx="279">
                  <c:v>39.549999999999997</c:v>
                </c:pt>
                <c:pt idx="280">
                  <c:v>39.700000000000003</c:v>
                </c:pt>
                <c:pt idx="281">
                  <c:v>39.85</c:v>
                </c:pt>
                <c:pt idx="282">
                  <c:v>40</c:v>
                </c:pt>
                <c:pt idx="283">
                  <c:v>40.15</c:v>
                </c:pt>
                <c:pt idx="284">
                  <c:v>40.299999999999997</c:v>
                </c:pt>
                <c:pt idx="285">
                  <c:v>40.450000000000003</c:v>
                </c:pt>
                <c:pt idx="286">
                  <c:v>40.6</c:v>
                </c:pt>
                <c:pt idx="287">
                  <c:v>40.75</c:v>
                </c:pt>
                <c:pt idx="288">
                  <c:v>40.9</c:v>
                </c:pt>
                <c:pt idx="289">
                  <c:v>41.05</c:v>
                </c:pt>
                <c:pt idx="290">
                  <c:v>41.2</c:v>
                </c:pt>
                <c:pt idx="291">
                  <c:v>41.35</c:v>
                </c:pt>
                <c:pt idx="292">
                  <c:v>41.5</c:v>
                </c:pt>
                <c:pt idx="293">
                  <c:v>41.65</c:v>
                </c:pt>
                <c:pt idx="294">
                  <c:v>41.8</c:v>
                </c:pt>
                <c:pt idx="295">
                  <c:v>41.95</c:v>
                </c:pt>
                <c:pt idx="296">
                  <c:v>42.1</c:v>
                </c:pt>
                <c:pt idx="297">
                  <c:v>42.25</c:v>
                </c:pt>
                <c:pt idx="298">
                  <c:v>42.4</c:v>
                </c:pt>
                <c:pt idx="299">
                  <c:v>42.55</c:v>
                </c:pt>
                <c:pt idx="300">
                  <c:v>42.7</c:v>
                </c:pt>
                <c:pt idx="301">
                  <c:v>42.85</c:v>
                </c:pt>
                <c:pt idx="302">
                  <c:v>43</c:v>
                </c:pt>
                <c:pt idx="303">
                  <c:v>43.15</c:v>
                </c:pt>
                <c:pt idx="304">
                  <c:v>43.3</c:v>
                </c:pt>
                <c:pt idx="305">
                  <c:v>43.45</c:v>
                </c:pt>
                <c:pt idx="306">
                  <c:v>43.6</c:v>
                </c:pt>
                <c:pt idx="307">
                  <c:v>43.75</c:v>
                </c:pt>
                <c:pt idx="308">
                  <c:v>43.9</c:v>
                </c:pt>
                <c:pt idx="309">
                  <c:v>44.05</c:v>
                </c:pt>
                <c:pt idx="310">
                  <c:v>44.2</c:v>
                </c:pt>
                <c:pt idx="311">
                  <c:v>44.35</c:v>
                </c:pt>
                <c:pt idx="312">
                  <c:v>44.5</c:v>
                </c:pt>
                <c:pt idx="313">
                  <c:v>44.65</c:v>
                </c:pt>
                <c:pt idx="314">
                  <c:v>44.8</c:v>
                </c:pt>
                <c:pt idx="315">
                  <c:v>44.95</c:v>
                </c:pt>
                <c:pt idx="316">
                  <c:v>45.1</c:v>
                </c:pt>
                <c:pt idx="317">
                  <c:v>45.25</c:v>
                </c:pt>
                <c:pt idx="318">
                  <c:v>45.4</c:v>
                </c:pt>
                <c:pt idx="319">
                  <c:v>45.55</c:v>
                </c:pt>
                <c:pt idx="320">
                  <c:v>45.7</c:v>
                </c:pt>
                <c:pt idx="321">
                  <c:v>45.85</c:v>
                </c:pt>
                <c:pt idx="322">
                  <c:v>46</c:v>
                </c:pt>
                <c:pt idx="323">
                  <c:v>46.15</c:v>
                </c:pt>
                <c:pt idx="324">
                  <c:v>46.3</c:v>
                </c:pt>
                <c:pt idx="325">
                  <c:v>46.45</c:v>
                </c:pt>
                <c:pt idx="326">
                  <c:v>46.6</c:v>
                </c:pt>
                <c:pt idx="327">
                  <c:v>46.75</c:v>
                </c:pt>
                <c:pt idx="328">
                  <c:v>46.9</c:v>
                </c:pt>
                <c:pt idx="329">
                  <c:v>47.05</c:v>
                </c:pt>
                <c:pt idx="330">
                  <c:v>47.2</c:v>
                </c:pt>
                <c:pt idx="331">
                  <c:v>47.35</c:v>
                </c:pt>
                <c:pt idx="332">
                  <c:v>47.5</c:v>
                </c:pt>
                <c:pt idx="333">
                  <c:v>47.65</c:v>
                </c:pt>
                <c:pt idx="334">
                  <c:v>47.8</c:v>
                </c:pt>
                <c:pt idx="335">
                  <c:v>47.95</c:v>
                </c:pt>
                <c:pt idx="336">
                  <c:v>48.1</c:v>
                </c:pt>
                <c:pt idx="337">
                  <c:v>48.25</c:v>
                </c:pt>
                <c:pt idx="338">
                  <c:v>48.4</c:v>
                </c:pt>
                <c:pt idx="339">
                  <c:v>48.55</c:v>
                </c:pt>
                <c:pt idx="340">
                  <c:v>48.7</c:v>
                </c:pt>
                <c:pt idx="341">
                  <c:v>48.85</c:v>
                </c:pt>
                <c:pt idx="342">
                  <c:v>49</c:v>
                </c:pt>
                <c:pt idx="343">
                  <c:v>49.15</c:v>
                </c:pt>
                <c:pt idx="344">
                  <c:v>49.3</c:v>
                </c:pt>
                <c:pt idx="345">
                  <c:v>49.45</c:v>
                </c:pt>
                <c:pt idx="346">
                  <c:v>49.6</c:v>
                </c:pt>
                <c:pt idx="347">
                  <c:v>49.75</c:v>
                </c:pt>
                <c:pt idx="348">
                  <c:v>49.9</c:v>
                </c:pt>
                <c:pt idx="349">
                  <c:v>50.05</c:v>
                </c:pt>
                <c:pt idx="350">
                  <c:v>50.2</c:v>
                </c:pt>
                <c:pt idx="351">
                  <c:v>50.35</c:v>
                </c:pt>
                <c:pt idx="352">
                  <c:v>50.5</c:v>
                </c:pt>
                <c:pt idx="353">
                  <c:v>50.65</c:v>
                </c:pt>
                <c:pt idx="354">
                  <c:v>50.8</c:v>
                </c:pt>
                <c:pt idx="355">
                  <c:v>50.95</c:v>
                </c:pt>
                <c:pt idx="356">
                  <c:v>51.1</c:v>
                </c:pt>
                <c:pt idx="357">
                  <c:v>51.25</c:v>
                </c:pt>
                <c:pt idx="358">
                  <c:v>51.4</c:v>
                </c:pt>
                <c:pt idx="359">
                  <c:v>51.55</c:v>
                </c:pt>
                <c:pt idx="360">
                  <c:v>51.7</c:v>
                </c:pt>
                <c:pt idx="361">
                  <c:v>51.85</c:v>
                </c:pt>
                <c:pt idx="362">
                  <c:v>52</c:v>
                </c:pt>
              </c:numCache>
            </c:numRef>
          </c:xVal>
          <c:yVal>
            <c:numRef>
              <c:f>CLvsLO!$G$5:$G$367</c:f>
              <c:numCache>
                <c:formatCode>General</c:formatCode>
                <c:ptCount val="363"/>
                <c:pt idx="0">
                  <c:v>-81.589438999999999</c:v>
                </c:pt>
                <c:pt idx="1">
                  <c:v>-80.619484</c:v>
                </c:pt>
                <c:pt idx="2">
                  <c:v>-79.716324</c:v>
                </c:pt>
                <c:pt idx="3">
                  <c:v>-78.307998999999995</c:v>
                </c:pt>
                <c:pt idx="4">
                  <c:v>-75.579025000000001</c:v>
                </c:pt>
                <c:pt idx="5">
                  <c:v>-77.861450000000005</c:v>
                </c:pt>
                <c:pt idx="6">
                  <c:v>-77.998519999999999</c:v>
                </c:pt>
                <c:pt idx="7">
                  <c:v>-79.007141000000004</c:v>
                </c:pt>
                <c:pt idx="8">
                  <c:v>-77.029694000000006</c:v>
                </c:pt>
                <c:pt idx="9">
                  <c:v>-75.564673999999997</c:v>
                </c:pt>
                <c:pt idx="10">
                  <c:v>-74.412209000000004</c:v>
                </c:pt>
                <c:pt idx="11">
                  <c:v>-75.699264999999997</c:v>
                </c:pt>
                <c:pt idx="12">
                  <c:v>-74.471892999999994</c:v>
                </c:pt>
                <c:pt idx="13">
                  <c:v>-75.603347999999997</c:v>
                </c:pt>
                <c:pt idx="14">
                  <c:v>-75.860939000000002</c:v>
                </c:pt>
                <c:pt idx="15">
                  <c:v>-76.572838000000004</c:v>
                </c:pt>
                <c:pt idx="16">
                  <c:v>-77.984015999999997</c:v>
                </c:pt>
                <c:pt idx="17">
                  <c:v>-78.272491000000002</c:v>
                </c:pt>
                <c:pt idx="18">
                  <c:v>-76.188682999999997</c:v>
                </c:pt>
                <c:pt idx="19">
                  <c:v>-75.728279000000001</c:v>
                </c:pt>
                <c:pt idx="20">
                  <c:v>-74.722579999999994</c:v>
                </c:pt>
                <c:pt idx="21">
                  <c:v>-73.468506000000005</c:v>
                </c:pt>
                <c:pt idx="22">
                  <c:v>-72.367332000000005</c:v>
                </c:pt>
                <c:pt idx="23">
                  <c:v>-70.009795999999994</c:v>
                </c:pt>
                <c:pt idx="24">
                  <c:v>-67.987410999999994</c:v>
                </c:pt>
                <c:pt idx="25">
                  <c:v>-67.034644999999998</c:v>
                </c:pt>
                <c:pt idx="26">
                  <c:v>-63.809372000000003</c:v>
                </c:pt>
                <c:pt idx="27">
                  <c:v>-60.532210999999997</c:v>
                </c:pt>
                <c:pt idx="28">
                  <c:v>-57.076152999999998</c:v>
                </c:pt>
                <c:pt idx="29">
                  <c:v>-53.923935</c:v>
                </c:pt>
                <c:pt idx="30">
                  <c:v>-50.515552999999997</c:v>
                </c:pt>
                <c:pt idx="31">
                  <c:v>-48.450248999999999</c:v>
                </c:pt>
                <c:pt idx="32">
                  <c:v>-46.902878000000001</c:v>
                </c:pt>
                <c:pt idx="33">
                  <c:v>-46.662849000000001</c:v>
                </c:pt>
                <c:pt idx="34">
                  <c:v>-47.376590999999998</c:v>
                </c:pt>
                <c:pt idx="35">
                  <c:v>-48.072764999999997</c:v>
                </c:pt>
                <c:pt idx="36">
                  <c:v>-48.881324999999997</c:v>
                </c:pt>
                <c:pt idx="37">
                  <c:v>-49.745617000000003</c:v>
                </c:pt>
                <c:pt idx="38">
                  <c:v>-49.749878000000002</c:v>
                </c:pt>
                <c:pt idx="39">
                  <c:v>-49.355170999999999</c:v>
                </c:pt>
                <c:pt idx="40">
                  <c:v>-49.175877</c:v>
                </c:pt>
                <c:pt idx="41">
                  <c:v>-48.601151000000002</c:v>
                </c:pt>
                <c:pt idx="42">
                  <c:v>-49.204543999999999</c:v>
                </c:pt>
                <c:pt idx="43">
                  <c:v>-50.329166000000001</c:v>
                </c:pt>
                <c:pt idx="44">
                  <c:v>-51.673473000000001</c:v>
                </c:pt>
                <c:pt idx="45">
                  <c:v>-53.466549000000001</c:v>
                </c:pt>
                <c:pt idx="46">
                  <c:v>-55.413445000000003</c:v>
                </c:pt>
                <c:pt idx="47">
                  <c:v>-56.047168999999997</c:v>
                </c:pt>
                <c:pt idx="48">
                  <c:v>-55.815871999999999</c:v>
                </c:pt>
                <c:pt idx="49">
                  <c:v>-53.830624</c:v>
                </c:pt>
                <c:pt idx="50">
                  <c:v>-50.631686999999999</c:v>
                </c:pt>
                <c:pt idx="51">
                  <c:v>-46.613998000000002</c:v>
                </c:pt>
                <c:pt idx="52">
                  <c:v>-41.991287</c:v>
                </c:pt>
                <c:pt idx="53">
                  <c:v>-36.785938000000002</c:v>
                </c:pt>
                <c:pt idx="54">
                  <c:v>-32.178317999999997</c:v>
                </c:pt>
                <c:pt idx="55">
                  <c:v>-28.202190000000002</c:v>
                </c:pt>
                <c:pt idx="56">
                  <c:v>-24.749656999999999</c:v>
                </c:pt>
                <c:pt idx="57">
                  <c:v>-21.749898999999999</c:v>
                </c:pt>
                <c:pt idx="58">
                  <c:v>-19.143557000000001</c:v>
                </c:pt>
                <c:pt idx="59">
                  <c:v>-16.965810999999999</c:v>
                </c:pt>
                <c:pt idx="60">
                  <c:v>-15.169129</c:v>
                </c:pt>
                <c:pt idx="61">
                  <c:v>-13.469307000000001</c:v>
                </c:pt>
                <c:pt idx="62">
                  <c:v>-11.744840999999999</c:v>
                </c:pt>
                <c:pt idx="63">
                  <c:v>-10.298245</c:v>
                </c:pt>
                <c:pt idx="64">
                  <c:v>-9.3567724000000005</c:v>
                </c:pt>
                <c:pt idx="65">
                  <c:v>-8.7575026000000005</c:v>
                </c:pt>
                <c:pt idx="66">
                  <c:v>-8.3502721999999991</c:v>
                </c:pt>
                <c:pt idx="67">
                  <c:v>-8.0339804000000008</c:v>
                </c:pt>
                <c:pt idx="68">
                  <c:v>-7.7806740000000003</c:v>
                </c:pt>
                <c:pt idx="69">
                  <c:v>-7.5637527000000002</c:v>
                </c:pt>
                <c:pt idx="70">
                  <c:v>-7.3646431000000003</c:v>
                </c:pt>
                <c:pt idx="71">
                  <c:v>-7.1842427000000004</c:v>
                </c:pt>
                <c:pt idx="72">
                  <c:v>-7.0437836999999996</c:v>
                </c:pt>
                <c:pt idx="73">
                  <c:v>-6.9099373999999996</c:v>
                </c:pt>
                <c:pt idx="74">
                  <c:v>-6.7943387</c:v>
                </c:pt>
                <c:pt idx="75">
                  <c:v>-6.6907085999999998</c:v>
                </c:pt>
                <c:pt idx="76">
                  <c:v>-6.6009969999999996</c:v>
                </c:pt>
                <c:pt idx="77">
                  <c:v>-6.5150594999999996</c:v>
                </c:pt>
                <c:pt idx="78">
                  <c:v>-6.4501075999999999</c:v>
                </c:pt>
                <c:pt idx="79">
                  <c:v>-6.3702445000000001</c:v>
                </c:pt>
                <c:pt idx="80">
                  <c:v>-6.2963424000000003</c:v>
                </c:pt>
                <c:pt idx="81">
                  <c:v>-6.2304130000000004</c:v>
                </c:pt>
                <c:pt idx="82">
                  <c:v>-6.1737399000000002</c:v>
                </c:pt>
                <c:pt idx="83">
                  <c:v>-6.1212802000000002</c:v>
                </c:pt>
                <c:pt idx="84">
                  <c:v>-6.0697068999999999</c:v>
                </c:pt>
                <c:pt idx="85">
                  <c:v>-6.0214189999999999</c:v>
                </c:pt>
                <c:pt idx="86">
                  <c:v>-5.9750532999999999</c:v>
                </c:pt>
                <c:pt idx="87">
                  <c:v>-5.9406815000000002</c:v>
                </c:pt>
                <c:pt idx="88">
                  <c:v>-5.8930940999999999</c:v>
                </c:pt>
                <c:pt idx="89">
                  <c:v>-5.8629655999999999</c:v>
                </c:pt>
                <c:pt idx="90">
                  <c:v>-5.8298496999999996</c:v>
                </c:pt>
                <c:pt idx="91">
                  <c:v>-5.7958055000000002</c:v>
                </c:pt>
                <c:pt idx="92">
                  <c:v>-5.7563633999999997</c:v>
                </c:pt>
                <c:pt idx="93">
                  <c:v>-5.7551603</c:v>
                </c:pt>
                <c:pt idx="94">
                  <c:v>-5.7592606999999996</c:v>
                </c:pt>
                <c:pt idx="95">
                  <c:v>-5.7647747999999996</c:v>
                </c:pt>
                <c:pt idx="96">
                  <c:v>-5.7764772999999998</c:v>
                </c:pt>
                <c:pt idx="97">
                  <c:v>-5.7885976000000001</c:v>
                </c:pt>
                <c:pt idx="98">
                  <c:v>-5.8073968999999996</c:v>
                </c:pt>
                <c:pt idx="99">
                  <c:v>-5.8437662000000001</c:v>
                </c:pt>
                <c:pt idx="100">
                  <c:v>-5.8656072999999997</c:v>
                </c:pt>
                <c:pt idx="101">
                  <c:v>-5.8738441000000003</c:v>
                </c:pt>
                <c:pt idx="102">
                  <c:v>-5.8861213000000001</c:v>
                </c:pt>
                <c:pt idx="103">
                  <c:v>-5.8924073999999997</c:v>
                </c:pt>
                <c:pt idx="104">
                  <c:v>-5.9021001000000002</c:v>
                </c:pt>
                <c:pt idx="105">
                  <c:v>-5.8957972999999999</c:v>
                </c:pt>
                <c:pt idx="106">
                  <c:v>-5.8842844999999997</c:v>
                </c:pt>
                <c:pt idx="107">
                  <c:v>-5.8780308000000003</c:v>
                </c:pt>
                <c:pt idx="108">
                  <c:v>-5.8769983999999997</c:v>
                </c:pt>
                <c:pt idx="109">
                  <c:v>-5.8737463999999999</c:v>
                </c:pt>
                <c:pt idx="110">
                  <c:v>-5.8504199999999997</c:v>
                </c:pt>
                <c:pt idx="111">
                  <c:v>-5.8394731999999996</c:v>
                </c:pt>
                <c:pt idx="112">
                  <c:v>-5.8348335999999996</c:v>
                </c:pt>
                <c:pt idx="113">
                  <c:v>-5.8079881999999996</c:v>
                </c:pt>
                <c:pt idx="114">
                  <c:v>-5.7917665999999999</c:v>
                </c:pt>
                <c:pt idx="115">
                  <c:v>-5.7767239000000004</c:v>
                </c:pt>
                <c:pt idx="116">
                  <c:v>-5.7571678000000004</c:v>
                </c:pt>
                <c:pt idx="117">
                  <c:v>-5.7468715000000001</c:v>
                </c:pt>
                <c:pt idx="118">
                  <c:v>-5.7463679000000001</c:v>
                </c:pt>
                <c:pt idx="119">
                  <c:v>-5.7519722</c:v>
                </c:pt>
                <c:pt idx="120">
                  <c:v>-5.7635759999999996</c:v>
                </c:pt>
                <c:pt idx="121">
                  <c:v>-5.7679957999999996</c:v>
                </c:pt>
                <c:pt idx="122">
                  <c:v>-5.7867936999999996</c:v>
                </c:pt>
                <c:pt idx="123">
                  <c:v>-5.8017535000000002</c:v>
                </c:pt>
                <c:pt idx="124">
                  <c:v>-5.8196554000000003</c:v>
                </c:pt>
                <c:pt idx="125">
                  <c:v>-5.8426337000000004</c:v>
                </c:pt>
                <c:pt idx="126">
                  <c:v>-5.8727055000000004</c:v>
                </c:pt>
                <c:pt idx="127">
                  <c:v>-5.8937435000000002</c:v>
                </c:pt>
                <c:pt idx="128">
                  <c:v>-5.9012108000000003</c:v>
                </c:pt>
                <c:pt idx="129">
                  <c:v>-5.9127469000000001</c:v>
                </c:pt>
                <c:pt idx="130">
                  <c:v>-5.9262705000000002</c:v>
                </c:pt>
                <c:pt idx="131">
                  <c:v>-5.9329972</c:v>
                </c:pt>
                <c:pt idx="132">
                  <c:v>-5.9369059000000002</c:v>
                </c:pt>
                <c:pt idx="133">
                  <c:v>-5.9466013999999996</c:v>
                </c:pt>
                <c:pt idx="134">
                  <c:v>-5.9555053999999998</c:v>
                </c:pt>
                <c:pt idx="135">
                  <c:v>-5.9694466999999998</c:v>
                </c:pt>
                <c:pt idx="136">
                  <c:v>-5.9861908000000001</c:v>
                </c:pt>
                <c:pt idx="137">
                  <c:v>-6.0126628999999996</c:v>
                </c:pt>
                <c:pt idx="138">
                  <c:v>-6.0302557999999999</c:v>
                </c:pt>
                <c:pt idx="139">
                  <c:v>-6.0515198999999997</c:v>
                </c:pt>
                <c:pt idx="140">
                  <c:v>-6.0733085000000004</c:v>
                </c:pt>
                <c:pt idx="141">
                  <c:v>-6.0951962000000002</c:v>
                </c:pt>
                <c:pt idx="142">
                  <c:v>-6.1093564000000002</c:v>
                </c:pt>
                <c:pt idx="143">
                  <c:v>-6.1287189</c:v>
                </c:pt>
                <c:pt idx="144">
                  <c:v>-6.1427474000000002</c:v>
                </c:pt>
                <c:pt idx="145">
                  <c:v>-6.1526284000000002</c:v>
                </c:pt>
                <c:pt idx="146">
                  <c:v>-6.1604295000000002</c:v>
                </c:pt>
                <c:pt idx="147">
                  <c:v>-6.1682806000000001</c:v>
                </c:pt>
                <c:pt idx="148">
                  <c:v>-6.1744905000000001</c:v>
                </c:pt>
                <c:pt idx="149">
                  <c:v>-6.1829891000000003</c:v>
                </c:pt>
                <c:pt idx="150">
                  <c:v>-6.1872262999999998</c:v>
                </c:pt>
                <c:pt idx="151">
                  <c:v>-6.1883540000000004</c:v>
                </c:pt>
                <c:pt idx="152">
                  <c:v>-6.1937385000000003</c:v>
                </c:pt>
                <c:pt idx="153">
                  <c:v>-6.1923899999999996</c:v>
                </c:pt>
                <c:pt idx="154">
                  <c:v>-6.1916766000000001</c:v>
                </c:pt>
                <c:pt idx="155">
                  <c:v>-6.1982641000000003</c:v>
                </c:pt>
                <c:pt idx="156">
                  <c:v>-6.2081527999999997</c:v>
                </c:pt>
                <c:pt idx="157">
                  <c:v>-6.2153081999999999</c:v>
                </c:pt>
                <c:pt idx="158">
                  <c:v>-6.2381063000000001</c:v>
                </c:pt>
                <c:pt idx="159">
                  <c:v>-6.2622951999999996</c:v>
                </c:pt>
                <c:pt idx="160">
                  <c:v>-6.3031439999999996</c:v>
                </c:pt>
                <c:pt idx="161">
                  <c:v>-6.3512034000000002</c:v>
                </c:pt>
                <c:pt idx="162">
                  <c:v>-6.4018873999999997</c:v>
                </c:pt>
                <c:pt idx="163">
                  <c:v>-6.4669185000000002</c:v>
                </c:pt>
                <c:pt idx="164">
                  <c:v>-7.0322699999999996</c:v>
                </c:pt>
                <c:pt idx="165">
                  <c:v>-7.0052104000000002</c:v>
                </c:pt>
                <c:pt idx="166">
                  <c:v>-6.9919871999999996</c:v>
                </c:pt>
                <c:pt idx="167">
                  <c:v>-7.0282488000000001</c:v>
                </c:pt>
                <c:pt idx="168">
                  <c:v>-7.0604272000000003</c:v>
                </c:pt>
                <c:pt idx="169">
                  <c:v>-7.1114449999999998</c:v>
                </c:pt>
                <c:pt idx="170">
                  <c:v>-7.1657124000000003</c:v>
                </c:pt>
                <c:pt idx="171">
                  <c:v>-7.2259374000000003</c:v>
                </c:pt>
                <c:pt idx="172">
                  <c:v>-7.2953333999999996</c:v>
                </c:pt>
                <c:pt idx="173">
                  <c:v>-7.3602876999999998</c:v>
                </c:pt>
                <c:pt idx="174">
                  <c:v>-7.4088969000000002</c:v>
                </c:pt>
                <c:pt idx="175">
                  <c:v>-7.4469151</c:v>
                </c:pt>
                <c:pt idx="176">
                  <c:v>-7.4734387</c:v>
                </c:pt>
                <c:pt idx="177">
                  <c:v>-7.4937749</c:v>
                </c:pt>
                <c:pt idx="178">
                  <c:v>-7.5122128000000004</c:v>
                </c:pt>
                <c:pt idx="179">
                  <c:v>-7.5304793999999999</c:v>
                </c:pt>
                <c:pt idx="180">
                  <c:v>-7.5437817999999996</c:v>
                </c:pt>
                <c:pt idx="181">
                  <c:v>-7.5723475999999996</c:v>
                </c:pt>
                <c:pt idx="182">
                  <c:v>-7.5953555000000001</c:v>
                </c:pt>
                <c:pt idx="183">
                  <c:v>-7.6242728</c:v>
                </c:pt>
                <c:pt idx="184">
                  <c:v>-7.6518354000000004</c:v>
                </c:pt>
                <c:pt idx="185">
                  <c:v>-7.6568274000000001</c:v>
                </c:pt>
                <c:pt idx="186">
                  <c:v>-7.6659516999999999</c:v>
                </c:pt>
                <c:pt idx="187">
                  <c:v>-7.6671638</c:v>
                </c:pt>
                <c:pt idx="188">
                  <c:v>-7.6462234999999996</c:v>
                </c:pt>
                <c:pt idx="189">
                  <c:v>-7.6290312</c:v>
                </c:pt>
                <c:pt idx="190">
                  <c:v>-7.6094493999999999</c:v>
                </c:pt>
                <c:pt idx="191">
                  <c:v>-7.5833344</c:v>
                </c:pt>
                <c:pt idx="192">
                  <c:v>-7.5732803000000004</c:v>
                </c:pt>
                <c:pt idx="193">
                  <c:v>-7.5722556000000001</c:v>
                </c:pt>
                <c:pt idx="194">
                  <c:v>-7.5760259999999997</c:v>
                </c:pt>
                <c:pt idx="195">
                  <c:v>-7.5952897000000004</c:v>
                </c:pt>
                <c:pt idx="196">
                  <c:v>-7.6177511000000004</c:v>
                </c:pt>
                <c:pt idx="197">
                  <c:v>-7.6545486</c:v>
                </c:pt>
                <c:pt idx="198">
                  <c:v>-7.7181296000000001</c:v>
                </c:pt>
                <c:pt idx="199">
                  <c:v>-7.8035226</c:v>
                </c:pt>
                <c:pt idx="200">
                  <c:v>-7.8960438000000002</c:v>
                </c:pt>
                <c:pt idx="201">
                  <c:v>-7.9814094999999998</c:v>
                </c:pt>
                <c:pt idx="202">
                  <c:v>-8.0688820000000003</c:v>
                </c:pt>
                <c:pt idx="203">
                  <c:v>-8.1680945999999999</c:v>
                </c:pt>
                <c:pt idx="204">
                  <c:v>-8.2680187000000007</c:v>
                </c:pt>
                <c:pt idx="205">
                  <c:v>-8.3542137000000007</c:v>
                </c:pt>
                <c:pt idx="206">
                  <c:v>-8.4320296999999993</c:v>
                </c:pt>
                <c:pt idx="207">
                  <c:v>-8.4992713999999996</c:v>
                </c:pt>
                <c:pt idx="208">
                  <c:v>-8.5806503000000003</c:v>
                </c:pt>
                <c:pt idx="209">
                  <c:v>-8.6616745000000002</c:v>
                </c:pt>
                <c:pt idx="210">
                  <c:v>-8.7310084999999997</c:v>
                </c:pt>
                <c:pt idx="211">
                  <c:v>-8.7943268000000003</c:v>
                </c:pt>
                <c:pt idx="212">
                  <c:v>-8.8542661999999996</c:v>
                </c:pt>
                <c:pt idx="213">
                  <c:v>-8.8944063</c:v>
                </c:pt>
                <c:pt idx="214">
                  <c:v>-8.9362992999999999</c:v>
                </c:pt>
                <c:pt idx="215">
                  <c:v>-9.0181246000000002</c:v>
                </c:pt>
                <c:pt idx="216">
                  <c:v>-9.0997553</c:v>
                </c:pt>
                <c:pt idx="217">
                  <c:v>-9.1583748000000007</c:v>
                </c:pt>
                <c:pt idx="218">
                  <c:v>-9.2012329000000008</c:v>
                </c:pt>
                <c:pt idx="219">
                  <c:v>-9.2190703999999997</c:v>
                </c:pt>
                <c:pt idx="220">
                  <c:v>-9.2241335000000007</c:v>
                </c:pt>
                <c:pt idx="221">
                  <c:v>-9.2239360999999995</c:v>
                </c:pt>
                <c:pt idx="222">
                  <c:v>-9.1774549000000007</c:v>
                </c:pt>
                <c:pt idx="223">
                  <c:v>-9.1220446000000006</c:v>
                </c:pt>
                <c:pt idx="224">
                  <c:v>-9.0699424999999998</c:v>
                </c:pt>
                <c:pt idx="225">
                  <c:v>-9.0278969</c:v>
                </c:pt>
                <c:pt idx="226">
                  <c:v>-9.0001221000000005</c:v>
                </c:pt>
                <c:pt idx="227">
                  <c:v>-8.9845457</c:v>
                </c:pt>
                <c:pt idx="228">
                  <c:v>-8.9582043000000002</c:v>
                </c:pt>
                <c:pt idx="229">
                  <c:v>-8.9224586000000006</c:v>
                </c:pt>
                <c:pt idx="230">
                  <c:v>-8.8890743000000008</c:v>
                </c:pt>
                <c:pt idx="231">
                  <c:v>-8.8499841999999997</c:v>
                </c:pt>
                <c:pt idx="232">
                  <c:v>-8.8038673000000003</c:v>
                </c:pt>
                <c:pt idx="233">
                  <c:v>-8.7580471000000006</c:v>
                </c:pt>
                <c:pt idx="234">
                  <c:v>-8.7201804999999997</c:v>
                </c:pt>
                <c:pt idx="235">
                  <c:v>-8.6981324999999998</c:v>
                </c:pt>
                <c:pt idx="236">
                  <c:v>-8.6878004000000004</c:v>
                </c:pt>
                <c:pt idx="237">
                  <c:v>-8.7011509</c:v>
                </c:pt>
                <c:pt idx="238">
                  <c:v>-8.7420816000000006</c:v>
                </c:pt>
                <c:pt idx="239">
                  <c:v>-8.8356504000000005</c:v>
                </c:pt>
                <c:pt idx="240">
                  <c:v>-8.9430665999999999</c:v>
                </c:pt>
                <c:pt idx="241">
                  <c:v>-9.0941352999999996</c:v>
                </c:pt>
                <c:pt idx="242">
                  <c:v>-9.2524776000000006</c:v>
                </c:pt>
                <c:pt idx="243">
                  <c:v>-9.4190102000000007</c:v>
                </c:pt>
                <c:pt idx="244">
                  <c:v>-9.5751294999999992</c:v>
                </c:pt>
                <c:pt idx="245">
                  <c:v>-9.7118701999999999</c:v>
                </c:pt>
                <c:pt idx="246">
                  <c:v>-9.8163195000000005</c:v>
                </c:pt>
                <c:pt idx="247">
                  <c:v>-9.8822154999999992</c:v>
                </c:pt>
                <c:pt idx="248">
                  <c:v>-9.8979864000000006</c:v>
                </c:pt>
                <c:pt idx="249">
                  <c:v>-9.8913288000000001</c:v>
                </c:pt>
                <c:pt idx="250">
                  <c:v>-9.8713359999999994</c:v>
                </c:pt>
                <c:pt idx="251">
                  <c:v>-9.8302239999999994</c:v>
                </c:pt>
                <c:pt idx="252">
                  <c:v>-9.7800940999999995</c:v>
                </c:pt>
                <c:pt idx="253">
                  <c:v>-9.7199563999999992</c:v>
                </c:pt>
                <c:pt idx="254">
                  <c:v>-9.6859827000000003</c:v>
                </c:pt>
                <c:pt idx="255">
                  <c:v>-9.6606646000000005</c:v>
                </c:pt>
                <c:pt idx="256">
                  <c:v>-9.6450700999999999</c:v>
                </c:pt>
                <c:pt idx="257">
                  <c:v>-9.6279582999999995</c:v>
                </c:pt>
                <c:pt idx="258">
                  <c:v>-9.6312113000000004</c:v>
                </c:pt>
                <c:pt idx="259">
                  <c:v>-9.6492395000000002</c:v>
                </c:pt>
                <c:pt idx="260">
                  <c:v>-9.6620874000000008</c:v>
                </c:pt>
                <c:pt idx="261">
                  <c:v>-9.6703376999999993</c:v>
                </c:pt>
                <c:pt idx="262">
                  <c:v>-9.6724119000000002</c:v>
                </c:pt>
                <c:pt idx="263">
                  <c:v>-9.6575746999999996</c:v>
                </c:pt>
                <c:pt idx="264">
                  <c:v>-9.6426763999999991</c:v>
                </c:pt>
                <c:pt idx="265">
                  <c:v>-9.6103600999999994</c:v>
                </c:pt>
                <c:pt idx="266">
                  <c:v>-9.5736828000000003</c:v>
                </c:pt>
                <c:pt idx="267">
                  <c:v>-9.5451546</c:v>
                </c:pt>
                <c:pt idx="268">
                  <c:v>-9.5148726000000003</c:v>
                </c:pt>
                <c:pt idx="269">
                  <c:v>-9.4987688000000006</c:v>
                </c:pt>
                <c:pt idx="270">
                  <c:v>-9.5031862</c:v>
                </c:pt>
                <c:pt idx="271">
                  <c:v>-9.5033397999999991</c:v>
                </c:pt>
                <c:pt idx="272">
                  <c:v>-9.5191306999999998</c:v>
                </c:pt>
                <c:pt idx="273">
                  <c:v>-9.5378456000000007</c:v>
                </c:pt>
                <c:pt idx="274">
                  <c:v>-9.5555382000000009</c:v>
                </c:pt>
                <c:pt idx="275">
                  <c:v>-9.5768994999999997</c:v>
                </c:pt>
                <c:pt idx="276">
                  <c:v>-9.5972060999999993</c:v>
                </c:pt>
                <c:pt idx="277">
                  <c:v>-9.5987082000000008</c:v>
                </c:pt>
                <c:pt idx="278">
                  <c:v>-9.6049404000000003</c:v>
                </c:pt>
                <c:pt idx="279">
                  <c:v>-9.6036882000000006</c:v>
                </c:pt>
                <c:pt idx="280">
                  <c:v>-9.5941066999999993</c:v>
                </c:pt>
                <c:pt idx="281">
                  <c:v>-9.5948180999999995</c:v>
                </c:pt>
                <c:pt idx="282">
                  <c:v>-9.6008929999999992</c:v>
                </c:pt>
                <c:pt idx="283">
                  <c:v>-9.7172260000000001</c:v>
                </c:pt>
                <c:pt idx="284">
                  <c:v>-9.8787927999999994</c:v>
                </c:pt>
                <c:pt idx="285">
                  <c:v>-10.045251</c:v>
                </c:pt>
                <c:pt idx="286">
                  <c:v>-10.216825999999999</c:v>
                </c:pt>
                <c:pt idx="287">
                  <c:v>-10.355568</c:v>
                </c:pt>
                <c:pt idx="288">
                  <c:v>-10.433063000000001</c:v>
                </c:pt>
                <c:pt idx="289">
                  <c:v>-10.469338</c:v>
                </c:pt>
                <c:pt idx="290">
                  <c:v>-10.362398000000001</c:v>
                </c:pt>
                <c:pt idx="291">
                  <c:v>-10.207798</c:v>
                </c:pt>
                <c:pt idx="292">
                  <c:v>-10.0448</c:v>
                </c:pt>
                <c:pt idx="293">
                  <c:v>-9.8843765000000001</c:v>
                </c:pt>
                <c:pt idx="294">
                  <c:v>-9.7670917999999993</c:v>
                </c:pt>
                <c:pt idx="295">
                  <c:v>-9.7063494000000006</c:v>
                </c:pt>
                <c:pt idx="296">
                  <c:v>-9.7158890000000007</c:v>
                </c:pt>
                <c:pt idx="297">
                  <c:v>-9.7694215999999994</c:v>
                </c:pt>
                <c:pt idx="298">
                  <c:v>-9.8504725000000004</c:v>
                </c:pt>
                <c:pt idx="299">
                  <c:v>-9.9329786000000002</c:v>
                </c:pt>
                <c:pt idx="300">
                  <c:v>-10.007236000000001</c:v>
                </c:pt>
                <c:pt idx="301">
                  <c:v>-10.067292</c:v>
                </c:pt>
                <c:pt idx="302">
                  <c:v>-10.08534</c:v>
                </c:pt>
                <c:pt idx="303">
                  <c:v>-10.066155999999999</c:v>
                </c:pt>
                <c:pt idx="304">
                  <c:v>-10.016299</c:v>
                </c:pt>
                <c:pt idx="305">
                  <c:v>-9.9534558999999998</c:v>
                </c:pt>
                <c:pt idx="306">
                  <c:v>-9.8800240000000006</c:v>
                </c:pt>
                <c:pt idx="307">
                  <c:v>-9.8135290000000008</c:v>
                </c:pt>
                <c:pt idx="308">
                  <c:v>-9.7529211</c:v>
                </c:pt>
                <c:pt idx="309">
                  <c:v>-9.7265425000000008</c:v>
                </c:pt>
                <c:pt idx="310">
                  <c:v>-9.7145729000000003</c:v>
                </c:pt>
                <c:pt idx="311">
                  <c:v>-9.7041883000000002</c:v>
                </c:pt>
                <c:pt idx="312">
                  <c:v>-9.7308464000000008</c:v>
                </c:pt>
                <c:pt idx="313">
                  <c:v>-9.7661276000000008</c:v>
                </c:pt>
                <c:pt idx="314">
                  <c:v>-9.7812824000000003</c:v>
                </c:pt>
                <c:pt idx="315">
                  <c:v>-9.7971582000000001</c:v>
                </c:pt>
                <c:pt idx="316">
                  <c:v>-9.8257703999999997</c:v>
                </c:pt>
                <c:pt idx="317">
                  <c:v>-9.8677235000000003</c:v>
                </c:pt>
                <c:pt idx="318">
                  <c:v>-9.9604806999999997</c:v>
                </c:pt>
                <c:pt idx="319">
                  <c:v>-10.067235</c:v>
                </c:pt>
                <c:pt idx="320">
                  <c:v>-10.310459</c:v>
                </c:pt>
                <c:pt idx="321">
                  <c:v>-10.702502000000001</c:v>
                </c:pt>
                <c:pt idx="322">
                  <c:v>-11.235688</c:v>
                </c:pt>
                <c:pt idx="323">
                  <c:v>-11.964638000000001</c:v>
                </c:pt>
                <c:pt idx="324">
                  <c:v>-12.718959999999999</c:v>
                </c:pt>
                <c:pt idx="325">
                  <c:v>-13.336143</c:v>
                </c:pt>
                <c:pt idx="326">
                  <c:v>-13.833828</c:v>
                </c:pt>
                <c:pt idx="327">
                  <c:v>-13.932432</c:v>
                </c:pt>
                <c:pt idx="328">
                  <c:v>-14.017923</c:v>
                </c:pt>
                <c:pt idx="329">
                  <c:v>-13.935286</c:v>
                </c:pt>
                <c:pt idx="330">
                  <c:v>-13.657310000000001</c:v>
                </c:pt>
                <c:pt idx="331">
                  <c:v>-13.036842</c:v>
                </c:pt>
                <c:pt idx="332">
                  <c:v>-12.865933999999999</c:v>
                </c:pt>
                <c:pt idx="333">
                  <c:v>-13.782598999999999</c:v>
                </c:pt>
                <c:pt idx="334">
                  <c:v>-16.935766000000001</c:v>
                </c:pt>
                <c:pt idx="335">
                  <c:v>-22.015915</c:v>
                </c:pt>
                <c:pt idx="336">
                  <c:v>-29.393967</c:v>
                </c:pt>
                <c:pt idx="337">
                  <c:v>-36.982230999999999</c:v>
                </c:pt>
                <c:pt idx="338">
                  <c:v>-45.467255000000002</c:v>
                </c:pt>
                <c:pt idx="339">
                  <c:v>-52.830855999999997</c:v>
                </c:pt>
                <c:pt idx="340">
                  <c:v>-59.715266999999997</c:v>
                </c:pt>
                <c:pt idx="341">
                  <c:v>-63.748432000000001</c:v>
                </c:pt>
                <c:pt idx="342">
                  <c:v>-66.667145000000005</c:v>
                </c:pt>
                <c:pt idx="343">
                  <c:v>-66.694946000000002</c:v>
                </c:pt>
                <c:pt idx="344">
                  <c:v>-66.673232999999996</c:v>
                </c:pt>
                <c:pt idx="345">
                  <c:v>-64.935173000000006</c:v>
                </c:pt>
                <c:pt idx="346">
                  <c:v>-58.986964999999998</c:v>
                </c:pt>
                <c:pt idx="347">
                  <c:v>-51.634459999999997</c:v>
                </c:pt>
                <c:pt idx="348">
                  <c:v>-45.408771999999999</c:v>
                </c:pt>
                <c:pt idx="349">
                  <c:v>-38.509929999999997</c:v>
                </c:pt>
                <c:pt idx="350">
                  <c:v>-34.533912999999998</c:v>
                </c:pt>
                <c:pt idx="351">
                  <c:v>-32.061016000000002</c:v>
                </c:pt>
                <c:pt idx="352">
                  <c:v>-32.683483000000003</c:v>
                </c:pt>
                <c:pt idx="353">
                  <c:v>-38.797020000000003</c:v>
                </c:pt>
                <c:pt idx="354">
                  <c:v>-46.328220000000002</c:v>
                </c:pt>
                <c:pt idx="355">
                  <c:v>-54.238765999999998</c:v>
                </c:pt>
                <c:pt idx="356">
                  <c:v>-61.420265000000001</c:v>
                </c:pt>
                <c:pt idx="357">
                  <c:v>-66.583968999999996</c:v>
                </c:pt>
                <c:pt idx="358">
                  <c:v>-69.398300000000006</c:v>
                </c:pt>
                <c:pt idx="359">
                  <c:v>-71.128394999999998</c:v>
                </c:pt>
                <c:pt idx="360">
                  <c:v>-72.346908999999997</c:v>
                </c:pt>
                <c:pt idx="361">
                  <c:v>-73.007491999999999</c:v>
                </c:pt>
                <c:pt idx="362">
                  <c:v>-73.045295999999993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CLvsLO!$E$5:$E$367</c:f>
              <c:numCache>
                <c:formatCode>General</c:formatCode>
                <c:ptCount val="363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  <c:pt idx="201">
                  <c:v>27.85</c:v>
                </c:pt>
                <c:pt idx="202">
                  <c:v>28</c:v>
                </c:pt>
                <c:pt idx="203">
                  <c:v>28.15</c:v>
                </c:pt>
                <c:pt idx="204">
                  <c:v>28.3</c:v>
                </c:pt>
                <c:pt idx="205">
                  <c:v>28.45</c:v>
                </c:pt>
                <c:pt idx="206">
                  <c:v>28.6</c:v>
                </c:pt>
                <c:pt idx="207">
                  <c:v>28.75</c:v>
                </c:pt>
                <c:pt idx="208">
                  <c:v>28.9</c:v>
                </c:pt>
                <c:pt idx="209">
                  <c:v>29.05</c:v>
                </c:pt>
                <c:pt idx="210">
                  <c:v>29.2</c:v>
                </c:pt>
                <c:pt idx="211">
                  <c:v>29.35</c:v>
                </c:pt>
                <c:pt idx="212">
                  <c:v>29.5</c:v>
                </c:pt>
                <c:pt idx="213">
                  <c:v>29.65</c:v>
                </c:pt>
                <c:pt idx="214">
                  <c:v>29.8</c:v>
                </c:pt>
                <c:pt idx="215">
                  <c:v>29.95</c:v>
                </c:pt>
                <c:pt idx="216">
                  <c:v>30.1</c:v>
                </c:pt>
                <c:pt idx="217">
                  <c:v>30.25</c:v>
                </c:pt>
                <c:pt idx="218">
                  <c:v>30.4</c:v>
                </c:pt>
                <c:pt idx="219">
                  <c:v>30.55</c:v>
                </c:pt>
                <c:pt idx="220">
                  <c:v>30.7</c:v>
                </c:pt>
                <c:pt idx="221">
                  <c:v>30.85</c:v>
                </c:pt>
                <c:pt idx="222">
                  <c:v>31</c:v>
                </c:pt>
                <c:pt idx="223">
                  <c:v>31.15</c:v>
                </c:pt>
                <c:pt idx="224">
                  <c:v>31.3</c:v>
                </c:pt>
                <c:pt idx="225">
                  <c:v>31.45</c:v>
                </c:pt>
                <c:pt idx="226">
                  <c:v>31.6</c:v>
                </c:pt>
                <c:pt idx="227">
                  <c:v>31.75</c:v>
                </c:pt>
                <c:pt idx="228">
                  <c:v>31.9</c:v>
                </c:pt>
                <c:pt idx="229">
                  <c:v>32.049999999999997</c:v>
                </c:pt>
                <c:pt idx="230">
                  <c:v>32.200000000000003</c:v>
                </c:pt>
                <c:pt idx="231">
                  <c:v>32.35</c:v>
                </c:pt>
                <c:pt idx="232">
                  <c:v>32.5</c:v>
                </c:pt>
                <c:pt idx="233">
                  <c:v>32.65</c:v>
                </c:pt>
                <c:pt idx="234">
                  <c:v>32.799999999999997</c:v>
                </c:pt>
                <c:pt idx="235">
                  <c:v>32.950000000000003</c:v>
                </c:pt>
                <c:pt idx="236">
                  <c:v>33.1</c:v>
                </c:pt>
                <c:pt idx="237">
                  <c:v>33.25</c:v>
                </c:pt>
                <c:pt idx="238">
                  <c:v>33.4</c:v>
                </c:pt>
                <c:pt idx="239">
                  <c:v>33.549999999999997</c:v>
                </c:pt>
                <c:pt idx="240">
                  <c:v>33.700000000000003</c:v>
                </c:pt>
                <c:pt idx="241">
                  <c:v>33.85</c:v>
                </c:pt>
                <c:pt idx="242">
                  <c:v>34</c:v>
                </c:pt>
                <c:pt idx="243">
                  <c:v>34.15</c:v>
                </c:pt>
                <c:pt idx="244">
                  <c:v>34.299999999999997</c:v>
                </c:pt>
                <c:pt idx="245">
                  <c:v>34.450000000000003</c:v>
                </c:pt>
                <c:pt idx="246">
                  <c:v>34.6</c:v>
                </c:pt>
                <c:pt idx="247">
                  <c:v>34.75</c:v>
                </c:pt>
                <c:pt idx="248">
                  <c:v>34.9</c:v>
                </c:pt>
                <c:pt idx="249">
                  <c:v>35.049999999999997</c:v>
                </c:pt>
                <c:pt idx="250">
                  <c:v>35.200000000000003</c:v>
                </c:pt>
                <c:pt idx="251">
                  <c:v>35.35</c:v>
                </c:pt>
                <c:pt idx="252">
                  <c:v>35.5</c:v>
                </c:pt>
                <c:pt idx="253">
                  <c:v>35.65</c:v>
                </c:pt>
                <c:pt idx="254">
                  <c:v>35.799999999999997</c:v>
                </c:pt>
                <c:pt idx="255">
                  <c:v>35.950000000000003</c:v>
                </c:pt>
                <c:pt idx="256">
                  <c:v>36.1</c:v>
                </c:pt>
                <c:pt idx="257">
                  <c:v>36.25</c:v>
                </c:pt>
                <c:pt idx="258">
                  <c:v>36.4</c:v>
                </c:pt>
                <c:pt idx="259">
                  <c:v>36.549999999999997</c:v>
                </c:pt>
                <c:pt idx="260">
                  <c:v>36.700000000000003</c:v>
                </c:pt>
                <c:pt idx="261">
                  <c:v>36.85</c:v>
                </c:pt>
                <c:pt idx="262">
                  <c:v>37</c:v>
                </c:pt>
                <c:pt idx="263">
                  <c:v>37.15</c:v>
                </c:pt>
                <c:pt idx="264">
                  <c:v>37.299999999999997</c:v>
                </c:pt>
                <c:pt idx="265">
                  <c:v>37.450000000000003</c:v>
                </c:pt>
                <c:pt idx="266">
                  <c:v>37.6</c:v>
                </c:pt>
                <c:pt idx="267">
                  <c:v>37.75</c:v>
                </c:pt>
                <c:pt idx="268">
                  <c:v>37.9</c:v>
                </c:pt>
                <c:pt idx="269">
                  <c:v>38.049999999999997</c:v>
                </c:pt>
                <c:pt idx="270">
                  <c:v>38.200000000000003</c:v>
                </c:pt>
                <c:pt idx="271">
                  <c:v>38.35</c:v>
                </c:pt>
                <c:pt idx="272">
                  <c:v>38.5</c:v>
                </c:pt>
                <c:pt idx="273">
                  <c:v>38.65</c:v>
                </c:pt>
                <c:pt idx="274">
                  <c:v>38.799999999999997</c:v>
                </c:pt>
                <c:pt idx="275">
                  <c:v>38.950000000000003</c:v>
                </c:pt>
                <c:pt idx="276">
                  <c:v>39.1</c:v>
                </c:pt>
                <c:pt idx="277">
                  <c:v>39.25</c:v>
                </c:pt>
                <c:pt idx="278">
                  <c:v>39.4</c:v>
                </c:pt>
                <c:pt idx="279">
                  <c:v>39.549999999999997</c:v>
                </c:pt>
                <c:pt idx="280">
                  <c:v>39.700000000000003</c:v>
                </c:pt>
                <c:pt idx="281">
                  <c:v>39.85</c:v>
                </c:pt>
                <c:pt idx="282">
                  <c:v>40</c:v>
                </c:pt>
                <c:pt idx="283">
                  <c:v>40.15</c:v>
                </c:pt>
                <c:pt idx="284">
                  <c:v>40.299999999999997</c:v>
                </c:pt>
                <c:pt idx="285">
                  <c:v>40.450000000000003</c:v>
                </c:pt>
                <c:pt idx="286">
                  <c:v>40.6</c:v>
                </c:pt>
                <c:pt idx="287">
                  <c:v>40.75</c:v>
                </c:pt>
                <c:pt idx="288">
                  <c:v>40.9</c:v>
                </c:pt>
                <c:pt idx="289">
                  <c:v>41.05</c:v>
                </c:pt>
                <c:pt idx="290">
                  <c:v>41.2</c:v>
                </c:pt>
                <c:pt idx="291">
                  <c:v>41.35</c:v>
                </c:pt>
                <c:pt idx="292">
                  <c:v>41.5</c:v>
                </c:pt>
                <c:pt idx="293">
                  <c:v>41.65</c:v>
                </c:pt>
                <c:pt idx="294">
                  <c:v>41.8</c:v>
                </c:pt>
                <c:pt idx="295">
                  <c:v>41.95</c:v>
                </c:pt>
                <c:pt idx="296">
                  <c:v>42.1</c:v>
                </c:pt>
                <c:pt idx="297">
                  <c:v>42.25</c:v>
                </c:pt>
                <c:pt idx="298">
                  <c:v>42.4</c:v>
                </c:pt>
                <c:pt idx="299">
                  <c:v>42.55</c:v>
                </c:pt>
                <c:pt idx="300">
                  <c:v>42.7</c:v>
                </c:pt>
                <c:pt idx="301">
                  <c:v>42.85</c:v>
                </c:pt>
                <c:pt idx="302">
                  <c:v>43</c:v>
                </c:pt>
                <c:pt idx="303">
                  <c:v>43.15</c:v>
                </c:pt>
                <c:pt idx="304">
                  <c:v>43.3</c:v>
                </c:pt>
                <c:pt idx="305">
                  <c:v>43.45</c:v>
                </c:pt>
                <c:pt idx="306">
                  <c:v>43.6</c:v>
                </c:pt>
                <c:pt idx="307">
                  <c:v>43.75</c:v>
                </c:pt>
                <c:pt idx="308">
                  <c:v>43.9</c:v>
                </c:pt>
                <c:pt idx="309">
                  <c:v>44.05</c:v>
                </c:pt>
                <c:pt idx="310">
                  <c:v>44.2</c:v>
                </c:pt>
                <c:pt idx="311">
                  <c:v>44.35</c:v>
                </c:pt>
                <c:pt idx="312">
                  <c:v>44.5</c:v>
                </c:pt>
                <c:pt idx="313">
                  <c:v>44.65</c:v>
                </c:pt>
                <c:pt idx="314">
                  <c:v>44.8</c:v>
                </c:pt>
                <c:pt idx="315">
                  <c:v>44.95</c:v>
                </c:pt>
                <c:pt idx="316">
                  <c:v>45.1</c:v>
                </c:pt>
                <c:pt idx="317">
                  <c:v>45.25</c:v>
                </c:pt>
                <c:pt idx="318">
                  <c:v>45.4</c:v>
                </c:pt>
                <c:pt idx="319">
                  <c:v>45.55</c:v>
                </c:pt>
                <c:pt idx="320">
                  <c:v>45.7</c:v>
                </c:pt>
                <c:pt idx="321">
                  <c:v>45.85</c:v>
                </c:pt>
                <c:pt idx="322">
                  <c:v>46</c:v>
                </c:pt>
                <c:pt idx="323">
                  <c:v>46.15</c:v>
                </c:pt>
                <c:pt idx="324">
                  <c:v>46.3</c:v>
                </c:pt>
                <c:pt idx="325">
                  <c:v>46.45</c:v>
                </c:pt>
                <c:pt idx="326">
                  <c:v>46.6</c:v>
                </c:pt>
                <c:pt idx="327">
                  <c:v>46.75</c:v>
                </c:pt>
                <c:pt idx="328">
                  <c:v>46.9</c:v>
                </c:pt>
                <c:pt idx="329">
                  <c:v>47.05</c:v>
                </c:pt>
                <c:pt idx="330">
                  <c:v>47.2</c:v>
                </c:pt>
                <c:pt idx="331">
                  <c:v>47.35</c:v>
                </c:pt>
                <c:pt idx="332">
                  <c:v>47.5</c:v>
                </c:pt>
                <c:pt idx="333">
                  <c:v>47.65</c:v>
                </c:pt>
                <c:pt idx="334">
                  <c:v>47.8</c:v>
                </c:pt>
                <c:pt idx="335">
                  <c:v>47.95</c:v>
                </c:pt>
                <c:pt idx="336">
                  <c:v>48.1</c:v>
                </c:pt>
                <c:pt idx="337">
                  <c:v>48.25</c:v>
                </c:pt>
                <c:pt idx="338">
                  <c:v>48.4</c:v>
                </c:pt>
                <c:pt idx="339">
                  <c:v>48.55</c:v>
                </c:pt>
                <c:pt idx="340">
                  <c:v>48.7</c:v>
                </c:pt>
                <c:pt idx="341">
                  <c:v>48.85</c:v>
                </c:pt>
                <c:pt idx="342">
                  <c:v>49</c:v>
                </c:pt>
                <c:pt idx="343">
                  <c:v>49.15</c:v>
                </c:pt>
                <c:pt idx="344">
                  <c:v>49.3</c:v>
                </c:pt>
                <c:pt idx="345">
                  <c:v>49.45</c:v>
                </c:pt>
                <c:pt idx="346">
                  <c:v>49.6</c:v>
                </c:pt>
                <c:pt idx="347">
                  <c:v>49.75</c:v>
                </c:pt>
                <c:pt idx="348">
                  <c:v>49.9</c:v>
                </c:pt>
                <c:pt idx="349">
                  <c:v>50.05</c:v>
                </c:pt>
                <c:pt idx="350">
                  <c:v>50.2</c:v>
                </c:pt>
                <c:pt idx="351">
                  <c:v>50.35</c:v>
                </c:pt>
                <c:pt idx="352">
                  <c:v>50.5</c:v>
                </c:pt>
                <c:pt idx="353">
                  <c:v>50.65</c:v>
                </c:pt>
                <c:pt idx="354">
                  <c:v>50.8</c:v>
                </c:pt>
                <c:pt idx="355">
                  <c:v>50.95</c:v>
                </c:pt>
                <c:pt idx="356">
                  <c:v>51.1</c:v>
                </c:pt>
                <c:pt idx="357">
                  <c:v>51.25</c:v>
                </c:pt>
                <c:pt idx="358">
                  <c:v>51.4</c:v>
                </c:pt>
                <c:pt idx="359">
                  <c:v>51.55</c:v>
                </c:pt>
                <c:pt idx="360">
                  <c:v>51.7</c:v>
                </c:pt>
                <c:pt idx="361">
                  <c:v>51.85</c:v>
                </c:pt>
                <c:pt idx="362">
                  <c:v>52</c:v>
                </c:pt>
              </c:numCache>
            </c:numRef>
          </c:xVal>
          <c:yVal>
            <c:numRef>
              <c:f>CLvsLO!$H$5:$H$367</c:f>
              <c:numCache>
                <c:formatCode>General</c:formatCode>
                <c:ptCount val="363"/>
                <c:pt idx="0">
                  <c:v>-73.375052999999994</c:v>
                </c:pt>
                <c:pt idx="1">
                  <c:v>-74.172234000000003</c:v>
                </c:pt>
                <c:pt idx="2">
                  <c:v>-75.877892000000003</c:v>
                </c:pt>
                <c:pt idx="3">
                  <c:v>-76.507248000000004</c:v>
                </c:pt>
                <c:pt idx="4">
                  <c:v>-76.876900000000006</c:v>
                </c:pt>
                <c:pt idx="5">
                  <c:v>-76.812370000000001</c:v>
                </c:pt>
                <c:pt idx="6">
                  <c:v>-79.009735000000006</c:v>
                </c:pt>
                <c:pt idx="7">
                  <c:v>-79.215530000000001</c:v>
                </c:pt>
                <c:pt idx="8">
                  <c:v>-78.778778000000003</c:v>
                </c:pt>
                <c:pt idx="9">
                  <c:v>-77.498276000000004</c:v>
                </c:pt>
                <c:pt idx="10">
                  <c:v>-77.701378000000005</c:v>
                </c:pt>
                <c:pt idx="11">
                  <c:v>-77.980568000000005</c:v>
                </c:pt>
                <c:pt idx="12">
                  <c:v>-76.552543999999997</c:v>
                </c:pt>
                <c:pt idx="13">
                  <c:v>-74.704018000000005</c:v>
                </c:pt>
                <c:pt idx="14">
                  <c:v>-75.011382999999995</c:v>
                </c:pt>
                <c:pt idx="15">
                  <c:v>-75.699889999999996</c:v>
                </c:pt>
                <c:pt idx="16">
                  <c:v>-75.222320999999994</c:v>
                </c:pt>
                <c:pt idx="17">
                  <c:v>-75.289635000000004</c:v>
                </c:pt>
                <c:pt idx="18">
                  <c:v>-75.247574</c:v>
                </c:pt>
                <c:pt idx="19">
                  <c:v>-75.742828000000003</c:v>
                </c:pt>
                <c:pt idx="20">
                  <c:v>-75.072959999999995</c:v>
                </c:pt>
                <c:pt idx="21">
                  <c:v>-74.348663000000002</c:v>
                </c:pt>
                <c:pt idx="22">
                  <c:v>-73.998062000000004</c:v>
                </c:pt>
                <c:pt idx="23">
                  <c:v>-75.981300000000005</c:v>
                </c:pt>
                <c:pt idx="24">
                  <c:v>-75.526413000000005</c:v>
                </c:pt>
                <c:pt idx="25">
                  <c:v>-75.475989999999996</c:v>
                </c:pt>
                <c:pt idx="26">
                  <c:v>-74.899619999999999</c:v>
                </c:pt>
                <c:pt idx="27">
                  <c:v>-75.565314999999998</c:v>
                </c:pt>
                <c:pt idx="28">
                  <c:v>-75.570091000000005</c:v>
                </c:pt>
                <c:pt idx="29">
                  <c:v>-74.588363999999999</c:v>
                </c:pt>
                <c:pt idx="30">
                  <c:v>-72.077263000000002</c:v>
                </c:pt>
                <c:pt idx="31">
                  <c:v>-70.969825999999998</c:v>
                </c:pt>
                <c:pt idx="32">
                  <c:v>-71.761650000000003</c:v>
                </c:pt>
                <c:pt idx="33">
                  <c:v>-72.224959999999996</c:v>
                </c:pt>
                <c:pt idx="34">
                  <c:v>-71.226890999999995</c:v>
                </c:pt>
                <c:pt idx="35">
                  <c:v>-71.487449999999995</c:v>
                </c:pt>
                <c:pt idx="36">
                  <c:v>-72.042800999999997</c:v>
                </c:pt>
                <c:pt idx="37">
                  <c:v>-71.942634999999996</c:v>
                </c:pt>
                <c:pt idx="38">
                  <c:v>-72.711082000000005</c:v>
                </c:pt>
                <c:pt idx="39">
                  <c:v>-71.418839000000006</c:v>
                </c:pt>
                <c:pt idx="40">
                  <c:v>-70.643127000000007</c:v>
                </c:pt>
                <c:pt idx="41">
                  <c:v>-71.235793999999999</c:v>
                </c:pt>
                <c:pt idx="42">
                  <c:v>-71.687370000000001</c:v>
                </c:pt>
                <c:pt idx="43">
                  <c:v>-70.719009</c:v>
                </c:pt>
                <c:pt idx="44">
                  <c:v>-71.060173000000006</c:v>
                </c:pt>
                <c:pt idx="45">
                  <c:v>-71.514954000000003</c:v>
                </c:pt>
                <c:pt idx="46">
                  <c:v>-71.727385999999996</c:v>
                </c:pt>
                <c:pt idx="47">
                  <c:v>-71.475020999999998</c:v>
                </c:pt>
                <c:pt idx="48">
                  <c:v>-70.944473000000002</c:v>
                </c:pt>
                <c:pt idx="49">
                  <c:v>-70.665908999999999</c:v>
                </c:pt>
                <c:pt idx="50">
                  <c:v>-69.996735000000001</c:v>
                </c:pt>
                <c:pt idx="51">
                  <c:v>-68.337684999999993</c:v>
                </c:pt>
                <c:pt idx="52">
                  <c:v>-65.030951999999999</c:v>
                </c:pt>
                <c:pt idx="53">
                  <c:v>-61.129105000000003</c:v>
                </c:pt>
                <c:pt idx="54">
                  <c:v>-57.781868000000003</c:v>
                </c:pt>
                <c:pt idx="55">
                  <c:v>-53.729228999999997</c:v>
                </c:pt>
                <c:pt idx="56">
                  <c:v>-48.455207999999999</c:v>
                </c:pt>
                <c:pt idx="57">
                  <c:v>-43.439590000000003</c:v>
                </c:pt>
                <c:pt idx="58">
                  <c:v>-37.984164999999997</c:v>
                </c:pt>
                <c:pt idx="59">
                  <c:v>-32.522292999999998</c:v>
                </c:pt>
                <c:pt idx="60">
                  <c:v>-27.588787</c:v>
                </c:pt>
                <c:pt idx="61">
                  <c:v>-22.930340000000001</c:v>
                </c:pt>
                <c:pt idx="62">
                  <c:v>-18.401356</c:v>
                </c:pt>
                <c:pt idx="63">
                  <c:v>-14.625786</c:v>
                </c:pt>
                <c:pt idx="64">
                  <c:v>-11.953789</c:v>
                </c:pt>
                <c:pt idx="65">
                  <c:v>-10.29552</c:v>
                </c:pt>
                <c:pt idx="66">
                  <c:v>-9.3419743000000004</c:v>
                </c:pt>
                <c:pt idx="67">
                  <c:v>-8.7135086000000008</c:v>
                </c:pt>
                <c:pt idx="68">
                  <c:v>-8.2750397000000007</c:v>
                </c:pt>
                <c:pt idx="69">
                  <c:v>-7.9397421000000001</c:v>
                </c:pt>
                <c:pt idx="70">
                  <c:v>-7.6561499</c:v>
                </c:pt>
                <c:pt idx="71">
                  <c:v>-7.4164919999999999</c:v>
                </c:pt>
                <c:pt idx="72">
                  <c:v>-7.2352781000000004</c:v>
                </c:pt>
                <c:pt idx="73">
                  <c:v>-7.0730905999999996</c:v>
                </c:pt>
                <c:pt idx="74">
                  <c:v>-6.9451580000000002</c:v>
                </c:pt>
                <c:pt idx="75">
                  <c:v>-6.8383975000000001</c:v>
                </c:pt>
                <c:pt idx="76">
                  <c:v>-6.7500448000000004</c:v>
                </c:pt>
                <c:pt idx="77">
                  <c:v>-6.6742419999999996</c:v>
                </c:pt>
                <c:pt idx="78">
                  <c:v>-6.6248015999999996</c:v>
                </c:pt>
                <c:pt idx="79">
                  <c:v>-6.5634933000000002</c:v>
                </c:pt>
                <c:pt idx="80">
                  <c:v>-6.5089841000000002</c:v>
                </c:pt>
                <c:pt idx="81">
                  <c:v>-6.4665569999999999</c:v>
                </c:pt>
                <c:pt idx="82">
                  <c:v>-6.4287305000000003</c:v>
                </c:pt>
                <c:pt idx="83">
                  <c:v>-6.3930740000000004</c:v>
                </c:pt>
                <c:pt idx="84">
                  <c:v>-6.3445191000000003</c:v>
                </c:pt>
                <c:pt idx="85">
                  <c:v>-6.2958403000000001</c:v>
                </c:pt>
                <c:pt idx="86">
                  <c:v>-6.2386141000000004</c:v>
                </c:pt>
                <c:pt idx="87">
                  <c:v>-6.1915822</c:v>
                </c:pt>
                <c:pt idx="88">
                  <c:v>-6.1217646999999999</c:v>
                </c:pt>
                <c:pt idx="89">
                  <c:v>-6.0735673999999999</c:v>
                </c:pt>
                <c:pt idx="90">
                  <c:v>-6.0213837999999997</c:v>
                </c:pt>
                <c:pt idx="91">
                  <c:v>-5.9710608000000001</c:v>
                </c:pt>
                <c:pt idx="92">
                  <c:v>-5.9148835999999996</c:v>
                </c:pt>
                <c:pt idx="93">
                  <c:v>-5.9026275000000004</c:v>
                </c:pt>
                <c:pt idx="94">
                  <c:v>-5.8987575000000003</c:v>
                </c:pt>
                <c:pt idx="95">
                  <c:v>-5.8963599000000002</c:v>
                </c:pt>
                <c:pt idx="96">
                  <c:v>-5.9014367999999999</c:v>
                </c:pt>
                <c:pt idx="97">
                  <c:v>-5.9061966000000004</c:v>
                </c:pt>
                <c:pt idx="98">
                  <c:v>-5.9208816999999998</c:v>
                </c:pt>
                <c:pt idx="99">
                  <c:v>-5.9538522</c:v>
                </c:pt>
                <c:pt idx="100">
                  <c:v>-5.9710511999999998</c:v>
                </c:pt>
                <c:pt idx="101">
                  <c:v>-5.9757819000000003</c:v>
                </c:pt>
                <c:pt idx="102">
                  <c:v>-5.9860376999999998</c:v>
                </c:pt>
                <c:pt idx="103">
                  <c:v>-5.9887914999999996</c:v>
                </c:pt>
                <c:pt idx="104">
                  <c:v>-5.9979315</c:v>
                </c:pt>
                <c:pt idx="105">
                  <c:v>-5.9897523000000001</c:v>
                </c:pt>
                <c:pt idx="106">
                  <c:v>-5.9751371999999998</c:v>
                </c:pt>
                <c:pt idx="107">
                  <c:v>-5.9685984000000003</c:v>
                </c:pt>
                <c:pt idx="108">
                  <c:v>-5.9668903000000002</c:v>
                </c:pt>
                <c:pt idx="109">
                  <c:v>-5.9622587999999999</c:v>
                </c:pt>
                <c:pt idx="110">
                  <c:v>-5.9353632999999997</c:v>
                </c:pt>
                <c:pt idx="111">
                  <c:v>-5.9228753999999997</c:v>
                </c:pt>
                <c:pt idx="112">
                  <c:v>-5.9144983</c:v>
                </c:pt>
                <c:pt idx="113">
                  <c:v>-5.8818897999999997</c:v>
                </c:pt>
                <c:pt idx="114">
                  <c:v>-5.8619136999999997</c:v>
                </c:pt>
                <c:pt idx="115">
                  <c:v>-5.8410510999999996</c:v>
                </c:pt>
                <c:pt idx="116">
                  <c:v>-5.8139447999999998</c:v>
                </c:pt>
                <c:pt idx="117">
                  <c:v>-5.7979001999999999</c:v>
                </c:pt>
                <c:pt idx="118">
                  <c:v>-5.7907548000000002</c:v>
                </c:pt>
                <c:pt idx="119">
                  <c:v>-5.7911215</c:v>
                </c:pt>
                <c:pt idx="120">
                  <c:v>-5.7996100999999998</c:v>
                </c:pt>
                <c:pt idx="121">
                  <c:v>-5.7995948999999998</c:v>
                </c:pt>
                <c:pt idx="122">
                  <c:v>-5.8186821999999996</c:v>
                </c:pt>
                <c:pt idx="123">
                  <c:v>-5.8346171</c:v>
                </c:pt>
                <c:pt idx="124">
                  <c:v>-5.8547057999999996</c:v>
                </c:pt>
                <c:pt idx="125">
                  <c:v>-5.8808584000000002</c:v>
                </c:pt>
                <c:pt idx="126">
                  <c:v>-5.9165033999999999</c:v>
                </c:pt>
                <c:pt idx="127">
                  <c:v>-5.9402818999999996</c:v>
                </c:pt>
                <c:pt idx="128">
                  <c:v>-5.9506668999999999</c:v>
                </c:pt>
                <c:pt idx="129">
                  <c:v>-5.9635277000000002</c:v>
                </c:pt>
                <c:pt idx="130">
                  <c:v>-5.9784179000000002</c:v>
                </c:pt>
                <c:pt idx="131">
                  <c:v>-5.9859815000000003</c:v>
                </c:pt>
                <c:pt idx="132">
                  <c:v>-5.9912428999999996</c:v>
                </c:pt>
                <c:pt idx="133">
                  <c:v>-6.0014396000000003</c:v>
                </c:pt>
                <c:pt idx="134">
                  <c:v>-6.0114368999999996</c:v>
                </c:pt>
                <c:pt idx="135">
                  <c:v>-6.0270657999999999</c:v>
                </c:pt>
                <c:pt idx="136">
                  <c:v>-6.0466075000000004</c:v>
                </c:pt>
                <c:pt idx="137">
                  <c:v>-6.0770911999999999</c:v>
                </c:pt>
                <c:pt idx="138">
                  <c:v>-6.1024718</c:v>
                </c:pt>
                <c:pt idx="139">
                  <c:v>-6.1263832999999996</c:v>
                </c:pt>
                <c:pt idx="140">
                  <c:v>-6.1514201000000002</c:v>
                </c:pt>
                <c:pt idx="141">
                  <c:v>-6.1790452</c:v>
                </c:pt>
                <c:pt idx="142">
                  <c:v>-6.1972503999999997</c:v>
                </c:pt>
                <c:pt idx="143">
                  <c:v>-6.2207203</c:v>
                </c:pt>
                <c:pt idx="144">
                  <c:v>-6.2387223000000001</c:v>
                </c:pt>
                <c:pt idx="145">
                  <c:v>-6.2518969000000002</c:v>
                </c:pt>
                <c:pt idx="146">
                  <c:v>-6.2644004999999998</c:v>
                </c:pt>
                <c:pt idx="147">
                  <c:v>-6.2761392999999996</c:v>
                </c:pt>
                <c:pt idx="148">
                  <c:v>-6.2842058999999999</c:v>
                </c:pt>
                <c:pt idx="149">
                  <c:v>-6.2916350000000003</c:v>
                </c:pt>
                <c:pt idx="150">
                  <c:v>-6.2972522</c:v>
                </c:pt>
                <c:pt idx="151">
                  <c:v>-6.2992996999999997</c:v>
                </c:pt>
                <c:pt idx="152">
                  <c:v>-6.3004651000000003</c:v>
                </c:pt>
                <c:pt idx="153">
                  <c:v>-6.2949504999999997</c:v>
                </c:pt>
                <c:pt idx="154">
                  <c:v>-6.2885995000000001</c:v>
                </c:pt>
                <c:pt idx="155">
                  <c:v>-6.2894687999999999</c:v>
                </c:pt>
                <c:pt idx="156">
                  <c:v>-6.2953739000000004</c:v>
                </c:pt>
                <c:pt idx="157">
                  <c:v>-6.2964954000000004</c:v>
                </c:pt>
                <c:pt idx="158">
                  <c:v>-6.3128694999999997</c:v>
                </c:pt>
                <c:pt idx="159">
                  <c:v>-6.3331518000000004</c:v>
                </c:pt>
                <c:pt idx="160">
                  <c:v>-6.3697509999999999</c:v>
                </c:pt>
                <c:pt idx="161">
                  <c:v>-6.4177736999999997</c:v>
                </c:pt>
                <c:pt idx="162">
                  <c:v>-6.4673572000000004</c:v>
                </c:pt>
                <c:pt idx="163">
                  <c:v>-6.5319222999999997</c:v>
                </c:pt>
                <c:pt idx="164">
                  <c:v>-7.0276265000000002</c:v>
                </c:pt>
                <c:pt idx="165">
                  <c:v>-6.9925575000000002</c:v>
                </c:pt>
                <c:pt idx="166">
                  <c:v>-6.9800439000000001</c:v>
                </c:pt>
                <c:pt idx="167">
                  <c:v>-7.0213865999999996</c:v>
                </c:pt>
                <c:pt idx="168">
                  <c:v>-7.0542997999999999</c:v>
                </c:pt>
                <c:pt idx="169">
                  <c:v>-7.1049813999999998</c:v>
                </c:pt>
                <c:pt idx="170">
                  <c:v>-7.1626816</c:v>
                </c:pt>
                <c:pt idx="171">
                  <c:v>-7.2147889000000003</c:v>
                </c:pt>
                <c:pt idx="172">
                  <c:v>-7.2902737000000002</c:v>
                </c:pt>
                <c:pt idx="173">
                  <c:v>-7.3508009999999997</c:v>
                </c:pt>
                <c:pt idx="174">
                  <c:v>-7.3980693999999998</c:v>
                </c:pt>
                <c:pt idx="175">
                  <c:v>-7.435873</c:v>
                </c:pt>
                <c:pt idx="176">
                  <c:v>-7.4639058</c:v>
                </c:pt>
                <c:pt idx="177">
                  <c:v>-7.4815807000000003</c:v>
                </c:pt>
                <c:pt idx="178">
                  <c:v>-7.4962176999999999</c:v>
                </c:pt>
                <c:pt idx="179">
                  <c:v>-7.5093021000000002</c:v>
                </c:pt>
                <c:pt idx="180">
                  <c:v>-7.5241708999999997</c:v>
                </c:pt>
                <c:pt idx="181">
                  <c:v>-7.5498962000000001</c:v>
                </c:pt>
                <c:pt idx="182">
                  <c:v>-7.5671377</c:v>
                </c:pt>
                <c:pt idx="183">
                  <c:v>-7.5957103000000004</c:v>
                </c:pt>
                <c:pt idx="184">
                  <c:v>-7.6303720000000004</c:v>
                </c:pt>
                <c:pt idx="185">
                  <c:v>-7.6613169000000001</c:v>
                </c:pt>
                <c:pt idx="186">
                  <c:v>-7.7021537000000002</c:v>
                </c:pt>
                <c:pt idx="187">
                  <c:v>-7.7232412999999998</c:v>
                </c:pt>
                <c:pt idx="188">
                  <c:v>-7.7058863999999998</c:v>
                </c:pt>
                <c:pt idx="189">
                  <c:v>-7.6913285</c:v>
                </c:pt>
                <c:pt idx="190">
                  <c:v>-7.6723409</c:v>
                </c:pt>
                <c:pt idx="191">
                  <c:v>-7.6387176999999999</c:v>
                </c:pt>
                <c:pt idx="192">
                  <c:v>-7.6037635999999997</c:v>
                </c:pt>
                <c:pt idx="193">
                  <c:v>-7.574872</c:v>
                </c:pt>
                <c:pt idx="194">
                  <c:v>-7.5616431000000004</c:v>
                </c:pt>
                <c:pt idx="195">
                  <c:v>-7.5744962999999998</c:v>
                </c:pt>
                <c:pt idx="196">
                  <c:v>-7.5858154000000004</c:v>
                </c:pt>
                <c:pt idx="197">
                  <c:v>-7.6137895999999996</c:v>
                </c:pt>
                <c:pt idx="198">
                  <c:v>-7.6862493000000001</c:v>
                </c:pt>
                <c:pt idx="199">
                  <c:v>-7.8031693000000004</c:v>
                </c:pt>
                <c:pt idx="200">
                  <c:v>-7.9482058999999996</c:v>
                </c:pt>
                <c:pt idx="201">
                  <c:v>-8.1033583</c:v>
                </c:pt>
                <c:pt idx="202">
                  <c:v>-8.2490319999999997</c:v>
                </c:pt>
                <c:pt idx="203">
                  <c:v>-8.4023751999999998</c:v>
                </c:pt>
                <c:pt idx="204">
                  <c:v>-8.5226802999999993</c:v>
                </c:pt>
                <c:pt idx="205">
                  <c:v>-8.6106844000000002</c:v>
                </c:pt>
                <c:pt idx="206">
                  <c:v>-8.6729126000000001</c:v>
                </c:pt>
                <c:pt idx="207">
                  <c:v>-8.7086372000000001</c:v>
                </c:pt>
                <c:pt idx="208">
                  <c:v>-8.7327680999999995</c:v>
                </c:pt>
                <c:pt idx="209">
                  <c:v>-8.7830410000000008</c:v>
                </c:pt>
                <c:pt idx="210">
                  <c:v>-8.8396158000000007</c:v>
                </c:pt>
                <c:pt idx="211">
                  <c:v>-8.8944606999999998</c:v>
                </c:pt>
                <c:pt idx="212">
                  <c:v>-8.9550380999999994</c:v>
                </c:pt>
                <c:pt idx="213">
                  <c:v>-9.0184698000000001</c:v>
                </c:pt>
                <c:pt idx="214">
                  <c:v>-9.0494623000000001</c:v>
                </c:pt>
                <c:pt idx="215">
                  <c:v>-9.0877961999999997</c:v>
                </c:pt>
                <c:pt idx="216">
                  <c:v>-9.1087103000000003</c:v>
                </c:pt>
                <c:pt idx="217">
                  <c:v>-9.1491442000000003</c:v>
                </c:pt>
                <c:pt idx="218">
                  <c:v>-9.2243872000000007</c:v>
                </c:pt>
                <c:pt idx="219">
                  <c:v>-9.2848586999999991</c:v>
                </c:pt>
                <c:pt idx="220">
                  <c:v>-9.2615175000000001</c:v>
                </c:pt>
                <c:pt idx="221">
                  <c:v>-9.2623719999999992</c:v>
                </c:pt>
                <c:pt idx="222">
                  <c:v>-9.2590150999999992</c:v>
                </c:pt>
                <c:pt idx="223">
                  <c:v>-9.2552699999999994</c:v>
                </c:pt>
                <c:pt idx="224">
                  <c:v>-9.2072306000000008</c:v>
                </c:pt>
                <c:pt idx="225">
                  <c:v>-9.1438512999999997</c:v>
                </c:pt>
                <c:pt idx="226">
                  <c:v>-9.0746918000000001</c:v>
                </c:pt>
                <c:pt idx="227">
                  <c:v>-9.0638924000000003</c:v>
                </c:pt>
                <c:pt idx="228">
                  <c:v>-9.0560665</c:v>
                </c:pt>
                <c:pt idx="229">
                  <c:v>-9.0237798999999992</c:v>
                </c:pt>
                <c:pt idx="230">
                  <c:v>-8.9846868999999998</c:v>
                </c:pt>
                <c:pt idx="231">
                  <c:v>-8.9249659000000001</c:v>
                </c:pt>
                <c:pt idx="232">
                  <c:v>-8.8631352999999997</c:v>
                </c:pt>
                <c:pt idx="233">
                  <c:v>-8.8070573999999997</c:v>
                </c:pt>
                <c:pt idx="234">
                  <c:v>-8.7560883</c:v>
                </c:pt>
                <c:pt idx="235">
                  <c:v>-8.7041225000000004</c:v>
                </c:pt>
                <c:pt idx="236">
                  <c:v>-8.6860657000000003</c:v>
                </c:pt>
                <c:pt idx="237">
                  <c:v>-8.7012204999999998</c:v>
                </c:pt>
                <c:pt idx="238">
                  <c:v>-8.7554473999999995</c:v>
                </c:pt>
                <c:pt idx="239">
                  <c:v>-8.8664465000000003</c:v>
                </c:pt>
                <c:pt idx="240">
                  <c:v>-8.9923897000000004</c:v>
                </c:pt>
                <c:pt idx="241">
                  <c:v>-9.1637173000000001</c:v>
                </c:pt>
                <c:pt idx="242">
                  <c:v>-9.3411465000000007</c:v>
                </c:pt>
                <c:pt idx="243">
                  <c:v>-9.5253896999999998</c:v>
                </c:pt>
                <c:pt idx="244">
                  <c:v>-9.7324065999999991</c:v>
                </c:pt>
                <c:pt idx="245">
                  <c:v>-9.9144392000000003</c:v>
                </c:pt>
                <c:pt idx="246">
                  <c:v>-10.03051</c:v>
                </c:pt>
                <c:pt idx="247">
                  <c:v>-10.085775999999999</c:v>
                </c:pt>
                <c:pt idx="248">
                  <c:v>-10.099938</c:v>
                </c:pt>
                <c:pt idx="249">
                  <c:v>-10.095227</c:v>
                </c:pt>
                <c:pt idx="250">
                  <c:v>-10.062602</c:v>
                </c:pt>
                <c:pt idx="251">
                  <c:v>-9.9801549999999999</c:v>
                </c:pt>
                <c:pt idx="252">
                  <c:v>-9.8929548</c:v>
                </c:pt>
                <c:pt idx="253">
                  <c:v>-9.8208932999999998</c:v>
                </c:pt>
                <c:pt idx="254">
                  <c:v>-9.7906922999999999</c:v>
                </c:pt>
                <c:pt idx="255">
                  <c:v>-9.7562789999999993</c:v>
                </c:pt>
                <c:pt idx="256">
                  <c:v>-9.7309771000000005</c:v>
                </c:pt>
                <c:pt idx="257">
                  <c:v>-9.7129773999999998</c:v>
                </c:pt>
                <c:pt idx="258">
                  <c:v>-9.7102784999999994</c:v>
                </c:pt>
                <c:pt idx="259">
                  <c:v>-9.7262000999999998</c:v>
                </c:pt>
                <c:pt idx="260">
                  <c:v>-9.7343186999999993</c:v>
                </c:pt>
                <c:pt idx="261">
                  <c:v>-9.7433175999999992</c:v>
                </c:pt>
                <c:pt idx="262">
                  <c:v>-9.7456083000000007</c:v>
                </c:pt>
                <c:pt idx="263">
                  <c:v>-9.7319460000000007</c:v>
                </c:pt>
                <c:pt idx="264">
                  <c:v>-9.7105111999999991</c:v>
                </c:pt>
                <c:pt idx="265">
                  <c:v>-9.6699447999999997</c:v>
                </c:pt>
                <c:pt idx="266">
                  <c:v>-9.6253194999999998</c:v>
                </c:pt>
                <c:pt idx="267">
                  <c:v>-9.5823783999999996</c:v>
                </c:pt>
                <c:pt idx="268">
                  <c:v>-9.5396023000000003</c:v>
                </c:pt>
                <c:pt idx="269">
                  <c:v>-9.5067319999999995</c:v>
                </c:pt>
                <c:pt idx="270">
                  <c:v>-9.4955911999999998</c:v>
                </c:pt>
                <c:pt idx="271">
                  <c:v>-9.4863347999999998</c:v>
                </c:pt>
                <c:pt idx="272">
                  <c:v>-9.4986896999999999</c:v>
                </c:pt>
                <c:pt idx="273">
                  <c:v>-9.5131215999999998</c:v>
                </c:pt>
                <c:pt idx="274">
                  <c:v>-9.5383557999999997</c:v>
                </c:pt>
                <c:pt idx="275">
                  <c:v>-9.5625</c:v>
                </c:pt>
                <c:pt idx="276">
                  <c:v>-9.5953044999999992</c:v>
                </c:pt>
                <c:pt idx="277">
                  <c:v>-9.6052628000000002</c:v>
                </c:pt>
                <c:pt idx="278">
                  <c:v>-9.6160087999999995</c:v>
                </c:pt>
                <c:pt idx="279">
                  <c:v>-9.6151494999999993</c:v>
                </c:pt>
                <c:pt idx="280">
                  <c:v>-9.6042804999999998</c:v>
                </c:pt>
                <c:pt idx="281">
                  <c:v>-9.6006707999999996</c:v>
                </c:pt>
                <c:pt idx="282">
                  <c:v>-9.6072979000000007</c:v>
                </c:pt>
                <c:pt idx="283">
                  <c:v>-9.6605968000000004</c:v>
                </c:pt>
                <c:pt idx="284">
                  <c:v>-9.7236214000000007</c:v>
                </c:pt>
                <c:pt idx="285">
                  <c:v>-9.8003864000000007</c:v>
                </c:pt>
                <c:pt idx="286">
                  <c:v>-9.9074059000000005</c:v>
                </c:pt>
                <c:pt idx="287">
                  <c:v>-10.017569999999999</c:v>
                </c:pt>
                <c:pt idx="288">
                  <c:v>-10.040736000000001</c:v>
                </c:pt>
                <c:pt idx="289">
                  <c:v>-10.040403</c:v>
                </c:pt>
                <c:pt idx="290">
                  <c:v>-9.9729881000000002</c:v>
                </c:pt>
                <c:pt idx="291">
                  <c:v>-9.9047832000000007</c:v>
                </c:pt>
                <c:pt idx="292">
                  <c:v>-9.8208628000000004</c:v>
                </c:pt>
                <c:pt idx="293">
                  <c:v>-9.7181519999999999</c:v>
                </c:pt>
                <c:pt idx="294">
                  <c:v>-9.6188192000000008</c:v>
                </c:pt>
                <c:pt idx="295">
                  <c:v>-9.5957030999999997</c:v>
                </c:pt>
                <c:pt idx="296">
                  <c:v>-9.6031932999999992</c:v>
                </c:pt>
                <c:pt idx="297">
                  <c:v>-9.6268282000000003</c:v>
                </c:pt>
                <c:pt idx="298">
                  <c:v>-9.6777534000000003</c:v>
                </c:pt>
                <c:pt idx="299">
                  <c:v>-9.7404002999999992</c:v>
                </c:pt>
                <c:pt idx="300">
                  <c:v>-9.7952861999999996</c:v>
                </c:pt>
                <c:pt idx="301">
                  <c:v>-9.8377265999999999</c:v>
                </c:pt>
                <c:pt idx="302">
                  <c:v>-9.8517551000000001</c:v>
                </c:pt>
                <c:pt idx="303">
                  <c:v>-9.8570089000000003</c:v>
                </c:pt>
                <c:pt idx="304">
                  <c:v>-9.8479881000000002</c:v>
                </c:pt>
                <c:pt idx="305">
                  <c:v>-9.8230237999999996</c:v>
                </c:pt>
                <c:pt idx="306">
                  <c:v>-9.7751207000000004</c:v>
                </c:pt>
                <c:pt idx="307">
                  <c:v>-9.7351007000000003</c:v>
                </c:pt>
                <c:pt idx="308">
                  <c:v>-9.7132024999999995</c:v>
                </c:pt>
                <c:pt idx="309">
                  <c:v>-9.7108106999999997</c:v>
                </c:pt>
                <c:pt idx="310">
                  <c:v>-9.7298516999999993</c:v>
                </c:pt>
                <c:pt idx="311">
                  <c:v>-9.7890376999999997</c:v>
                </c:pt>
                <c:pt idx="312">
                  <c:v>-9.8463211000000008</c:v>
                </c:pt>
                <c:pt idx="313">
                  <c:v>-9.9433583999999993</c:v>
                </c:pt>
                <c:pt idx="314">
                  <c:v>-10.10995</c:v>
                </c:pt>
                <c:pt idx="315">
                  <c:v>-10.200862000000001</c:v>
                </c:pt>
                <c:pt idx="316">
                  <c:v>-10.249223000000001</c:v>
                </c:pt>
                <c:pt idx="317">
                  <c:v>-10.314446</c:v>
                </c:pt>
                <c:pt idx="318">
                  <c:v>-10.437742</c:v>
                </c:pt>
                <c:pt idx="319">
                  <c:v>-10.712365</c:v>
                </c:pt>
                <c:pt idx="320">
                  <c:v>-11.36636</c:v>
                </c:pt>
                <c:pt idx="321">
                  <c:v>-12.408875</c:v>
                </c:pt>
                <c:pt idx="322">
                  <c:v>-14.038385</c:v>
                </c:pt>
                <c:pt idx="323">
                  <c:v>-16.313220999999999</c:v>
                </c:pt>
                <c:pt idx="324">
                  <c:v>-18.664245999999999</c:v>
                </c:pt>
                <c:pt idx="325">
                  <c:v>-20.648664</c:v>
                </c:pt>
                <c:pt idx="326">
                  <c:v>-21.932236</c:v>
                </c:pt>
                <c:pt idx="327">
                  <c:v>-22.188696</c:v>
                </c:pt>
                <c:pt idx="328">
                  <c:v>-21.806972999999999</c:v>
                </c:pt>
                <c:pt idx="329">
                  <c:v>-20.494617000000002</c:v>
                </c:pt>
                <c:pt idx="330">
                  <c:v>-18.878105000000001</c:v>
                </c:pt>
                <c:pt idx="331">
                  <c:v>-17.330120000000001</c:v>
                </c:pt>
                <c:pt idx="332">
                  <c:v>-16.724837999999998</c:v>
                </c:pt>
                <c:pt idx="333">
                  <c:v>-18.889706</c:v>
                </c:pt>
                <c:pt idx="334">
                  <c:v>-24.082184000000002</c:v>
                </c:pt>
                <c:pt idx="335">
                  <c:v>-30.912555999999999</c:v>
                </c:pt>
                <c:pt idx="336">
                  <c:v>-39.252819000000002</c:v>
                </c:pt>
                <c:pt idx="337">
                  <c:v>-48.664185000000003</c:v>
                </c:pt>
                <c:pt idx="338">
                  <c:v>-56.160941999999999</c:v>
                </c:pt>
                <c:pt idx="339">
                  <c:v>-62.708705999999999</c:v>
                </c:pt>
                <c:pt idx="340">
                  <c:v>-67.047379000000006</c:v>
                </c:pt>
                <c:pt idx="341">
                  <c:v>-69.259704999999997</c:v>
                </c:pt>
                <c:pt idx="342">
                  <c:v>-71.512512000000001</c:v>
                </c:pt>
                <c:pt idx="343">
                  <c:v>-71.001480000000001</c:v>
                </c:pt>
                <c:pt idx="344">
                  <c:v>-70.389961</c:v>
                </c:pt>
                <c:pt idx="345">
                  <c:v>-67.162300000000002</c:v>
                </c:pt>
                <c:pt idx="346">
                  <c:v>-62.385779999999997</c:v>
                </c:pt>
                <c:pt idx="347">
                  <c:v>-55.804886000000003</c:v>
                </c:pt>
                <c:pt idx="348">
                  <c:v>-49.340733</c:v>
                </c:pt>
                <c:pt idx="349">
                  <c:v>-41.703204999999997</c:v>
                </c:pt>
                <c:pt idx="350">
                  <c:v>-37.195160000000001</c:v>
                </c:pt>
                <c:pt idx="351">
                  <c:v>-35.774593000000003</c:v>
                </c:pt>
                <c:pt idx="352">
                  <c:v>-39.108455999999997</c:v>
                </c:pt>
                <c:pt idx="353">
                  <c:v>-45.587947999999997</c:v>
                </c:pt>
                <c:pt idx="354">
                  <c:v>-53.187012000000003</c:v>
                </c:pt>
                <c:pt idx="355">
                  <c:v>-60.210262</c:v>
                </c:pt>
                <c:pt idx="356">
                  <c:v>-68.495452999999998</c:v>
                </c:pt>
                <c:pt idx="357">
                  <c:v>-72.902953999999994</c:v>
                </c:pt>
                <c:pt idx="358">
                  <c:v>-73.538039999999995</c:v>
                </c:pt>
                <c:pt idx="359">
                  <c:v>-73.891814999999994</c:v>
                </c:pt>
                <c:pt idx="360">
                  <c:v>-72.932327000000001</c:v>
                </c:pt>
                <c:pt idx="361">
                  <c:v>-72.636916999999997</c:v>
                </c:pt>
                <c:pt idx="362">
                  <c:v>-72.523003000000003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+14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CLvsLO!$E$5:$E$367</c:f>
              <c:numCache>
                <c:formatCode>General</c:formatCode>
                <c:ptCount val="363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  <c:pt idx="201">
                  <c:v>27.85</c:v>
                </c:pt>
                <c:pt idx="202">
                  <c:v>28</c:v>
                </c:pt>
                <c:pt idx="203">
                  <c:v>28.15</c:v>
                </c:pt>
                <c:pt idx="204">
                  <c:v>28.3</c:v>
                </c:pt>
                <c:pt idx="205">
                  <c:v>28.45</c:v>
                </c:pt>
                <c:pt idx="206">
                  <c:v>28.6</c:v>
                </c:pt>
                <c:pt idx="207">
                  <c:v>28.75</c:v>
                </c:pt>
                <c:pt idx="208">
                  <c:v>28.9</c:v>
                </c:pt>
                <c:pt idx="209">
                  <c:v>29.05</c:v>
                </c:pt>
                <c:pt idx="210">
                  <c:v>29.2</c:v>
                </c:pt>
                <c:pt idx="211">
                  <c:v>29.35</c:v>
                </c:pt>
                <c:pt idx="212">
                  <c:v>29.5</c:v>
                </c:pt>
                <c:pt idx="213">
                  <c:v>29.65</c:v>
                </c:pt>
                <c:pt idx="214">
                  <c:v>29.8</c:v>
                </c:pt>
                <c:pt idx="215">
                  <c:v>29.95</c:v>
                </c:pt>
                <c:pt idx="216">
                  <c:v>30.1</c:v>
                </c:pt>
                <c:pt idx="217">
                  <c:v>30.25</c:v>
                </c:pt>
                <c:pt idx="218">
                  <c:v>30.4</c:v>
                </c:pt>
                <c:pt idx="219">
                  <c:v>30.55</c:v>
                </c:pt>
                <c:pt idx="220">
                  <c:v>30.7</c:v>
                </c:pt>
                <c:pt idx="221">
                  <c:v>30.85</c:v>
                </c:pt>
                <c:pt idx="222">
                  <c:v>31</c:v>
                </c:pt>
                <c:pt idx="223">
                  <c:v>31.15</c:v>
                </c:pt>
                <c:pt idx="224">
                  <c:v>31.3</c:v>
                </c:pt>
                <c:pt idx="225">
                  <c:v>31.45</c:v>
                </c:pt>
                <c:pt idx="226">
                  <c:v>31.6</c:v>
                </c:pt>
                <c:pt idx="227">
                  <c:v>31.75</c:v>
                </c:pt>
                <c:pt idx="228">
                  <c:v>31.9</c:v>
                </c:pt>
                <c:pt idx="229">
                  <c:v>32.049999999999997</c:v>
                </c:pt>
                <c:pt idx="230">
                  <c:v>32.200000000000003</c:v>
                </c:pt>
                <c:pt idx="231">
                  <c:v>32.35</c:v>
                </c:pt>
                <c:pt idx="232">
                  <c:v>32.5</c:v>
                </c:pt>
                <c:pt idx="233">
                  <c:v>32.65</c:v>
                </c:pt>
                <c:pt idx="234">
                  <c:v>32.799999999999997</c:v>
                </c:pt>
                <c:pt idx="235">
                  <c:v>32.950000000000003</c:v>
                </c:pt>
                <c:pt idx="236">
                  <c:v>33.1</c:v>
                </c:pt>
                <c:pt idx="237">
                  <c:v>33.25</c:v>
                </c:pt>
                <c:pt idx="238">
                  <c:v>33.4</c:v>
                </c:pt>
                <c:pt idx="239">
                  <c:v>33.549999999999997</c:v>
                </c:pt>
                <c:pt idx="240">
                  <c:v>33.700000000000003</c:v>
                </c:pt>
                <c:pt idx="241">
                  <c:v>33.85</c:v>
                </c:pt>
                <c:pt idx="242">
                  <c:v>34</c:v>
                </c:pt>
                <c:pt idx="243">
                  <c:v>34.15</c:v>
                </c:pt>
                <c:pt idx="244">
                  <c:v>34.299999999999997</c:v>
                </c:pt>
                <c:pt idx="245">
                  <c:v>34.450000000000003</c:v>
                </c:pt>
                <c:pt idx="246">
                  <c:v>34.6</c:v>
                </c:pt>
                <c:pt idx="247">
                  <c:v>34.75</c:v>
                </c:pt>
                <c:pt idx="248">
                  <c:v>34.9</c:v>
                </c:pt>
                <c:pt idx="249">
                  <c:v>35.049999999999997</c:v>
                </c:pt>
                <c:pt idx="250">
                  <c:v>35.200000000000003</c:v>
                </c:pt>
                <c:pt idx="251">
                  <c:v>35.35</c:v>
                </c:pt>
                <c:pt idx="252">
                  <c:v>35.5</c:v>
                </c:pt>
                <c:pt idx="253">
                  <c:v>35.65</c:v>
                </c:pt>
                <c:pt idx="254">
                  <c:v>35.799999999999997</c:v>
                </c:pt>
                <c:pt idx="255">
                  <c:v>35.950000000000003</c:v>
                </c:pt>
                <c:pt idx="256">
                  <c:v>36.1</c:v>
                </c:pt>
                <c:pt idx="257">
                  <c:v>36.25</c:v>
                </c:pt>
                <c:pt idx="258">
                  <c:v>36.4</c:v>
                </c:pt>
                <c:pt idx="259">
                  <c:v>36.549999999999997</c:v>
                </c:pt>
                <c:pt idx="260">
                  <c:v>36.700000000000003</c:v>
                </c:pt>
                <c:pt idx="261">
                  <c:v>36.85</c:v>
                </c:pt>
                <c:pt idx="262">
                  <c:v>37</c:v>
                </c:pt>
                <c:pt idx="263">
                  <c:v>37.15</c:v>
                </c:pt>
                <c:pt idx="264">
                  <c:v>37.299999999999997</c:v>
                </c:pt>
                <c:pt idx="265">
                  <c:v>37.450000000000003</c:v>
                </c:pt>
                <c:pt idx="266">
                  <c:v>37.6</c:v>
                </c:pt>
                <c:pt idx="267">
                  <c:v>37.75</c:v>
                </c:pt>
                <c:pt idx="268">
                  <c:v>37.9</c:v>
                </c:pt>
                <c:pt idx="269">
                  <c:v>38.049999999999997</c:v>
                </c:pt>
                <c:pt idx="270">
                  <c:v>38.200000000000003</c:v>
                </c:pt>
                <c:pt idx="271">
                  <c:v>38.35</c:v>
                </c:pt>
                <c:pt idx="272">
                  <c:v>38.5</c:v>
                </c:pt>
                <c:pt idx="273">
                  <c:v>38.65</c:v>
                </c:pt>
                <c:pt idx="274">
                  <c:v>38.799999999999997</c:v>
                </c:pt>
                <c:pt idx="275">
                  <c:v>38.950000000000003</c:v>
                </c:pt>
                <c:pt idx="276">
                  <c:v>39.1</c:v>
                </c:pt>
                <c:pt idx="277">
                  <c:v>39.25</c:v>
                </c:pt>
                <c:pt idx="278">
                  <c:v>39.4</c:v>
                </c:pt>
                <c:pt idx="279">
                  <c:v>39.549999999999997</c:v>
                </c:pt>
                <c:pt idx="280">
                  <c:v>39.700000000000003</c:v>
                </c:pt>
                <c:pt idx="281">
                  <c:v>39.85</c:v>
                </c:pt>
                <c:pt idx="282">
                  <c:v>40</c:v>
                </c:pt>
                <c:pt idx="283">
                  <c:v>40.15</c:v>
                </c:pt>
                <c:pt idx="284">
                  <c:v>40.299999999999997</c:v>
                </c:pt>
                <c:pt idx="285">
                  <c:v>40.450000000000003</c:v>
                </c:pt>
                <c:pt idx="286">
                  <c:v>40.6</c:v>
                </c:pt>
                <c:pt idx="287">
                  <c:v>40.75</c:v>
                </c:pt>
                <c:pt idx="288">
                  <c:v>40.9</c:v>
                </c:pt>
                <c:pt idx="289">
                  <c:v>41.05</c:v>
                </c:pt>
                <c:pt idx="290">
                  <c:v>41.2</c:v>
                </c:pt>
                <c:pt idx="291">
                  <c:v>41.35</c:v>
                </c:pt>
                <c:pt idx="292">
                  <c:v>41.5</c:v>
                </c:pt>
                <c:pt idx="293">
                  <c:v>41.65</c:v>
                </c:pt>
                <c:pt idx="294">
                  <c:v>41.8</c:v>
                </c:pt>
                <c:pt idx="295">
                  <c:v>41.95</c:v>
                </c:pt>
                <c:pt idx="296">
                  <c:v>42.1</c:v>
                </c:pt>
                <c:pt idx="297">
                  <c:v>42.25</c:v>
                </c:pt>
                <c:pt idx="298">
                  <c:v>42.4</c:v>
                </c:pt>
                <c:pt idx="299">
                  <c:v>42.55</c:v>
                </c:pt>
                <c:pt idx="300">
                  <c:v>42.7</c:v>
                </c:pt>
                <c:pt idx="301">
                  <c:v>42.85</c:v>
                </c:pt>
                <c:pt idx="302">
                  <c:v>43</c:v>
                </c:pt>
                <c:pt idx="303">
                  <c:v>43.15</c:v>
                </c:pt>
                <c:pt idx="304">
                  <c:v>43.3</c:v>
                </c:pt>
                <c:pt idx="305">
                  <c:v>43.45</c:v>
                </c:pt>
                <c:pt idx="306">
                  <c:v>43.6</c:v>
                </c:pt>
                <c:pt idx="307">
                  <c:v>43.75</c:v>
                </c:pt>
                <c:pt idx="308">
                  <c:v>43.9</c:v>
                </c:pt>
                <c:pt idx="309">
                  <c:v>44.05</c:v>
                </c:pt>
                <c:pt idx="310">
                  <c:v>44.2</c:v>
                </c:pt>
                <c:pt idx="311">
                  <c:v>44.35</c:v>
                </c:pt>
                <c:pt idx="312">
                  <c:v>44.5</c:v>
                </c:pt>
                <c:pt idx="313">
                  <c:v>44.65</c:v>
                </c:pt>
                <c:pt idx="314">
                  <c:v>44.8</c:v>
                </c:pt>
                <c:pt idx="315">
                  <c:v>44.95</c:v>
                </c:pt>
                <c:pt idx="316">
                  <c:v>45.1</c:v>
                </c:pt>
                <c:pt idx="317">
                  <c:v>45.25</c:v>
                </c:pt>
                <c:pt idx="318">
                  <c:v>45.4</c:v>
                </c:pt>
                <c:pt idx="319">
                  <c:v>45.55</c:v>
                </c:pt>
                <c:pt idx="320">
                  <c:v>45.7</c:v>
                </c:pt>
                <c:pt idx="321">
                  <c:v>45.85</c:v>
                </c:pt>
                <c:pt idx="322">
                  <c:v>46</c:v>
                </c:pt>
                <c:pt idx="323">
                  <c:v>46.15</c:v>
                </c:pt>
                <c:pt idx="324">
                  <c:v>46.3</c:v>
                </c:pt>
                <c:pt idx="325">
                  <c:v>46.45</c:v>
                </c:pt>
                <c:pt idx="326">
                  <c:v>46.6</c:v>
                </c:pt>
                <c:pt idx="327">
                  <c:v>46.75</c:v>
                </c:pt>
                <c:pt idx="328">
                  <c:v>46.9</c:v>
                </c:pt>
                <c:pt idx="329">
                  <c:v>47.05</c:v>
                </c:pt>
                <c:pt idx="330">
                  <c:v>47.2</c:v>
                </c:pt>
                <c:pt idx="331">
                  <c:v>47.35</c:v>
                </c:pt>
                <c:pt idx="332">
                  <c:v>47.5</c:v>
                </c:pt>
                <c:pt idx="333">
                  <c:v>47.65</c:v>
                </c:pt>
                <c:pt idx="334">
                  <c:v>47.8</c:v>
                </c:pt>
                <c:pt idx="335">
                  <c:v>47.95</c:v>
                </c:pt>
                <c:pt idx="336">
                  <c:v>48.1</c:v>
                </c:pt>
                <c:pt idx="337">
                  <c:v>48.25</c:v>
                </c:pt>
                <c:pt idx="338">
                  <c:v>48.4</c:v>
                </c:pt>
                <c:pt idx="339">
                  <c:v>48.55</c:v>
                </c:pt>
                <c:pt idx="340">
                  <c:v>48.7</c:v>
                </c:pt>
                <c:pt idx="341">
                  <c:v>48.85</c:v>
                </c:pt>
                <c:pt idx="342">
                  <c:v>49</c:v>
                </c:pt>
                <c:pt idx="343">
                  <c:v>49.15</c:v>
                </c:pt>
                <c:pt idx="344">
                  <c:v>49.3</c:v>
                </c:pt>
                <c:pt idx="345">
                  <c:v>49.45</c:v>
                </c:pt>
                <c:pt idx="346">
                  <c:v>49.6</c:v>
                </c:pt>
                <c:pt idx="347">
                  <c:v>49.75</c:v>
                </c:pt>
                <c:pt idx="348">
                  <c:v>49.9</c:v>
                </c:pt>
                <c:pt idx="349">
                  <c:v>50.05</c:v>
                </c:pt>
                <c:pt idx="350">
                  <c:v>50.2</c:v>
                </c:pt>
                <c:pt idx="351">
                  <c:v>50.35</c:v>
                </c:pt>
                <c:pt idx="352">
                  <c:v>50.5</c:v>
                </c:pt>
                <c:pt idx="353">
                  <c:v>50.65</c:v>
                </c:pt>
                <c:pt idx="354">
                  <c:v>50.8</c:v>
                </c:pt>
                <c:pt idx="355">
                  <c:v>50.95</c:v>
                </c:pt>
                <c:pt idx="356">
                  <c:v>51.1</c:v>
                </c:pt>
                <c:pt idx="357">
                  <c:v>51.25</c:v>
                </c:pt>
                <c:pt idx="358">
                  <c:v>51.4</c:v>
                </c:pt>
                <c:pt idx="359">
                  <c:v>51.55</c:v>
                </c:pt>
                <c:pt idx="360">
                  <c:v>51.7</c:v>
                </c:pt>
                <c:pt idx="361">
                  <c:v>51.85</c:v>
                </c:pt>
                <c:pt idx="362">
                  <c:v>52</c:v>
                </c:pt>
              </c:numCache>
            </c:numRef>
          </c:xVal>
          <c:yVal>
            <c:numRef>
              <c:f>CLvsLO!$I$5:$I$367</c:f>
              <c:numCache>
                <c:formatCode>General</c:formatCode>
                <c:ptCount val="363"/>
                <c:pt idx="0">
                  <c:v>-74.763549999999995</c:v>
                </c:pt>
                <c:pt idx="1">
                  <c:v>-74.987853999999999</c:v>
                </c:pt>
                <c:pt idx="2">
                  <c:v>-74.576972999999995</c:v>
                </c:pt>
                <c:pt idx="3">
                  <c:v>-73.776161000000002</c:v>
                </c:pt>
                <c:pt idx="4">
                  <c:v>-74.090500000000006</c:v>
                </c:pt>
                <c:pt idx="5">
                  <c:v>-74.587502000000001</c:v>
                </c:pt>
                <c:pt idx="6">
                  <c:v>-75.075789999999998</c:v>
                </c:pt>
                <c:pt idx="7">
                  <c:v>-76.489829999999998</c:v>
                </c:pt>
                <c:pt idx="8">
                  <c:v>-75.646912</c:v>
                </c:pt>
                <c:pt idx="9">
                  <c:v>-76.139663999999996</c:v>
                </c:pt>
                <c:pt idx="10">
                  <c:v>-77.771827999999999</c:v>
                </c:pt>
                <c:pt idx="11">
                  <c:v>-77.415794000000005</c:v>
                </c:pt>
                <c:pt idx="12">
                  <c:v>-76.395202999999995</c:v>
                </c:pt>
                <c:pt idx="13">
                  <c:v>-75.865074000000007</c:v>
                </c:pt>
                <c:pt idx="14">
                  <c:v>-74.248062000000004</c:v>
                </c:pt>
                <c:pt idx="15">
                  <c:v>-74.741028</c:v>
                </c:pt>
                <c:pt idx="16">
                  <c:v>-74.345016000000001</c:v>
                </c:pt>
                <c:pt idx="17">
                  <c:v>-72.751396</c:v>
                </c:pt>
                <c:pt idx="18">
                  <c:v>-72.706429</c:v>
                </c:pt>
                <c:pt idx="19">
                  <c:v>-74.196793</c:v>
                </c:pt>
                <c:pt idx="20">
                  <c:v>-73.839539000000002</c:v>
                </c:pt>
                <c:pt idx="21">
                  <c:v>-74.503440999999995</c:v>
                </c:pt>
                <c:pt idx="22">
                  <c:v>-73.716125000000005</c:v>
                </c:pt>
                <c:pt idx="23">
                  <c:v>-75.837868</c:v>
                </c:pt>
                <c:pt idx="24">
                  <c:v>-77.526938999999999</c:v>
                </c:pt>
                <c:pt idx="25">
                  <c:v>-77.958091999999994</c:v>
                </c:pt>
                <c:pt idx="26">
                  <c:v>-76.458907999999994</c:v>
                </c:pt>
                <c:pt idx="27">
                  <c:v>-76.992217999999994</c:v>
                </c:pt>
                <c:pt idx="28">
                  <c:v>-77.618858000000003</c:v>
                </c:pt>
                <c:pt idx="29">
                  <c:v>-78.851860000000002</c:v>
                </c:pt>
                <c:pt idx="30">
                  <c:v>-76.400627</c:v>
                </c:pt>
                <c:pt idx="31">
                  <c:v>-75.418159000000003</c:v>
                </c:pt>
                <c:pt idx="32">
                  <c:v>-75.648476000000002</c:v>
                </c:pt>
                <c:pt idx="33">
                  <c:v>-75.355125000000001</c:v>
                </c:pt>
                <c:pt idx="34">
                  <c:v>-74.687354999999997</c:v>
                </c:pt>
                <c:pt idx="35">
                  <c:v>-73.399185000000003</c:v>
                </c:pt>
                <c:pt idx="36">
                  <c:v>-73.134360999999998</c:v>
                </c:pt>
                <c:pt idx="37">
                  <c:v>-73.196640000000002</c:v>
                </c:pt>
                <c:pt idx="38">
                  <c:v>-72.911224000000004</c:v>
                </c:pt>
                <c:pt idx="39">
                  <c:v>-73.902962000000002</c:v>
                </c:pt>
                <c:pt idx="40">
                  <c:v>-75.863281000000001</c:v>
                </c:pt>
                <c:pt idx="41">
                  <c:v>-76.100311000000005</c:v>
                </c:pt>
                <c:pt idx="42">
                  <c:v>-76.494033999999999</c:v>
                </c:pt>
                <c:pt idx="43">
                  <c:v>-76.251525999999998</c:v>
                </c:pt>
                <c:pt idx="44">
                  <c:v>-77.347649000000004</c:v>
                </c:pt>
                <c:pt idx="45">
                  <c:v>-77.305672000000001</c:v>
                </c:pt>
                <c:pt idx="46">
                  <c:v>-74.918014999999997</c:v>
                </c:pt>
                <c:pt idx="47">
                  <c:v>-74.170212000000006</c:v>
                </c:pt>
                <c:pt idx="48">
                  <c:v>-74.177193000000003</c:v>
                </c:pt>
                <c:pt idx="49">
                  <c:v>-73.945473000000007</c:v>
                </c:pt>
                <c:pt idx="50">
                  <c:v>-73.278198000000003</c:v>
                </c:pt>
                <c:pt idx="51">
                  <c:v>-72.635788000000005</c:v>
                </c:pt>
                <c:pt idx="52">
                  <c:v>-72.232742000000002</c:v>
                </c:pt>
                <c:pt idx="53">
                  <c:v>-72.280974999999998</c:v>
                </c:pt>
                <c:pt idx="54">
                  <c:v>-70.851692</c:v>
                </c:pt>
                <c:pt idx="55">
                  <c:v>-69.870009999999994</c:v>
                </c:pt>
                <c:pt idx="56">
                  <c:v>-68.137833000000001</c:v>
                </c:pt>
                <c:pt idx="57">
                  <c:v>-65.793273999999997</c:v>
                </c:pt>
                <c:pt idx="58">
                  <c:v>-61.310749000000001</c:v>
                </c:pt>
                <c:pt idx="59">
                  <c:v>-56.026085000000002</c:v>
                </c:pt>
                <c:pt idx="60">
                  <c:v>-49.589095999999998</c:v>
                </c:pt>
                <c:pt idx="61">
                  <c:v>-42.309181000000002</c:v>
                </c:pt>
                <c:pt idx="62">
                  <c:v>-34.946091000000003</c:v>
                </c:pt>
                <c:pt idx="63">
                  <c:v>-28.122914999999999</c:v>
                </c:pt>
                <c:pt idx="64">
                  <c:v>-22.082284999999999</c:v>
                </c:pt>
                <c:pt idx="65">
                  <c:v>-17.328465999999999</c:v>
                </c:pt>
                <c:pt idx="66">
                  <c:v>-13.937351</c:v>
                </c:pt>
                <c:pt idx="67">
                  <c:v>-11.605074999999999</c:v>
                </c:pt>
                <c:pt idx="68">
                  <c:v>-10.215331000000001</c:v>
                </c:pt>
                <c:pt idx="69">
                  <c:v>-9.3536119000000006</c:v>
                </c:pt>
                <c:pt idx="70">
                  <c:v>-8.7460403000000007</c:v>
                </c:pt>
                <c:pt idx="71">
                  <c:v>-8.2983855999999996</c:v>
                </c:pt>
                <c:pt idx="72">
                  <c:v>-7.9819813000000002</c:v>
                </c:pt>
                <c:pt idx="73">
                  <c:v>-7.7274184000000004</c:v>
                </c:pt>
                <c:pt idx="74">
                  <c:v>-7.5680455999999996</c:v>
                </c:pt>
                <c:pt idx="75">
                  <c:v>-7.4694041999999996</c:v>
                </c:pt>
                <c:pt idx="76">
                  <c:v>-7.4101113999999999</c:v>
                </c:pt>
                <c:pt idx="77">
                  <c:v>-7.3855462000000003</c:v>
                </c:pt>
                <c:pt idx="78">
                  <c:v>-7.3899679000000003</c:v>
                </c:pt>
                <c:pt idx="79">
                  <c:v>-7.3700457000000004</c:v>
                </c:pt>
                <c:pt idx="80">
                  <c:v>-7.3605131999999998</c:v>
                </c:pt>
                <c:pt idx="81">
                  <c:v>-7.3512664000000001</c:v>
                </c:pt>
                <c:pt idx="82">
                  <c:v>-7.3273491999999996</c:v>
                </c:pt>
                <c:pt idx="83">
                  <c:v>-7.2943949999999997</c:v>
                </c:pt>
                <c:pt idx="84">
                  <c:v>-7.2225450999999996</c:v>
                </c:pt>
                <c:pt idx="85">
                  <c:v>-7.1374186999999996</c:v>
                </c:pt>
                <c:pt idx="86">
                  <c:v>-7.0364981000000002</c:v>
                </c:pt>
                <c:pt idx="87">
                  <c:v>-6.9354386000000003</c:v>
                </c:pt>
                <c:pt idx="88">
                  <c:v>-6.7988299999999997</c:v>
                </c:pt>
                <c:pt idx="89">
                  <c:v>-6.6907076999999999</c:v>
                </c:pt>
                <c:pt idx="90">
                  <c:v>-6.5745791999999996</c:v>
                </c:pt>
                <c:pt idx="91">
                  <c:v>-6.4614124000000004</c:v>
                </c:pt>
                <c:pt idx="92">
                  <c:v>-6.3477024999999996</c:v>
                </c:pt>
                <c:pt idx="93">
                  <c:v>-6.2868361000000004</c:v>
                </c:pt>
                <c:pt idx="94">
                  <c:v>-6.2410889000000003</c:v>
                </c:pt>
                <c:pt idx="95">
                  <c:v>-6.2053418000000002</c:v>
                </c:pt>
                <c:pt idx="96">
                  <c:v>-6.1781306000000002</c:v>
                </c:pt>
                <c:pt idx="97">
                  <c:v>-6.1534523999999999</c:v>
                </c:pt>
                <c:pt idx="98">
                  <c:v>-6.1484946999999996</c:v>
                </c:pt>
                <c:pt idx="99">
                  <c:v>-6.1657228000000002</c:v>
                </c:pt>
                <c:pt idx="100">
                  <c:v>-6.1665834999999998</c:v>
                </c:pt>
                <c:pt idx="101">
                  <c:v>-6.1604872000000004</c:v>
                </c:pt>
                <c:pt idx="102">
                  <c:v>-6.1598549</c:v>
                </c:pt>
                <c:pt idx="103">
                  <c:v>-6.1563844999999997</c:v>
                </c:pt>
                <c:pt idx="104">
                  <c:v>-6.1623387000000003</c:v>
                </c:pt>
                <c:pt idx="105">
                  <c:v>-6.1474470999999999</c:v>
                </c:pt>
                <c:pt idx="106">
                  <c:v>-6.1264957999999998</c:v>
                </c:pt>
                <c:pt idx="107">
                  <c:v>-6.1199516999999997</c:v>
                </c:pt>
                <c:pt idx="108">
                  <c:v>-6.1153506999999996</c:v>
                </c:pt>
                <c:pt idx="109">
                  <c:v>-6.1103234000000004</c:v>
                </c:pt>
                <c:pt idx="110">
                  <c:v>-6.0766157999999999</c:v>
                </c:pt>
                <c:pt idx="111">
                  <c:v>-6.0638413</c:v>
                </c:pt>
                <c:pt idx="112">
                  <c:v>-6.0529713999999997</c:v>
                </c:pt>
                <c:pt idx="113">
                  <c:v>-6.0163745999999998</c:v>
                </c:pt>
                <c:pt idx="114">
                  <c:v>-5.9930557999999996</c:v>
                </c:pt>
                <c:pt idx="115">
                  <c:v>-5.9669347000000004</c:v>
                </c:pt>
                <c:pt idx="116">
                  <c:v>-5.9310422000000003</c:v>
                </c:pt>
                <c:pt idx="117">
                  <c:v>-5.9083570999999999</c:v>
                </c:pt>
                <c:pt idx="118">
                  <c:v>-5.8922701000000002</c:v>
                </c:pt>
                <c:pt idx="119">
                  <c:v>-5.8878398000000001</c:v>
                </c:pt>
                <c:pt idx="120">
                  <c:v>-5.8902025</c:v>
                </c:pt>
                <c:pt idx="121">
                  <c:v>-5.8860749999999999</c:v>
                </c:pt>
                <c:pt idx="122">
                  <c:v>-5.9064822000000001</c:v>
                </c:pt>
                <c:pt idx="123">
                  <c:v>-5.9225596999999999</c:v>
                </c:pt>
                <c:pt idx="124">
                  <c:v>-5.9467812000000002</c:v>
                </c:pt>
                <c:pt idx="125">
                  <c:v>-5.9782628999999998</c:v>
                </c:pt>
                <c:pt idx="126">
                  <c:v>-6.0182595000000001</c:v>
                </c:pt>
                <c:pt idx="127">
                  <c:v>-6.0469860999999998</c:v>
                </c:pt>
                <c:pt idx="128">
                  <c:v>-6.0594796999999998</c:v>
                </c:pt>
                <c:pt idx="129">
                  <c:v>-6.0727400999999999</c:v>
                </c:pt>
                <c:pt idx="130">
                  <c:v>-6.0888362000000003</c:v>
                </c:pt>
                <c:pt idx="131">
                  <c:v>-6.0977024999999996</c:v>
                </c:pt>
                <c:pt idx="132">
                  <c:v>-6.1023955000000001</c:v>
                </c:pt>
                <c:pt idx="133">
                  <c:v>-6.1150985000000002</c:v>
                </c:pt>
                <c:pt idx="134">
                  <c:v>-6.1285309999999997</c:v>
                </c:pt>
                <c:pt idx="135">
                  <c:v>-6.1464271999999998</c:v>
                </c:pt>
                <c:pt idx="136">
                  <c:v>-6.1699386000000001</c:v>
                </c:pt>
                <c:pt idx="137">
                  <c:v>-6.2059959999999998</c:v>
                </c:pt>
                <c:pt idx="138">
                  <c:v>-6.2337908999999998</c:v>
                </c:pt>
                <c:pt idx="139">
                  <c:v>-6.2602706000000001</c:v>
                </c:pt>
                <c:pt idx="140">
                  <c:v>-6.2886195000000003</c:v>
                </c:pt>
                <c:pt idx="141">
                  <c:v>-6.3186169000000003</c:v>
                </c:pt>
                <c:pt idx="142">
                  <c:v>-6.3388514999999996</c:v>
                </c:pt>
                <c:pt idx="143">
                  <c:v>-6.3673468</c:v>
                </c:pt>
                <c:pt idx="144">
                  <c:v>-6.3891029000000001</c:v>
                </c:pt>
                <c:pt idx="145">
                  <c:v>-6.4041395000000003</c:v>
                </c:pt>
                <c:pt idx="146">
                  <c:v>-6.4194746</c:v>
                </c:pt>
                <c:pt idx="147">
                  <c:v>-6.4338449999999998</c:v>
                </c:pt>
                <c:pt idx="148">
                  <c:v>-6.4416536999999998</c:v>
                </c:pt>
                <c:pt idx="149">
                  <c:v>-6.4486360999999999</c:v>
                </c:pt>
                <c:pt idx="150">
                  <c:v>-6.4536218999999999</c:v>
                </c:pt>
                <c:pt idx="151">
                  <c:v>-6.4532489999999996</c:v>
                </c:pt>
                <c:pt idx="152">
                  <c:v>-6.4502525000000004</c:v>
                </c:pt>
                <c:pt idx="153">
                  <c:v>-6.4426063999999998</c:v>
                </c:pt>
                <c:pt idx="154">
                  <c:v>-6.4303422000000001</c:v>
                </c:pt>
                <c:pt idx="155">
                  <c:v>-6.4265251000000001</c:v>
                </c:pt>
                <c:pt idx="156">
                  <c:v>-6.4274801999999998</c:v>
                </c:pt>
                <c:pt idx="157">
                  <c:v>-6.4207191000000003</c:v>
                </c:pt>
                <c:pt idx="158">
                  <c:v>-6.4323812</c:v>
                </c:pt>
                <c:pt idx="159">
                  <c:v>-6.4488491999999997</c:v>
                </c:pt>
                <c:pt idx="160">
                  <c:v>-6.4799084999999996</c:v>
                </c:pt>
                <c:pt idx="161">
                  <c:v>-6.5247555000000004</c:v>
                </c:pt>
                <c:pt idx="162">
                  <c:v>-6.5698466</c:v>
                </c:pt>
                <c:pt idx="163">
                  <c:v>-6.6305512999999996</c:v>
                </c:pt>
                <c:pt idx="164">
                  <c:v>-7.0403174999999996</c:v>
                </c:pt>
                <c:pt idx="165">
                  <c:v>-7.0125431999999996</c:v>
                </c:pt>
                <c:pt idx="166">
                  <c:v>-7.0067263000000004</c:v>
                </c:pt>
                <c:pt idx="167">
                  <c:v>-7.0534220000000003</c:v>
                </c:pt>
                <c:pt idx="168">
                  <c:v>-7.0911980000000003</c:v>
                </c:pt>
                <c:pt idx="169">
                  <c:v>-7.1450543</c:v>
                </c:pt>
                <c:pt idx="170">
                  <c:v>-7.1873697999999999</c:v>
                </c:pt>
                <c:pt idx="171">
                  <c:v>-7.2432013</c:v>
                </c:pt>
                <c:pt idx="172">
                  <c:v>-7.3094792000000002</c:v>
                </c:pt>
                <c:pt idx="173">
                  <c:v>-7.3609837999999996</c:v>
                </c:pt>
                <c:pt idx="174">
                  <c:v>-7.4019332000000002</c:v>
                </c:pt>
                <c:pt idx="175">
                  <c:v>-7.4358449000000002</c:v>
                </c:pt>
                <c:pt idx="176">
                  <c:v>-7.4622035000000002</c:v>
                </c:pt>
                <c:pt idx="177">
                  <c:v>-7.4777564999999999</c:v>
                </c:pt>
                <c:pt idx="178">
                  <c:v>-7.4910774</c:v>
                </c:pt>
                <c:pt idx="179">
                  <c:v>-7.5067921000000002</c:v>
                </c:pt>
                <c:pt idx="180">
                  <c:v>-7.5203695000000002</c:v>
                </c:pt>
                <c:pt idx="181">
                  <c:v>-7.5346799000000004</c:v>
                </c:pt>
                <c:pt idx="182">
                  <c:v>-7.5375284999999996</c:v>
                </c:pt>
                <c:pt idx="183">
                  <c:v>-7.5513782999999997</c:v>
                </c:pt>
                <c:pt idx="184">
                  <c:v>-7.5762115000000003</c:v>
                </c:pt>
                <c:pt idx="185">
                  <c:v>-7.6047649000000002</c:v>
                </c:pt>
                <c:pt idx="186">
                  <c:v>-7.6455745999999998</c:v>
                </c:pt>
                <c:pt idx="187">
                  <c:v>-7.6865845000000004</c:v>
                </c:pt>
                <c:pt idx="188">
                  <c:v>-7.7224002</c:v>
                </c:pt>
                <c:pt idx="189">
                  <c:v>-7.7504678</c:v>
                </c:pt>
                <c:pt idx="190">
                  <c:v>-7.7667704000000004</c:v>
                </c:pt>
                <c:pt idx="191">
                  <c:v>-7.7585616000000002</c:v>
                </c:pt>
                <c:pt idx="192">
                  <c:v>-7.7347121000000003</c:v>
                </c:pt>
                <c:pt idx="193">
                  <c:v>-7.7092261000000004</c:v>
                </c:pt>
                <c:pt idx="194">
                  <c:v>-7.6750312000000003</c:v>
                </c:pt>
                <c:pt idx="195">
                  <c:v>-7.6438375000000001</c:v>
                </c:pt>
                <c:pt idx="196">
                  <c:v>-7.6330976000000001</c:v>
                </c:pt>
                <c:pt idx="197">
                  <c:v>-7.6374148999999996</c:v>
                </c:pt>
                <c:pt idx="198">
                  <c:v>-7.6777682</c:v>
                </c:pt>
                <c:pt idx="199">
                  <c:v>-7.7866873999999999</c:v>
                </c:pt>
                <c:pt idx="200">
                  <c:v>-7.9240570000000004</c:v>
                </c:pt>
                <c:pt idx="201">
                  <c:v>-8.1142997999999995</c:v>
                </c:pt>
                <c:pt idx="202">
                  <c:v>-8.3388796000000003</c:v>
                </c:pt>
                <c:pt idx="203">
                  <c:v>-8.5739354999999993</c:v>
                </c:pt>
                <c:pt idx="204">
                  <c:v>-8.7781190999999996</c:v>
                </c:pt>
                <c:pt idx="205">
                  <c:v>-8.9028682999999997</c:v>
                </c:pt>
                <c:pt idx="206">
                  <c:v>-8.9973545000000001</c:v>
                </c:pt>
                <c:pt idx="207">
                  <c:v>-9.0788746000000007</c:v>
                </c:pt>
                <c:pt idx="208">
                  <c:v>-9.1045760999999992</c:v>
                </c:pt>
                <c:pt idx="209">
                  <c:v>-9.1417227000000008</c:v>
                </c:pt>
                <c:pt idx="210">
                  <c:v>-9.1927547000000001</c:v>
                </c:pt>
                <c:pt idx="211">
                  <c:v>-9.2225360999999992</c:v>
                </c:pt>
                <c:pt idx="212">
                  <c:v>-9.3326568999999999</c:v>
                </c:pt>
                <c:pt idx="213">
                  <c:v>-9.4929333000000007</c:v>
                </c:pt>
                <c:pt idx="214">
                  <c:v>-9.5641593999999994</c:v>
                </c:pt>
                <c:pt idx="215">
                  <c:v>-9.6393690000000003</c:v>
                </c:pt>
                <c:pt idx="216">
                  <c:v>-9.6547718000000007</c:v>
                </c:pt>
                <c:pt idx="217">
                  <c:v>-9.5890284000000001</c:v>
                </c:pt>
                <c:pt idx="218">
                  <c:v>-9.5951138</c:v>
                </c:pt>
                <c:pt idx="219">
                  <c:v>-9.6173810999999993</c:v>
                </c:pt>
                <c:pt idx="220">
                  <c:v>-9.5519218000000006</c:v>
                </c:pt>
                <c:pt idx="221">
                  <c:v>-9.4955692000000003</c:v>
                </c:pt>
                <c:pt idx="222">
                  <c:v>-9.4492730999999992</c:v>
                </c:pt>
                <c:pt idx="223">
                  <c:v>-9.4163370000000004</c:v>
                </c:pt>
                <c:pt idx="224">
                  <c:v>-9.4188948000000003</c:v>
                </c:pt>
                <c:pt idx="225">
                  <c:v>-9.4034414000000002</c:v>
                </c:pt>
                <c:pt idx="226">
                  <c:v>-9.3257179000000008</c:v>
                </c:pt>
                <c:pt idx="227">
                  <c:v>-9.2505322000000003</c:v>
                </c:pt>
                <c:pt idx="228">
                  <c:v>-9.2023162999999997</c:v>
                </c:pt>
                <c:pt idx="229">
                  <c:v>-9.1249093999999999</c:v>
                </c:pt>
                <c:pt idx="230">
                  <c:v>-9.0485067000000008</c:v>
                </c:pt>
                <c:pt idx="231">
                  <c:v>-8.9617471999999996</c:v>
                </c:pt>
                <c:pt idx="232">
                  <c:v>-8.8681716999999995</c:v>
                </c:pt>
                <c:pt idx="233">
                  <c:v>-8.7876024000000008</c:v>
                </c:pt>
                <c:pt idx="234">
                  <c:v>-8.7155704000000007</c:v>
                </c:pt>
                <c:pt idx="235">
                  <c:v>-8.6767310999999996</c:v>
                </c:pt>
                <c:pt idx="236">
                  <c:v>-8.6836547999999993</c:v>
                </c:pt>
                <c:pt idx="237">
                  <c:v>-8.7356739000000001</c:v>
                </c:pt>
                <c:pt idx="238">
                  <c:v>-8.8232174000000008</c:v>
                </c:pt>
                <c:pt idx="239">
                  <c:v>-8.9494056999999998</c:v>
                </c:pt>
                <c:pt idx="240">
                  <c:v>-9.1222648999999993</c:v>
                </c:pt>
                <c:pt idx="241">
                  <c:v>-9.3741102000000005</c:v>
                </c:pt>
                <c:pt idx="242">
                  <c:v>-9.6470965999999994</c:v>
                </c:pt>
                <c:pt idx="243">
                  <c:v>-9.9131841999999999</c:v>
                </c:pt>
                <c:pt idx="244">
                  <c:v>-10.151999999999999</c:v>
                </c:pt>
                <c:pt idx="245">
                  <c:v>-10.321647</c:v>
                </c:pt>
                <c:pt idx="246">
                  <c:v>-10.419703</c:v>
                </c:pt>
                <c:pt idx="247">
                  <c:v>-10.464031</c:v>
                </c:pt>
                <c:pt idx="248">
                  <c:v>-10.430262000000001</c:v>
                </c:pt>
                <c:pt idx="249">
                  <c:v>-10.357695</c:v>
                </c:pt>
                <c:pt idx="250">
                  <c:v>-10.264488</c:v>
                </c:pt>
                <c:pt idx="251">
                  <c:v>-10.146747</c:v>
                </c:pt>
                <c:pt idx="252">
                  <c:v>-10.060013</c:v>
                </c:pt>
                <c:pt idx="253">
                  <c:v>-10.007834000000001</c:v>
                </c:pt>
                <c:pt idx="254">
                  <c:v>-9.9621449000000002</c:v>
                </c:pt>
                <c:pt idx="255">
                  <c:v>-9.9119177000000001</c:v>
                </c:pt>
                <c:pt idx="256">
                  <c:v>-9.8740310999999998</c:v>
                </c:pt>
                <c:pt idx="257">
                  <c:v>-9.8400458999999998</c:v>
                </c:pt>
                <c:pt idx="258">
                  <c:v>-9.8247137000000002</c:v>
                </c:pt>
                <c:pt idx="259">
                  <c:v>-9.8330316999999994</c:v>
                </c:pt>
                <c:pt idx="260">
                  <c:v>-9.8316174000000007</c:v>
                </c:pt>
                <c:pt idx="261">
                  <c:v>-9.8298463999999992</c:v>
                </c:pt>
                <c:pt idx="262">
                  <c:v>-9.8226975999999997</c:v>
                </c:pt>
                <c:pt idx="263">
                  <c:v>-9.8018073999999995</c:v>
                </c:pt>
                <c:pt idx="264">
                  <c:v>-9.7709293000000006</c:v>
                </c:pt>
                <c:pt idx="265">
                  <c:v>-9.7329606999999996</c:v>
                </c:pt>
                <c:pt idx="266">
                  <c:v>-9.6761408000000007</c:v>
                </c:pt>
                <c:pt idx="267">
                  <c:v>-9.6290712000000003</c:v>
                </c:pt>
                <c:pt idx="268">
                  <c:v>-9.5801753999999999</c:v>
                </c:pt>
                <c:pt idx="269">
                  <c:v>-9.5415211000000006</c:v>
                </c:pt>
                <c:pt idx="270">
                  <c:v>-9.5195723000000001</c:v>
                </c:pt>
                <c:pt idx="271">
                  <c:v>-9.5078172999999992</c:v>
                </c:pt>
                <c:pt idx="272">
                  <c:v>-9.5103711999999998</c:v>
                </c:pt>
                <c:pt idx="273">
                  <c:v>-9.5275803000000003</c:v>
                </c:pt>
                <c:pt idx="274">
                  <c:v>-9.5516805999999992</c:v>
                </c:pt>
                <c:pt idx="275">
                  <c:v>-9.5827188000000003</c:v>
                </c:pt>
                <c:pt idx="276">
                  <c:v>-9.6185808000000002</c:v>
                </c:pt>
                <c:pt idx="277">
                  <c:v>-9.6375580000000003</c:v>
                </c:pt>
                <c:pt idx="278">
                  <c:v>-9.6542864000000002</c:v>
                </c:pt>
                <c:pt idx="279">
                  <c:v>-9.6558332</c:v>
                </c:pt>
                <c:pt idx="280">
                  <c:v>-9.6452779999999994</c:v>
                </c:pt>
                <c:pt idx="281">
                  <c:v>-9.6501064000000003</c:v>
                </c:pt>
                <c:pt idx="282">
                  <c:v>-9.6480636999999998</c:v>
                </c:pt>
                <c:pt idx="283">
                  <c:v>-9.6295728999999994</c:v>
                </c:pt>
                <c:pt idx="284">
                  <c:v>-9.6213818</c:v>
                </c:pt>
                <c:pt idx="285">
                  <c:v>-9.6199607999999994</c:v>
                </c:pt>
                <c:pt idx="286">
                  <c:v>-9.6311149999999994</c:v>
                </c:pt>
                <c:pt idx="287">
                  <c:v>-9.6813631000000004</c:v>
                </c:pt>
                <c:pt idx="288">
                  <c:v>-9.7019844000000006</c:v>
                </c:pt>
                <c:pt idx="289">
                  <c:v>-9.7215214000000003</c:v>
                </c:pt>
                <c:pt idx="290">
                  <c:v>-9.7153997000000007</c:v>
                </c:pt>
                <c:pt idx="291">
                  <c:v>-9.7080441000000004</c:v>
                </c:pt>
                <c:pt idx="292">
                  <c:v>-9.6907996999999995</c:v>
                </c:pt>
                <c:pt idx="293">
                  <c:v>-9.6742591999999998</c:v>
                </c:pt>
                <c:pt idx="294">
                  <c:v>-9.6312332000000005</c:v>
                </c:pt>
                <c:pt idx="295">
                  <c:v>-9.5928144</c:v>
                </c:pt>
                <c:pt idx="296">
                  <c:v>-9.5727854000000008</c:v>
                </c:pt>
                <c:pt idx="297">
                  <c:v>-9.5902051999999998</c:v>
                </c:pt>
                <c:pt idx="298">
                  <c:v>-9.6577786999999997</c:v>
                </c:pt>
                <c:pt idx="299">
                  <c:v>-9.7371712000000006</c:v>
                </c:pt>
                <c:pt idx="300">
                  <c:v>-9.8198966999999993</c:v>
                </c:pt>
                <c:pt idx="301">
                  <c:v>-9.8988332999999997</c:v>
                </c:pt>
                <c:pt idx="302">
                  <c:v>-9.9578933999999997</c:v>
                </c:pt>
                <c:pt idx="303">
                  <c:v>-10.012019</c:v>
                </c:pt>
                <c:pt idx="304">
                  <c:v>-10.053214000000001</c:v>
                </c:pt>
                <c:pt idx="305">
                  <c:v>-10.020446</c:v>
                </c:pt>
                <c:pt idx="306">
                  <c:v>-9.9646481999999992</c:v>
                </c:pt>
                <c:pt idx="307">
                  <c:v>-9.9099044999999997</c:v>
                </c:pt>
                <c:pt idx="308">
                  <c:v>-9.8553324</c:v>
                </c:pt>
                <c:pt idx="309">
                  <c:v>-9.9235649000000006</c:v>
                </c:pt>
                <c:pt idx="310">
                  <c:v>-10.055859999999999</c:v>
                </c:pt>
                <c:pt idx="311">
                  <c:v>-10.146675999999999</c:v>
                </c:pt>
                <c:pt idx="312">
                  <c:v>-10.216317999999999</c:v>
                </c:pt>
                <c:pt idx="313">
                  <c:v>-10.325995000000001</c:v>
                </c:pt>
                <c:pt idx="314">
                  <c:v>-10.561007999999999</c:v>
                </c:pt>
                <c:pt idx="315">
                  <c:v>-10.945978</c:v>
                </c:pt>
                <c:pt idx="316">
                  <c:v>-11.259797000000001</c:v>
                </c:pt>
                <c:pt idx="317">
                  <c:v>-11.260135999999999</c:v>
                </c:pt>
                <c:pt idx="318">
                  <c:v>-11.508411000000001</c:v>
                </c:pt>
                <c:pt idx="319">
                  <c:v>-12.206414000000001</c:v>
                </c:pt>
                <c:pt idx="320">
                  <c:v>-13.819281999999999</c:v>
                </c:pt>
                <c:pt idx="321">
                  <c:v>-16.168704999999999</c:v>
                </c:pt>
                <c:pt idx="322">
                  <c:v>-19.144176000000002</c:v>
                </c:pt>
                <c:pt idx="323">
                  <c:v>-22.794547999999999</c:v>
                </c:pt>
                <c:pt idx="324">
                  <c:v>-26.802761</c:v>
                </c:pt>
                <c:pt idx="325">
                  <c:v>-30.275421000000001</c:v>
                </c:pt>
                <c:pt idx="326">
                  <c:v>-31.542674999999999</c:v>
                </c:pt>
                <c:pt idx="327">
                  <c:v>-31.668564</c:v>
                </c:pt>
                <c:pt idx="328">
                  <c:v>-31.407440000000001</c:v>
                </c:pt>
                <c:pt idx="329">
                  <c:v>-30.690657000000002</c:v>
                </c:pt>
                <c:pt idx="330">
                  <c:v>-29.228659</c:v>
                </c:pt>
                <c:pt idx="331">
                  <c:v>-26.881781</c:v>
                </c:pt>
                <c:pt idx="332">
                  <c:v>-25.521563</c:v>
                </c:pt>
                <c:pt idx="333">
                  <c:v>-29.552565000000001</c:v>
                </c:pt>
                <c:pt idx="334">
                  <c:v>-35.754325999999999</c:v>
                </c:pt>
                <c:pt idx="335">
                  <c:v>-42.810318000000002</c:v>
                </c:pt>
                <c:pt idx="336">
                  <c:v>-48.240704000000001</c:v>
                </c:pt>
                <c:pt idx="337">
                  <c:v>-55.580295999999997</c:v>
                </c:pt>
                <c:pt idx="338">
                  <c:v>-63.761626999999997</c:v>
                </c:pt>
                <c:pt idx="339">
                  <c:v>-70.715255999999997</c:v>
                </c:pt>
                <c:pt idx="340">
                  <c:v>-74.942001000000005</c:v>
                </c:pt>
                <c:pt idx="341">
                  <c:v>-75.685599999999994</c:v>
                </c:pt>
                <c:pt idx="342">
                  <c:v>-74.671570000000003</c:v>
                </c:pt>
                <c:pt idx="343">
                  <c:v>-75.429648999999998</c:v>
                </c:pt>
                <c:pt idx="344">
                  <c:v>-74.099266</c:v>
                </c:pt>
                <c:pt idx="345">
                  <c:v>-72.237060999999997</c:v>
                </c:pt>
                <c:pt idx="346">
                  <c:v>-68.982353000000003</c:v>
                </c:pt>
                <c:pt idx="347">
                  <c:v>-61.307513999999998</c:v>
                </c:pt>
                <c:pt idx="348">
                  <c:v>-56.258521999999999</c:v>
                </c:pt>
                <c:pt idx="349">
                  <c:v>-51.635998000000001</c:v>
                </c:pt>
                <c:pt idx="350">
                  <c:v>-47.974384000000001</c:v>
                </c:pt>
                <c:pt idx="351">
                  <c:v>-46.162235000000003</c:v>
                </c:pt>
                <c:pt idx="352">
                  <c:v>-46.802441000000002</c:v>
                </c:pt>
                <c:pt idx="353">
                  <c:v>-49.777400999999998</c:v>
                </c:pt>
                <c:pt idx="354">
                  <c:v>-56.250774</c:v>
                </c:pt>
                <c:pt idx="355">
                  <c:v>-64.295852999999994</c:v>
                </c:pt>
                <c:pt idx="356">
                  <c:v>-69.504752999999994</c:v>
                </c:pt>
                <c:pt idx="357">
                  <c:v>-72.879638999999997</c:v>
                </c:pt>
                <c:pt idx="358">
                  <c:v>-77.190421999999998</c:v>
                </c:pt>
                <c:pt idx="359">
                  <c:v>-77.441756999999996</c:v>
                </c:pt>
                <c:pt idx="360">
                  <c:v>-77.331703000000005</c:v>
                </c:pt>
                <c:pt idx="361">
                  <c:v>-77.278709000000006</c:v>
                </c:pt>
                <c:pt idx="362">
                  <c:v>-74.542800999999997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54912"/>
        <c:axId val="268056832"/>
        <c:extLst/>
      </c:scatterChart>
      <c:valAx>
        <c:axId val="268054912"/>
        <c:scaling>
          <c:orientation val="minMax"/>
          <c:max val="52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8056832"/>
        <c:crosses val="autoZero"/>
        <c:crossBetween val="midCat"/>
        <c:majorUnit val="4"/>
      </c:valAx>
      <c:valAx>
        <c:axId val="268056832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805491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47647445548113582"/>
          <c:y val="0.51182961504811897"/>
          <c:w val="0.19547929482478593"/>
          <c:h val="0.2882155876348789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11.4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16.8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21.8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24.8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34.6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36.6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41.6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44.6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45.6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46.6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49.6</c:v>
                </c:pt>
                <c:pt idx="199">
                  <c:v>49.8</c:v>
                </c:pt>
                <c:pt idx="200">
                  <c:v>50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-45.889938000000001</c:v>
                </c:pt>
                <c:pt idx="1">
                  <c:v>-45.54607</c:v>
                </c:pt>
                <c:pt idx="2">
                  <c:v>-45.170116</c:v>
                </c:pt>
                <c:pt idx="3">
                  <c:v>-44.813389000000001</c:v>
                </c:pt>
                <c:pt idx="4">
                  <c:v>-44.322575000000001</c:v>
                </c:pt>
                <c:pt idx="5">
                  <c:v>-43.725791999999998</c:v>
                </c:pt>
                <c:pt idx="6">
                  <c:v>-43.180442999999997</c:v>
                </c:pt>
                <c:pt idx="7">
                  <c:v>-42.716811999999997</c:v>
                </c:pt>
                <c:pt idx="8">
                  <c:v>-42.201073000000001</c:v>
                </c:pt>
                <c:pt idx="9">
                  <c:v>-41.569836000000002</c:v>
                </c:pt>
                <c:pt idx="10">
                  <c:v>-40.782103999999997</c:v>
                </c:pt>
                <c:pt idx="11">
                  <c:v>-39.871291999999997</c:v>
                </c:pt>
                <c:pt idx="12">
                  <c:v>-38.995570999999998</c:v>
                </c:pt>
                <c:pt idx="13">
                  <c:v>-38.051220000000001</c:v>
                </c:pt>
                <c:pt idx="14">
                  <c:v>-37.046847999999997</c:v>
                </c:pt>
                <c:pt idx="15">
                  <c:v>-35.701751999999999</c:v>
                </c:pt>
                <c:pt idx="16">
                  <c:v>-34.380561999999998</c:v>
                </c:pt>
                <c:pt idx="17">
                  <c:v>-33.027000000000001</c:v>
                </c:pt>
                <c:pt idx="18">
                  <c:v>-31.801380000000002</c:v>
                </c:pt>
                <c:pt idx="19">
                  <c:v>-30.574774000000001</c:v>
                </c:pt>
                <c:pt idx="20">
                  <c:v>-29.559132000000002</c:v>
                </c:pt>
                <c:pt idx="21">
                  <c:v>-28.595991000000001</c:v>
                </c:pt>
                <c:pt idx="22">
                  <c:v>-27.988253</c:v>
                </c:pt>
                <c:pt idx="23">
                  <c:v>-27.469158</c:v>
                </c:pt>
                <c:pt idx="24">
                  <c:v>-27.066161999999998</c:v>
                </c:pt>
                <c:pt idx="25">
                  <c:v>-26.852283</c:v>
                </c:pt>
                <c:pt idx="26">
                  <c:v>-26.664894</c:v>
                </c:pt>
                <c:pt idx="27">
                  <c:v>-26.404555999999999</c:v>
                </c:pt>
                <c:pt idx="28">
                  <c:v>-26.044083000000001</c:v>
                </c:pt>
                <c:pt idx="29">
                  <c:v>-25.592790999999998</c:v>
                </c:pt>
                <c:pt idx="30">
                  <c:v>-25.161781000000001</c:v>
                </c:pt>
                <c:pt idx="31">
                  <c:v>-24.694835999999999</c:v>
                </c:pt>
                <c:pt idx="32">
                  <c:v>-24.278911999999998</c:v>
                </c:pt>
                <c:pt idx="33">
                  <c:v>-23.850663999999998</c:v>
                </c:pt>
                <c:pt idx="34">
                  <c:v>-23.525925000000001</c:v>
                </c:pt>
                <c:pt idx="35">
                  <c:v>-23.385933000000001</c:v>
                </c:pt>
                <c:pt idx="36">
                  <c:v>-23.497253000000001</c:v>
                </c:pt>
                <c:pt idx="37">
                  <c:v>-23.698805</c:v>
                </c:pt>
                <c:pt idx="38">
                  <c:v>-23.889446</c:v>
                </c:pt>
                <c:pt idx="39">
                  <c:v>-23.945212999999999</c:v>
                </c:pt>
                <c:pt idx="40">
                  <c:v>-23.953468000000001</c:v>
                </c:pt>
                <c:pt idx="41">
                  <c:v>-23.925716000000001</c:v>
                </c:pt>
                <c:pt idx="42">
                  <c:v>-23.773626</c:v>
                </c:pt>
                <c:pt idx="43">
                  <c:v>-23.488142</c:v>
                </c:pt>
                <c:pt idx="44">
                  <c:v>-23.056419000000002</c:v>
                </c:pt>
                <c:pt idx="45">
                  <c:v>-22.625475000000002</c:v>
                </c:pt>
                <c:pt idx="46">
                  <c:v>-22.260603</c:v>
                </c:pt>
                <c:pt idx="47">
                  <c:v>-21.998218999999999</c:v>
                </c:pt>
                <c:pt idx="48">
                  <c:v>-21.622174999999999</c:v>
                </c:pt>
                <c:pt idx="49">
                  <c:v>-21.292857999999999</c:v>
                </c:pt>
                <c:pt idx="50">
                  <c:v>-20.956993000000001</c:v>
                </c:pt>
                <c:pt idx="51">
                  <c:v>-20.698622</c:v>
                </c:pt>
                <c:pt idx="52">
                  <c:v>-20.523581</c:v>
                </c:pt>
                <c:pt idx="53">
                  <c:v>-20.329160999999999</c:v>
                </c:pt>
                <c:pt idx="54">
                  <c:v>-20.155916000000001</c:v>
                </c:pt>
                <c:pt idx="55">
                  <c:v>-20.077734</c:v>
                </c:pt>
                <c:pt idx="56">
                  <c:v>-20.176292</c:v>
                </c:pt>
                <c:pt idx="57">
                  <c:v>-20.347784000000001</c:v>
                </c:pt>
                <c:pt idx="58">
                  <c:v>-20.514735999999999</c:v>
                </c:pt>
                <c:pt idx="59">
                  <c:v>-20.609366999999999</c:v>
                </c:pt>
                <c:pt idx="60">
                  <c:v>-20.581075999999999</c:v>
                </c:pt>
                <c:pt idx="61">
                  <c:v>-20.611031000000001</c:v>
                </c:pt>
                <c:pt idx="62">
                  <c:v>-20.725999999999999</c:v>
                </c:pt>
                <c:pt idx="63">
                  <c:v>-20.758434000000001</c:v>
                </c:pt>
                <c:pt idx="64">
                  <c:v>-20.928457000000002</c:v>
                </c:pt>
                <c:pt idx="65">
                  <c:v>-21.236415999999998</c:v>
                </c:pt>
                <c:pt idx="66">
                  <c:v>-21.571290999999999</c:v>
                </c:pt>
                <c:pt idx="67">
                  <c:v>-22.014396999999999</c:v>
                </c:pt>
                <c:pt idx="68">
                  <c:v>-22.461569000000001</c:v>
                </c:pt>
                <c:pt idx="69">
                  <c:v>-22.998604</c:v>
                </c:pt>
                <c:pt idx="70">
                  <c:v>-23.458386999999998</c:v>
                </c:pt>
                <c:pt idx="71">
                  <c:v>-23.635159000000002</c:v>
                </c:pt>
                <c:pt idx="72">
                  <c:v>-23.562576</c:v>
                </c:pt>
                <c:pt idx="73">
                  <c:v>-23.649231</c:v>
                </c:pt>
                <c:pt idx="74">
                  <c:v>-23.791954</c:v>
                </c:pt>
                <c:pt idx="75">
                  <c:v>-23.974968000000001</c:v>
                </c:pt>
                <c:pt idx="76">
                  <c:v>-24.066811000000001</c:v>
                </c:pt>
                <c:pt idx="77">
                  <c:v>-24.192841999999999</c:v>
                </c:pt>
                <c:pt idx="78">
                  <c:v>-24.527849</c:v>
                </c:pt>
                <c:pt idx="79">
                  <c:v>-25.044830000000001</c:v>
                </c:pt>
                <c:pt idx="80">
                  <c:v>-25.546887999999999</c:v>
                </c:pt>
                <c:pt idx="81">
                  <c:v>-25.977713000000001</c:v>
                </c:pt>
                <c:pt idx="82">
                  <c:v>-26.314672000000002</c:v>
                </c:pt>
                <c:pt idx="83">
                  <c:v>-26.617249000000001</c:v>
                </c:pt>
                <c:pt idx="84">
                  <c:v>-26.870992999999999</c:v>
                </c:pt>
                <c:pt idx="85">
                  <c:v>-27.045978999999999</c:v>
                </c:pt>
                <c:pt idx="86">
                  <c:v>-27.157499000000001</c:v>
                </c:pt>
                <c:pt idx="87">
                  <c:v>-27.229658000000001</c:v>
                </c:pt>
                <c:pt idx="88">
                  <c:v>-27.377963999999999</c:v>
                </c:pt>
                <c:pt idx="89">
                  <c:v>-27.612745</c:v>
                </c:pt>
                <c:pt idx="90">
                  <c:v>-27.897675</c:v>
                </c:pt>
                <c:pt idx="91">
                  <c:v>-28.203339</c:v>
                </c:pt>
                <c:pt idx="92">
                  <c:v>-28.593347999999999</c:v>
                </c:pt>
                <c:pt idx="93">
                  <c:v>-29.029882000000001</c:v>
                </c:pt>
                <c:pt idx="94">
                  <c:v>-29.417359999999999</c:v>
                </c:pt>
                <c:pt idx="95">
                  <c:v>-29.717421999999999</c:v>
                </c:pt>
                <c:pt idx="96">
                  <c:v>-29.911117999999998</c:v>
                </c:pt>
                <c:pt idx="97">
                  <c:v>-30.057289000000001</c:v>
                </c:pt>
                <c:pt idx="98">
                  <c:v>-30.213985000000001</c:v>
                </c:pt>
                <c:pt idx="99">
                  <c:v>-30.311975</c:v>
                </c:pt>
                <c:pt idx="100">
                  <c:v>-30.432082999999999</c:v>
                </c:pt>
                <c:pt idx="101">
                  <c:v>-30.620358</c:v>
                </c:pt>
                <c:pt idx="102">
                  <c:v>-30.858145</c:v>
                </c:pt>
                <c:pt idx="103">
                  <c:v>-31.159527000000001</c:v>
                </c:pt>
                <c:pt idx="104">
                  <c:v>-31.494413000000002</c:v>
                </c:pt>
                <c:pt idx="105">
                  <c:v>-31.923584000000002</c:v>
                </c:pt>
                <c:pt idx="106">
                  <c:v>-32.413521000000003</c:v>
                </c:pt>
                <c:pt idx="107">
                  <c:v>-32.858139000000001</c:v>
                </c:pt>
                <c:pt idx="108">
                  <c:v>-33.227139000000001</c:v>
                </c:pt>
                <c:pt idx="109">
                  <c:v>-33.509307999999997</c:v>
                </c:pt>
                <c:pt idx="110">
                  <c:v>-33.688816000000003</c:v>
                </c:pt>
                <c:pt idx="111">
                  <c:v>-33.770695000000003</c:v>
                </c:pt>
                <c:pt idx="112">
                  <c:v>-33.655251</c:v>
                </c:pt>
                <c:pt idx="113">
                  <c:v>-33.371631999999998</c:v>
                </c:pt>
                <c:pt idx="114">
                  <c:v>-32.992663999999998</c:v>
                </c:pt>
                <c:pt idx="115">
                  <c:v>-32.538550999999998</c:v>
                </c:pt>
                <c:pt idx="116">
                  <c:v>-32.03537</c:v>
                </c:pt>
                <c:pt idx="117">
                  <c:v>-31.499281</c:v>
                </c:pt>
                <c:pt idx="118">
                  <c:v>-30.947861</c:v>
                </c:pt>
                <c:pt idx="119">
                  <c:v>-30.387626999999998</c:v>
                </c:pt>
                <c:pt idx="120">
                  <c:v>-29.840896999999998</c:v>
                </c:pt>
                <c:pt idx="121">
                  <c:v>-29.282125000000001</c:v>
                </c:pt>
                <c:pt idx="122">
                  <c:v>-28.731269999999999</c:v>
                </c:pt>
                <c:pt idx="123">
                  <c:v>-28.259482999999999</c:v>
                </c:pt>
                <c:pt idx="124">
                  <c:v>-27.843273</c:v>
                </c:pt>
                <c:pt idx="125">
                  <c:v>-27.496777000000002</c:v>
                </c:pt>
                <c:pt idx="126">
                  <c:v>-27.266342000000002</c:v>
                </c:pt>
                <c:pt idx="127">
                  <c:v>-27.161155999999998</c:v>
                </c:pt>
                <c:pt idx="128">
                  <c:v>-27.203989</c:v>
                </c:pt>
                <c:pt idx="129">
                  <c:v>-27.399018999999999</c:v>
                </c:pt>
                <c:pt idx="130">
                  <c:v>-27.693377000000002</c:v>
                </c:pt>
                <c:pt idx="131">
                  <c:v>-28.068574999999999</c:v>
                </c:pt>
                <c:pt idx="132">
                  <c:v>-28.479445999999999</c:v>
                </c:pt>
                <c:pt idx="133">
                  <c:v>-28.916893000000002</c:v>
                </c:pt>
                <c:pt idx="134">
                  <c:v>-29.348172999999999</c:v>
                </c:pt>
                <c:pt idx="135">
                  <c:v>-29.747648000000002</c:v>
                </c:pt>
                <c:pt idx="136">
                  <c:v>-30.103352000000001</c:v>
                </c:pt>
                <c:pt idx="137">
                  <c:v>-30.354037999999999</c:v>
                </c:pt>
                <c:pt idx="138">
                  <c:v>-30.523947</c:v>
                </c:pt>
                <c:pt idx="139">
                  <c:v>-30.618652000000001</c:v>
                </c:pt>
                <c:pt idx="140">
                  <c:v>-30.608549</c:v>
                </c:pt>
                <c:pt idx="141">
                  <c:v>-30.565172</c:v>
                </c:pt>
                <c:pt idx="142">
                  <c:v>-30.431801</c:v>
                </c:pt>
                <c:pt idx="143">
                  <c:v>-30.226997000000001</c:v>
                </c:pt>
                <c:pt idx="144">
                  <c:v>-30.018528</c:v>
                </c:pt>
                <c:pt idx="145">
                  <c:v>-29.79851</c:v>
                </c:pt>
                <c:pt idx="146">
                  <c:v>-29.575496999999999</c:v>
                </c:pt>
                <c:pt idx="147">
                  <c:v>-29.415447</c:v>
                </c:pt>
                <c:pt idx="148">
                  <c:v>-29.233965000000001</c:v>
                </c:pt>
                <c:pt idx="149">
                  <c:v>-29.119993000000001</c:v>
                </c:pt>
                <c:pt idx="150">
                  <c:v>-29.002516</c:v>
                </c:pt>
                <c:pt idx="151">
                  <c:v>-28.921837</c:v>
                </c:pt>
                <c:pt idx="152">
                  <c:v>-28.899529000000001</c:v>
                </c:pt>
                <c:pt idx="153">
                  <c:v>-28.957283</c:v>
                </c:pt>
                <c:pt idx="154">
                  <c:v>-29.092009999999998</c:v>
                </c:pt>
                <c:pt idx="155">
                  <c:v>-29.334140999999999</c:v>
                </c:pt>
                <c:pt idx="156">
                  <c:v>-29.591958999999999</c:v>
                </c:pt>
                <c:pt idx="157">
                  <c:v>-29.952605999999999</c:v>
                </c:pt>
                <c:pt idx="158">
                  <c:v>-30.402208000000002</c:v>
                </c:pt>
                <c:pt idx="159">
                  <c:v>-30.981660999999999</c:v>
                </c:pt>
                <c:pt idx="160">
                  <c:v>-31.566374</c:v>
                </c:pt>
                <c:pt idx="161">
                  <c:v>-32.087626999999998</c:v>
                </c:pt>
                <c:pt idx="162">
                  <c:v>-32.3367</c:v>
                </c:pt>
                <c:pt idx="163">
                  <c:v>-32.363059999999997</c:v>
                </c:pt>
                <c:pt idx="164">
                  <c:v>-32.362704999999998</c:v>
                </c:pt>
                <c:pt idx="165">
                  <c:v>-32.277144999999997</c:v>
                </c:pt>
                <c:pt idx="166">
                  <c:v>-32.010128000000002</c:v>
                </c:pt>
                <c:pt idx="167">
                  <c:v>-31.671755000000001</c:v>
                </c:pt>
                <c:pt idx="168">
                  <c:v>-31.272886</c:v>
                </c:pt>
                <c:pt idx="169">
                  <c:v>-31.08437</c:v>
                </c:pt>
                <c:pt idx="170">
                  <c:v>-31.231749000000001</c:v>
                </c:pt>
                <c:pt idx="171">
                  <c:v>-31.538461999999999</c:v>
                </c:pt>
                <c:pt idx="172">
                  <c:v>-32.102051000000003</c:v>
                </c:pt>
                <c:pt idx="173">
                  <c:v>-33.084316000000001</c:v>
                </c:pt>
                <c:pt idx="174">
                  <c:v>-34.277245000000001</c:v>
                </c:pt>
                <c:pt idx="175">
                  <c:v>-35.401997000000001</c:v>
                </c:pt>
                <c:pt idx="176">
                  <c:v>-36.336826000000002</c:v>
                </c:pt>
                <c:pt idx="177">
                  <c:v>-36.828529000000003</c:v>
                </c:pt>
                <c:pt idx="178">
                  <c:v>-36.886409999999998</c:v>
                </c:pt>
                <c:pt idx="179">
                  <c:v>-36.328513999999998</c:v>
                </c:pt>
                <c:pt idx="180">
                  <c:v>-35.144469999999998</c:v>
                </c:pt>
                <c:pt idx="181">
                  <c:v>-33.591087000000002</c:v>
                </c:pt>
                <c:pt idx="182">
                  <c:v>-32.013660000000002</c:v>
                </c:pt>
                <c:pt idx="183">
                  <c:v>-30.512377000000001</c:v>
                </c:pt>
                <c:pt idx="184">
                  <c:v>-29.202746999999999</c:v>
                </c:pt>
                <c:pt idx="185">
                  <c:v>-28.025334999999998</c:v>
                </c:pt>
                <c:pt idx="186">
                  <c:v>-27.054728999999998</c:v>
                </c:pt>
                <c:pt idx="187">
                  <c:v>-26.226324000000002</c:v>
                </c:pt>
                <c:pt idx="188">
                  <c:v>-25.524908</c:v>
                </c:pt>
                <c:pt idx="189">
                  <c:v>-24.945910000000001</c:v>
                </c:pt>
                <c:pt idx="190">
                  <c:v>-24.426932999999998</c:v>
                </c:pt>
                <c:pt idx="191">
                  <c:v>-24.019390000000001</c:v>
                </c:pt>
                <c:pt idx="192">
                  <c:v>-23.740697999999998</c:v>
                </c:pt>
                <c:pt idx="193">
                  <c:v>-23.63364</c:v>
                </c:pt>
                <c:pt idx="194">
                  <c:v>-23.664017000000001</c:v>
                </c:pt>
                <c:pt idx="195">
                  <c:v>-23.733619999999998</c:v>
                </c:pt>
                <c:pt idx="196">
                  <c:v>-23.859781000000002</c:v>
                </c:pt>
                <c:pt idx="197">
                  <c:v>-24.044122999999999</c:v>
                </c:pt>
                <c:pt idx="198">
                  <c:v>-24.220694000000002</c:v>
                </c:pt>
                <c:pt idx="199">
                  <c:v>-24.381536000000001</c:v>
                </c:pt>
                <c:pt idx="200">
                  <c:v>-24.517363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21760"/>
        <c:axId val="268023680"/>
      </c:scatterChart>
      <c:valAx>
        <c:axId val="268021760"/>
        <c:scaling>
          <c:orientation val="minMax"/>
          <c:max val="50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8023680"/>
        <c:crosses val="autoZero"/>
        <c:crossBetween val="midCat"/>
        <c:majorUnit val="4"/>
      </c:valAx>
      <c:valAx>
        <c:axId val="26802368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8021760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4968683648794439"/>
          <c:y val="0.60557706328375616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11.4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16.8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21.8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24.8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34.6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36.6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41.6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44.6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45.6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46.6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49.6</c:v>
                </c:pt>
                <c:pt idx="199">
                  <c:v>49.8</c:v>
                </c:pt>
                <c:pt idx="200">
                  <c:v>50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-29.993883</c:v>
                </c:pt>
                <c:pt idx="1">
                  <c:v>-30.079194999999999</c:v>
                </c:pt>
                <c:pt idx="2">
                  <c:v>-30.232433</c:v>
                </c:pt>
                <c:pt idx="3">
                  <c:v>-30.514230999999999</c:v>
                </c:pt>
                <c:pt idx="4">
                  <c:v>-30.787642999999999</c:v>
                </c:pt>
                <c:pt idx="5">
                  <c:v>-30.975821</c:v>
                </c:pt>
                <c:pt idx="6">
                  <c:v>-31.178476</c:v>
                </c:pt>
                <c:pt idx="7">
                  <c:v>-31.520621999999999</c:v>
                </c:pt>
                <c:pt idx="8">
                  <c:v>-31.895277</c:v>
                </c:pt>
                <c:pt idx="9">
                  <c:v>-32.214194999999997</c:v>
                </c:pt>
                <c:pt idx="10">
                  <c:v>-32.415131000000002</c:v>
                </c:pt>
                <c:pt idx="11">
                  <c:v>-32.545177000000002</c:v>
                </c:pt>
                <c:pt idx="12">
                  <c:v>-32.789847999999999</c:v>
                </c:pt>
                <c:pt idx="13">
                  <c:v>-33.175891999999997</c:v>
                </c:pt>
                <c:pt idx="14">
                  <c:v>-33.527282999999997</c:v>
                </c:pt>
                <c:pt idx="15">
                  <c:v>-33.778015000000003</c:v>
                </c:pt>
                <c:pt idx="16">
                  <c:v>-34.113312000000001</c:v>
                </c:pt>
                <c:pt idx="17">
                  <c:v>-34.455497999999999</c:v>
                </c:pt>
                <c:pt idx="18">
                  <c:v>-34.972569</c:v>
                </c:pt>
                <c:pt idx="19">
                  <c:v>-35.51717</c:v>
                </c:pt>
                <c:pt idx="20">
                  <c:v>-35.917453999999999</c:v>
                </c:pt>
                <c:pt idx="21">
                  <c:v>-36.286385000000003</c:v>
                </c:pt>
                <c:pt idx="22">
                  <c:v>-36.680751999999998</c:v>
                </c:pt>
                <c:pt idx="23">
                  <c:v>-37.078856999999999</c:v>
                </c:pt>
                <c:pt idx="24">
                  <c:v>-37.514544999999998</c:v>
                </c:pt>
                <c:pt idx="25">
                  <c:v>-37.913155000000003</c:v>
                </c:pt>
                <c:pt idx="26">
                  <c:v>-38.232449000000003</c:v>
                </c:pt>
                <c:pt idx="27">
                  <c:v>-38.438079999999999</c:v>
                </c:pt>
                <c:pt idx="28">
                  <c:v>-38.650027999999999</c:v>
                </c:pt>
                <c:pt idx="29">
                  <c:v>-38.917850000000001</c:v>
                </c:pt>
                <c:pt idx="30">
                  <c:v>-39.033112000000003</c:v>
                </c:pt>
                <c:pt idx="31">
                  <c:v>-39.075347999999998</c:v>
                </c:pt>
                <c:pt idx="32">
                  <c:v>-39.123573</c:v>
                </c:pt>
                <c:pt idx="33">
                  <c:v>-39.178134999999997</c:v>
                </c:pt>
                <c:pt idx="34">
                  <c:v>-39.493884999999999</c:v>
                </c:pt>
                <c:pt idx="35">
                  <c:v>-40.044434000000003</c:v>
                </c:pt>
                <c:pt idx="36">
                  <c:v>-40.786724</c:v>
                </c:pt>
                <c:pt idx="37">
                  <c:v>-41.849415</c:v>
                </c:pt>
                <c:pt idx="38">
                  <c:v>-43.124003999999999</c:v>
                </c:pt>
                <c:pt idx="39">
                  <c:v>-44.344231000000001</c:v>
                </c:pt>
                <c:pt idx="40">
                  <c:v>-45.400123999999998</c:v>
                </c:pt>
                <c:pt idx="41">
                  <c:v>-45.876846</c:v>
                </c:pt>
                <c:pt idx="42">
                  <c:v>-45.831145999999997</c:v>
                </c:pt>
                <c:pt idx="43">
                  <c:v>-45.101939999999999</c:v>
                </c:pt>
                <c:pt idx="44">
                  <c:v>-44.285690000000002</c:v>
                </c:pt>
                <c:pt idx="45">
                  <c:v>-43.442779999999999</c:v>
                </c:pt>
                <c:pt idx="46">
                  <c:v>-42.903744000000003</c:v>
                </c:pt>
                <c:pt idx="47">
                  <c:v>-43.02581</c:v>
                </c:pt>
                <c:pt idx="48">
                  <c:v>-44.176406999999998</c:v>
                </c:pt>
                <c:pt idx="49">
                  <c:v>-45.459868999999998</c:v>
                </c:pt>
                <c:pt idx="50">
                  <c:v>-47.166266999999998</c:v>
                </c:pt>
                <c:pt idx="51">
                  <c:v>-48.726959000000001</c:v>
                </c:pt>
                <c:pt idx="52">
                  <c:v>-49.963917000000002</c:v>
                </c:pt>
                <c:pt idx="53">
                  <c:v>-50.620643999999999</c:v>
                </c:pt>
                <c:pt idx="54">
                  <c:v>-50.401733</c:v>
                </c:pt>
                <c:pt idx="55">
                  <c:v>-49.382427</c:v>
                </c:pt>
                <c:pt idx="56">
                  <c:v>-48.209805000000003</c:v>
                </c:pt>
                <c:pt idx="57">
                  <c:v>-46.797058</c:v>
                </c:pt>
                <c:pt idx="58">
                  <c:v>-45.272976</c:v>
                </c:pt>
                <c:pt idx="59">
                  <c:v>-44.008209000000001</c:v>
                </c:pt>
                <c:pt idx="60">
                  <c:v>-43.269928</c:v>
                </c:pt>
                <c:pt idx="61">
                  <c:v>-43.245193</c:v>
                </c:pt>
                <c:pt idx="62">
                  <c:v>-43.887332999999998</c:v>
                </c:pt>
                <c:pt idx="63">
                  <c:v>-45.051971000000002</c:v>
                </c:pt>
                <c:pt idx="64">
                  <c:v>-45.968055999999997</c:v>
                </c:pt>
                <c:pt idx="65">
                  <c:v>-46.466084000000002</c:v>
                </c:pt>
                <c:pt idx="66">
                  <c:v>-46.668697000000002</c:v>
                </c:pt>
                <c:pt idx="67">
                  <c:v>-46.427844999999998</c:v>
                </c:pt>
                <c:pt idx="68">
                  <c:v>-45.647433999999997</c:v>
                </c:pt>
                <c:pt idx="69">
                  <c:v>-44.409492</c:v>
                </c:pt>
                <c:pt idx="70">
                  <c:v>-42.768447999999999</c:v>
                </c:pt>
                <c:pt idx="71">
                  <c:v>-41.601734</c:v>
                </c:pt>
                <c:pt idx="72">
                  <c:v>-40.811951000000001</c:v>
                </c:pt>
                <c:pt idx="73">
                  <c:v>-40.199947000000002</c:v>
                </c:pt>
                <c:pt idx="74">
                  <c:v>-39.615074</c:v>
                </c:pt>
                <c:pt idx="75">
                  <c:v>-39.084063999999998</c:v>
                </c:pt>
                <c:pt idx="76">
                  <c:v>-38.508246999999997</c:v>
                </c:pt>
                <c:pt idx="77">
                  <c:v>-37.854213999999999</c:v>
                </c:pt>
                <c:pt idx="78">
                  <c:v>-37.086810999999997</c:v>
                </c:pt>
                <c:pt idx="79">
                  <c:v>-36.455871999999999</c:v>
                </c:pt>
                <c:pt idx="80">
                  <c:v>-35.766646999999999</c:v>
                </c:pt>
                <c:pt idx="81">
                  <c:v>-35.113475999999999</c:v>
                </c:pt>
                <c:pt idx="82">
                  <c:v>-34.490291999999997</c:v>
                </c:pt>
                <c:pt idx="83">
                  <c:v>-33.954085999999997</c:v>
                </c:pt>
                <c:pt idx="84">
                  <c:v>-33.502785000000003</c:v>
                </c:pt>
                <c:pt idx="85">
                  <c:v>-33.090739999999997</c:v>
                </c:pt>
                <c:pt idx="86">
                  <c:v>-32.640765999999999</c:v>
                </c:pt>
                <c:pt idx="87">
                  <c:v>-32.266457000000003</c:v>
                </c:pt>
                <c:pt idx="88">
                  <c:v>-31.991772000000001</c:v>
                </c:pt>
                <c:pt idx="89">
                  <c:v>-31.744330999999999</c:v>
                </c:pt>
                <c:pt idx="90">
                  <c:v>-31.471088000000002</c:v>
                </c:pt>
                <c:pt idx="91">
                  <c:v>-31.295414000000001</c:v>
                </c:pt>
                <c:pt idx="92">
                  <c:v>-31.221796000000001</c:v>
                </c:pt>
                <c:pt idx="93">
                  <c:v>-31.219571999999999</c:v>
                </c:pt>
                <c:pt idx="94">
                  <c:v>-31.223666999999999</c:v>
                </c:pt>
                <c:pt idx="95">
                  <c:v>-31.257232999999999</c:v>
                </c:pt>
                <c:pt idx="96">
                  <c:v>-31.338003</c:v>
                </c:pt>
                <c:pt idx="97">
                  <c:v>-31.494066</c:v>
                </c:pt>
                <c:pt idx="98">
                  <c:v>-31.708777999999999</c:v>
                </c:pt>
                <c:pt idx="99">
                  <c:v>-31.966304999999998</c:v>
                </c:pt>
                <c:pt idx="100">
                  <c:v>-32.205325999999999</c:v>
                </c:pt>
                <c:pt idx="101">
                  <c:v>-32.481197000000002</c:v>
                </c:pt>
                <c:pt idx="102">
                  <c:v>-32.817104</c:v>
                </c:pt>
                <c:pt idx="103">
                  <c:v>-33.237575999999997</c:v>
                </c:pt>
                <c:pt idx="104">
                  <c:v>-33.717593999999998</c:v>
                </c:pt>
                <c:pt idx="105">
                  <c:v>-34.206738000000001</c:v>
                </c:pt>
                <c:pt idx="106">
                  <c:v>-34.826487999999998</c:v>
                </c:pt>
                <c:pt idx="107">
                  <c:v>-35.639515000000003</c:v>
                </c:pt>
                <c:pt idx="108">
                  <c:v>-36.579205000000002</c:v>
                </c:pt>
                <c:pt idx="109">
                  <c:v>-37.525097000000002</c:v>
                </c:pt>
                <c:pt idx="110">
                  <c:v>-38.336303999999998</c:v>
                </c:pt>
                <c:pt idx="111">
                  <c:v>-38.910857999999998</c:v>
                </c:pt>
                <c:pt idx="112">
                  <c:v>-39.280903000000002</c:v>
                </c:pt>
                <c:pt idx="113">
                  <c:v>-39.408938999999997</c:v>
                </c:pt>
                <c:pt idx="114">
                  <c:v>-39.198493999999997</c:v>
                </c:pt>
                <c:pt idx="115">
                  <c:v>-38.695723999999998</c:v>
                </c:pt>
                <c:pt idx="116">
                  <c:v>-37.991824999999999</c:v>
                </c:pt>
                <c:pt idx="117">
                  <c:v>-37.201282999999997</c:v>
                </c:pt>
                <c:pt idx="118">
                  <c:v>-36.435451999999998</c:v>
                </c:pt>
                <c:pt idx="119">
                  <c:v>-35.745617000000003</c:v>
                </c:pt>
                <c:pt idx="120">
                  <c:v>-35.036385000000003</c:v>
                </c:pt>
                <c:pt idx="121">
                  <c:v>-34.355305000000001</c:v>
                </c:pt>
                <c:pt idx="122">
                  <c:v>-33.721637999999999</c:v>
                </c:pt>
                <c:pt idx="123">
                  <c:v>-33.117725</c:v>
                </c:pt>
                <c:pt idx="124">
                  <c:v>-32.572558999999998</c:v>
                </c:pt>
                <c:pt idx="125">
                  <c:v>-32.056567999999999</c:v>
                </c:pt>
                <c:pt idx="126">
                  <c:v>-31.553305000000002</c:v>
                </c:pt>
                <c:pt idx="127">
                  <c:v>-31.121006000000001</c:v>
                </c:pt>
                <c:pt idx="128">
                  <c:v>-30.828806</c:v>
                </c:pt>
                <c:pt idx="129">
                  <c:v>-30.689185999999999</c:v>
                </c:pt>
                <c:pt idx="130">
                  <c:v>-30.758807999999998</c:v>
                </c:pt>
                <c:pt idx="131">
                  <c:v>-30.993568</c:v>
                </c:pt>
                <c:pt idx="132">
                  <c:v>-31.410999</c:v>
                </c:pt>
                <c:pt idx="133">
                  <c:v>-32.020065000000002</c:v>
                </c:pt>
                <c:pt idx="134">
                  <c:v>-32.780109000000003</c:v>
                </c:pt>
                <c:pt idx="135">
                  <c:v>-33.682087000000003</c:v>
                </c:pt>
                <c:pt idx="136">
                  <c:v>-34.670085999999998</c:v>
                </c:pt>
                <c:pt idx="137">
                  <c:v>-35.571067999999997</c:v>
                </c:pt>
                <c:pt idx="138">
                  <c:v>-36.357196999999999</c:v>
                </c:pt>
                <c:pt idx="139">
                  <c:v>-37.029342999999997</c:v>
                </c:pt>
                <c:pt idx="140">
                  <c:v>-37.462479000000002</c:v>
                </c:pt>
                <c:pt idx="141">
                  <c:v>-37.669894999999997</c:v>
                </c:pt>
                <c:pt idx="142">
                  <c:v>-37.623249000000001</c:v>
                </c:pt>
                <c:pt idx="143">
                  <c:v>-37.373753000000001</c:v>
                </c:pt>
                <c:pt idx="144">
                  <c:v>-36.938782000000003</c:v>
                </c:pt>
                <c:pt idx="145">
                  <c:v>-36.334693999999999</c:v>
                </c:pt>
                <c:pt idx="146">
                  <c:v>-35.691040000000001</c:v>
                </c:pt>
                <c:pt idx="147">
                  <c:v>-35.096480999999997</c:v>
                </c:pt>
                <c:pt idx="148">
                  <c:v>-34.471760000000003</c:v>
                </c:pt>
                <c:pt idx="149">
                  <c:v>-33.949505000000002</c:v>
                </c:pt>
                <c:pt idx="150">
                  <c:v>-33.378765000000001</c:v>
                </c:pt>
                <c:pt idx="151">
                  <c:v>-32.994976000000001</c:v>
                </c:pt>
                <c:pt idx="152">
                  <c:v>-32.739936999999998</c:v>
                </c:pt>
                <c:pt idx="153">
                  <c:v>-32.506118999999998</c:v>
                </c:pt>
                <c:pt idx="154">
                  <c:v>-32.323402000000002</c:v>
                </c:pt>
                <c:pt idx="155">
                  <c:v>-32.270912000000003</c:v>
                </c:pt>
                <c:pt idx="156">
                  <c:v>-32.217059999999996</c:v>
                </c:pt>
                <c:pt idx="157">
                  <c:v>-32.226761000000003</c:v>
                </c:pt>
                <c:pt idx="158">
                  <c:v>-32.181232000000001</c:v>
                </c:pt>
                <c:pt idx="159">
                  <c:v>-32.137596000000002</c:v>
                </c:pt>
                <c:pt idx="160">
                  <c:v>-32.157798999999997</c:v>
                </c:pt>
                <c:pt idx="161">
                  <c:v>-32.291266999999998</c:v>
                </c:pt>
                <c:pt idx="162">
                  <c:v>-32.508904000000001</c:v>
                </c:pt>
                <c:pt idx="163">
                  <c:v>-32.617268000000003</c:v>
                </c:pt>
                <c:pt idx="164">
                  <c:v>-32.627670000000002</c:v>
                </c:pt>
                <c:pt idx="165">
                  <c:v>-32.608299000000002</c:v>
                </c:pt>
                <c:pt idx="166">
                  <c:v>-32.556213</c:v>
                </c:pt>
                <c:pt idx="167">
                  <c:v>-32.365082000000001</c:v>
                </c:pt>
                <c:pt idx="168">
                  <c:v>-31.894773000000001</c:v>
                </c:pt>
                <c:pt idx="169">
                  <c:v>-31.217690999999999</c:v>
                </c:pt>
                <c:pt idx="170">
                  <c:v>-30.567609999999998</c:v>
                </c:pt>
                <c:pt idx="171">
                  <c:v>-29.982358999999999</c:v>
                </c:pt>
                <c:pt idx="172">
                  <c:v>-29.345815999999999</c:v>
                </c:pt>
                <c:pt idx="173">
                  <c:v>-28.752600000000001</c:v>
                </c:pt>
                <c:pt idx="174">
                  <c:v>-28.209713000000001</c:v>
                </c:pt>
                <c:pt idx="175">
                  <c:v>-27.769033</c:v>
                </c:pt>
                <c:pt idx="176">
                  <c:v>-27.424526</c:v>
                </c:pt>
                <c:pt idx="177">
                  <c:v>-27.104771</c:v>
                </c:pt>
                <c:pt idx="178">
                  <c:v>-26.804756000000001</c:v>
                </c:pt>
                <c:pt idx="179">
                  <c:v>-26.590767</c:v>
                </c:pt>
                <c:pt idx="180">
                  <c:v>-26.443231999999998</c:v>
                </c:pt>
                <c:pt idx="181">
                  <c:v>-26.397960999999999</c:v>
                </c:pt>
                <c:pt idx="182">
                  <c:v>-26.444275000000001</c:v>
                </c:pt>
                <c:pt idx="183">
                  <c:v>-26.507223</c:v>
                </c:pt>
                <c:pt idx="184">
                  <c:v>-26.585208999999999</c:v>
                </c:pt>
                <c:pt idx="185">
                  <c:v>-26.693016</c:v>
                </c:pt>
                <c:pt idx="186">
                  <c:v>-26.803356000000001</c:v>
                </c:pt>
                <c:pt idx="187">
                  <c:v>-26.853103999999998</c:v>
                </c:pt>
                <c:pt idx="188">
                  <c:v>-26.837434999999999</c:v>
                </c:pt>
                <c:pt idx="189">
                  <c:v>-26.795418000000002</c:v>
                </c:pt>
                <c:pt idx="190">
                  <c:v>-26.775880999999998</c:v>
                </c:pt>
                <c:pt idx="191">
                  <c:v>-26.738934</c:v>
                </c:pt>
                <c:pt idx="192">
                  <c:v>-26.698799000000001</c:v>
                </c:pt>
                <c:pt idx="193">
                  <c:v>-26.674316000000001</c:v>
                </c:pt>
                <c:pt idx="194">
                  <c:v>-26.655846</c:v>
                </c:pt>
                <c:pt idx="195">
                  <c:v>-26.617764000000001</c:v>
                </c:pt>
                <c:pt idx="196">
                  <c:v>-26.580597000000001</c:v>
                </c:pt>
                <c:pt idx="197">
                  <c:v>-26.500612</c:v>
                </c:pt>
                <c:pt idx="198">
                  <c:v>-26.433937</c:v>
                </c:pt>
                <c:pt idx="199">
                  <c:v>-26.375706000000001</c:v>
                </c:pt>
                <c:pt idx="200">
                  <c:v>-26.321901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79168"/>
        <c:axId val="268285440"/>
      </c:scatterChart>
      <c:valAx>
        <c:axId val="268279168"/>
        <c:scaling>
          <c:orientation val="minMax"/>
          <c:max val="50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8285440"/>
        <c:crosses val="autoZero"/>
        <c:crossBetween val="midCat"/>
        <c:majorUnit val="4"/>
      </c:valAx>
      <c:valAx>
        <c:axId val="26828544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82791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CLvsLO!$P$2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</c:numCache>
            </c:numRef>
          </c:xVal>
          <c:yVal>
            <c:numRef>
              <c:f>CLvsLO!$P$5:$P$205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CLvsLO!$Q$2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CLvsLO!$R$2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CLvsLO!$O$5:$O$205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CLvsLO!$S$2</c:f>
              <c:strCache>
                <c:ptCount val="1"/>
                <c:pt idx="0">
                  <c:v>+14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CLvsLO!$O$5:$O$205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CLvsLO!#REF!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ser>
          <c:idx val="4"/>
          <c:order val="5"/>
          <c:tx>
            <c:strRef>
              <c:f>CLvsLO!#REF!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</c:numCache>
              <c:extLst xmlns:c15="http://schemas.microsoft.com/office/drawing/2012/chart"/>
            </c:numRef>
          </c:xVal>
          <c:yVal>
            <c:numRef>
              <c:f>CLvsLO!#REF!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223-4609-883B-9F35C530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87584"/>
        <c:axId val="331589504"/>
        <c:extLst/>
      </c:scatterChart>
      <c:valAx>
        <c:axId val="33158758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1589504"/>
        <c:crosses val="autoZero"/>
        <c:crossBetween val="midCat"/>
        <c:majorUnit val="2"/>
      </c:valAx>
      <c:valAx>
        <c:axId val="33158950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158758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038499489245003"/>
          <c:y val="0.44664078448527267"/>
          <c:w val="0.23075862662788205"/>
          <c:h val="0.347872557596967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'IF Response'!$I$3:$I$145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29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'IF Response'!$S$3:$S$203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4752"/>
        <c:axId val="331560448"/>
      </c:scatterChart>
      <c:valAx>
        <c:axId val="59194752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31560448"/>
        <c:crosses val="autoZero"/>
        <c:crossBetween val="midCat"/>
      </c:valAx>
      <c:valAx>
        <c:axId val="331560448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5919475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29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'IF Response'!$J$3:$J$145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29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'IF Response'!$T$3:$T$145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48416"/>
        <c:axId val="332358784"/>
      </c:scatterChart>
      <c:valAx>
        <c:axId val="332348416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2358784"/>
        <c:crosses val="autoZero"/>
        <c:crossBetween val="midCat"/>
      </c:valAx>
      <c:valAx>
        <c:axId val="33235878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234841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476905933427924"/>
          <c:y val="0.692228261544269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11.4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16.8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21.8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24.8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34.6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36.6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41.6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44.6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45.6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46.6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49.6</c:v>
                </c:pt>
                <c:pt idx="199">
                  <c:v>49.8</c:v>
                </c:pt>
                <c:pt idx="200">
                  <c:v>50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-73.279967999999997</c:v>
                </c:pt>
                <c:pt idx="1">
                  <c:v>-71.272675000000007</c:v>
                </c:pt>
                <c:pt idx="2">
                  <c:v>-69.171088999999995</c:v>
                </c:pt>
                <c:pt idx="3">
                  <c:v>-66.762466000000003</c:v>
                </c:pt>
                <c:pt idx="4">
                  <c:v>-64.215774999999994</c:v>
                </c:pt>
                <c:pt idx="5">
                  <c:v>-61.829825999999997</c:v>
                </c:pt>
                <c:pt idx="6">
                  <c:v>-60.134632000000003</c:v>
                </c:pt>
                <c:pt idx="7">
                  <c:v>-59.011417000000002</c:v>
                </c:pt>
                <c:pt idx="8">
                  <c:v>-57.831581</c:v>
                </c:pt>
                <c:pt idx="9">
                  <c:v>-56.606194000000002</c:v>
                </c:pt>
                <c:pt idx="10">
                  <c:v>-55.515278000000002</c:v>
                </c:pt>
                <c:pt idx="11">
                  <c:v>-54.461174</c:v>
                </c:pt>
                <c:pt idx="12">
                  <c:v>-53.374008000000003</c:v>
                </c:pt>
                <c:pt idx="13">
                  <c:v>-52.395240999999999</c:v>
                </c:pt>
                <c:pt idx="14">
                  <c:v>-51.513798000000001</c:v>
                </c:pt>
                <c:pt idx="15">
                  <c:v>-50.869045</c:v>
                </c:pt>
                <c:pt idx="16">
                  <c:v>-50.293793000000001</c:v>
                </c:pt>
                <c:pt idx="17">
                  <c:v>-49.838036000000002</c:v>
                </c:pt>
                <c:pt idx="18">
                  <c:v>-49.472183000000001</c:v>
                </c:pt>
                <c:pt idx="19">
                  <c:v>-49.202961000000002</c:v>
                </c:pt>
                <c:pt idx="20">
                  <c:v>-49.049126000000001</c:v>
                </c:pt>
                <c:pt idx="21">
                  <c:v>-49.007491999999999</c:v>
                </c:pt>
                <c:pt idx="22">
                  <c:v>-49.075386000000002</c:v>
                </c:pt>
                <c:pt idx="23">
                  <c:v>-49.140948999999999</c:v>
                </c:pt>
                <c:pt idx="24">
                  <c:v>-49.235947000000003</c:v>
                </c:pt>
                <c:pt idx="25">
                  <c:v>-49.370705000000001</c:v>
                </c:pt>
                <c:pt idx="26">
                  <c:v>-49.756610999999999</c:v>
                </c:pt>
                <c:pt idx="27">
                  <c:v>-50.524605000000001</c:v>
                </c:pt>
                <c:pt idx="28">
                  <c:v>-51.441344999999998</c:v>
                </c:pt>
                <c:pt idx="29">
                  <c:v>-52.561934999999998</c:v>
                </c:pt>
                <c:pt idx="30">
                  <c:v>-54.125385000000001</c:v>
                </c:pt>
                <c:pt idx="31">
                  <c:v>-55.812626000000002</c:v>
                </c:pt>
                <c:pt idx="32">
                  <c:v>-57.496009999999998</c:v>
                </c:pt>
                <c:pt idx="33">
                  <c:v>-58.550156000000001</c:v>
                </c:pt>
                <c:pt idx="34">
                  <c:v>-58.693562</c:v>
                </c:pt>
                <c:pt idx="35">
                  <c:v>-58.274574000000001</c:v>
                </c:pt>
                <c:pt idx="36">
                  <c:v>-57.356608999999999</c:v>
                </c:pt>
                <c:pt idx="37">
                  <c:v>-55.854359000000002</c:v>
                </c:pt>
                <c:pt idx="38">
                  <c:v>-54.213726000000001</c:v>
                </c:pt>
                <c:pt idx="39">
                  <c:v>-52.691147000000001</c:v>
                </c:pt>
                <c:pt idx="40">
                  <c:v>-51.360450999999998</c:v>
                </c:pt>
                <c:pt idx="41">
                  <c:v>-50.262352</c:v>
                </c:pt>
                <c:pt idx="42">
                  <c:v>-49.242728999999997</c:v>
                </c:pt>
                <c:pt idx="43">
                  <c:v>-48.021735999999997</c:v>
                </c:pt>
                <c:pt idx="44">
                  <c:v>-46.872456</c:v>
                </c:pt>
                <c:pt idx="45">
                  <c:v>-45.640697000000003</c:v>
                </c:pt>
                <c:pt idx="46">
                  <c:v>-44.228107000000001</c:v>
                </c:pt>
                <c:pt idx="47">
                  <c:v>-42.964309999999998</c:v>
                </c:pt>
                <c:pt idx="48">
                  <c:v>-41.916266999999998</c:v>
                </c:pt>
                <c:pt idx="49">
                  <c:v>-41.053772000000002</c:v>
                </c:pt>
                <c:pt idx="50">
                  <c:v>-40.670254</c:v>
                </c:pt>
                <c:pt idx="51">
                  <c:v>-40.458545999999998</c:v>
                </c:pt>
                <c:pt idx="52">
                  <c:v>-40.330418000000002</c:v>
                </c:pt>
                <c:pt idx="53">
                  <c:v>-40.222416000000003</c:v>
                </c:pt>
                <c:pt idx="54">
                  <c:v>-40.129832999999998</c:v>
                </c:pt>
                <c:pt idx="55">
                  <c:v>-40.116309999999999</c:v>
                </c:pt>
                <c:pt idx="56">
                  <c:v>-40.240386999999998</c:v>
                </c:pt>
                <c:pt idx="57">
                  <c:v>-40.430698</c:v>
                </c:pt>
                <c:pt idx="58">
                  <c:v>-40.716129000000002</c:v>
                </c:pt>
                <c:pt idx="59">
                  <c:v>-41.055942999999999</c:v>
                </c:pt>
                <c:pt idx="60">
                  <c:v>-41.362006999999998</c:v>
                </c:pt>
                <c:pt idx="61">
                  <c:v>-41.519485000000003</c:v>
                </c:pt>
                <c:pt idx="62">
                  <c:v>-41.497185000000002</c:v>
                </c:pt>
                <c:pt idx="63">
                  <c:v>-41.354176000000002</c:v>
                </c:pt>
                <c:pt idx="64">
                  <c:v>-41.062252000000001</c:v>
                </c:pt>
                <c:pt idx="65">
                  <c:v>-40.676090000000002</c:v>
                </c:pt>
                <c:pt idx="66">
                  <c:v>-40.361995999999998</c:v>
                </c:pt>
                <c:pt idx="67">
                  <c:v>-40.057414999999999</c:v>
                </c:pt>
                <c:pt idx="68">
                  <c:v>-39.896197999999998</c:v>
                </c:pt>
                <c:pt idx="69">
                  <c:v>-39.911079000000001</c:v>
                </c:pt>
                <c:pt idx="70">
                  <c:v>-39.996505999999997</c:v>
                </c:pt>
                <c:pt idx="71">
                  <c:v>-40.150696000000003</c:v>
                </c:pt>
                <c:pt idx="72">
                  <c:v>-40.287796</c:v>
                </c:pt>
                <c:pt idx="73">
                  <c:v>-40.344723000000002</c:v>
                </c:pt>
                <c:pt idx="74">
                  <c:v>-40.375557000000001</c:v>
                </c:pt>
                <c:pt idx="75">
                  <c:v>-40.365718999999999</c:v>
                </c:pt>
                <c:pt idx="76">
                  <c:v>-40.277138000000001</c:v>
                </c:pt>
                <c:pt idx="77">
                  <c:v>-40.067470999999998</c:v>
                </c:pt>
                <c:pt idx="78">
                  <c:v>-39.850735</c:v>
                </c:pt>
                <c:pt idx="79">
                  <c:v>-39.680191000000001</c:v>
                </c:pt>
                <c:pt idx="80">
                  <c:v>-39.491795000000003</c:v>
                </c:pt>
                <c:pt idx="81">
                  <c:v>-39.446953000000001</c:v>
                </c:pt>
                <c:pt idx="82">
                  <c:v>-39.523868999999998</c:v>
                </c:pt>
                <c:pt idx="83">
                  <c:v>-39.622638999999999</c:v>
                </c:pt>
                <c:pt idx="84">
                  <c:v>-39.857143000000001</c:v>
                </c:pt>
                <c:pt idx="85">
                  <c:v>-40.094757000000001</c:v>
                </c:pt>
                <c:pt idx="86">
                  <c:v>-40.352051000000003</c:v>
                </c:pt>
                <c:pt idx="87">
                  <c:v>-40.631252000000003</c:v>
                </c:pt>
                <c:pt idx="88">
                  <c:v>-40.901325</c:v>
                </c:pt>
                <c:pt idx="89">
                  <c:v>-41.295254</c:v>
                </c:pt>
                <c:pt idx="90">
                  <c:v>-41.877746999999999</c:v>
                </c:pt>
                <c:pt idx="91">
                  <c:v>-42.502712000000002</c:v>
                </c:pt>
                <c:pt idx="92">
                  <c:v>-43.227778999999998</c:v>
                </c:pt>
                <c:pt idx="93">
                  <c:v>-43.744746999999997</c:v>
                </c:pt>
                <c:pt idx="94">
                  <c:v>-44.167786</c:v>
                </c:pt>
                <c:pt idx="95">
                  <c:v>-44.322730999999997</c:v>
                </c:pt>
                <c:pt idx="96">
                  <c:v>-44.146301000000001</c:v>
                </c:pt>
                <c:pt idx="97">
                  <c:v>-43.760738000000003</c:v>
                </c:pt>
                <c:pt idx="98">
                  <c:v>-43.253452000000003</c:v>
                </c:pt>
                <c:pt idx="99">
                  <c:v>-42.486213999999997</c:v>
                </c:pt>
                <c:pt idx="100">
                  <c:v>-41.677776000000001</c:v>
                </c:pt>
                <c:pt idx="101">
                  <c:v>-40.805633999999998</c:v>
                </c:pt>
                <c:pt idx="102">
                  <c:v>-40.032618999999997</c:v>
                </c:pt>
                <c:pt idx="103">
                  <c:v>-39.286064000000003</c:v>
                </c:pt>
                <c:pt idx="104">
                  <c:v>-38.555698</c:v>
                </c:pt>
                <c:pt idx="105">
                  <c:v>-37.777836000000001</c:v>
                </c:pt>
                <c:pt idx="106">
                  <c:v>-37.074547000000003</c:v>
                </c:pt>
                <c:pt idx="107">
                  <c:v>-36.525897999999998</c:v>
                </c:pt>
                <c:pt idx="108">
                  <c:v>-36.119937999999998</c:v>
                </c:pt>
                <c:pt idx="109">
                  <c:v>-35.825657</c:v>
                </c:pt>
                <c:pt idx="110">
                  <c:v>-35.796092999999999</c:v>
                </c:pt>
                <c:pt idx="111">
                  <c:v>-35.873508000000001</c:v>
                </c:pt>
                <c:pt idx="112">
                  <c:v>-36.041145</c:v>
                </c:pt>
                <c:pt idx="113">
                  <c:v>-36.282738000000002</c:v>
                </c:pt>
                <c:pt idx="114">
                  <c:v>-36.618664000000003</c:v>
                </c:pt>
                <c:pt idx="115">
                  <c:v>-37.002541000000001</c:v>
                </c:pt>
                <c:pt idx="116">
                  <c:v>-37.483471000000002</c:v>
                </c:pt>
                <c:pt idx="117">
                  <c:v>-37.813526000000003</c:v>
                </c:pt>
                <c:pt idx="118">
                  <c:v>-37.993923000000002</c:v>
                </c:pt>
                <c:pt idx="119">
                  <c:v>-37.952362000000001</c:v>
                </c:pt>
                <c:pt idx="120">
                  <c:v>-37.676811000000001</c:v>
                </c:pt>
                <c:pt idx="121">
                  <c:v>-37.138030999999998</c:v>
                </c:pt>
                <c:pt idx="122">
                  <c:v>-36.422370999999998</c:v>
                </c:pt>
                <c:pt idx="123">
                  <c:v>-35.443451000000003</c:v>
                </c:pt>
                <c:pt idx="124">
                  <c:v>-34.401321000000003</c:v>
                </c:pt>
                <c:pt idx="125">
                  <c:v>-33.379089</c:v>
                </c:pt>
                <c:pt idx="126">
                  <c:v>-32.530436999999999</c:v>
                </c:pt>
                <c:pt idx="127">
                  <c:v>-31.935734</c:v>
                </c:pt>
                <c:pt idx="128">
                  <c:v>-31.620657000000001</c:v>
                </c:pt>
                <c:pt idx="129">
                  <c:v>-31.57658</c:v>
                </c:pt>
                <c:pt idx="130">
                  <c:v>-31.829176</c:v>
                </c:pt>
                <c:pt idx="131">
                  <c:v>-32.269359999999999</c:v>
                </c:pt>
                <c:pt idx="132">
                  <c:v>-32.879950999999998</c:v>
                </c:pt>
                <c:pt idx="133">
                  <c:v>-33.506957999999997</c:v>
                </c:pt>
                <c:pt idx="134">
                  <c:v>-34.109932000000001</c:v>
                </c:pt>
                <c:pt idx="135">
                  <c:v>-34.593429999999998</c:v>
                </c:pt>
                <c:pt idx="136">
                  <c:v>-34.961689</c:v>
                </c:pt>
                <c:pt idx="137">
                  <c:v>-35.1693</c:v>
                </c:pt>
                <c:pt idx="138">
                  <c:v>-35.236248000000003</c:v>
                </c:pt>
                <c:pt idx="139">
                  <c:v>-35.106400000000001</c:v>
                </c:pt>
                <c:pt idx="140">
                  <c:v>-34.945843000000004</c:v>
                </c:pt>
                <c:pt idx="141">
                  <c:v>-34.796768</c:v>
                </c:pt>
                <c:pt idx="142">
                  <c:v>-34.643486000000003</c:v>
                </c:pt>
                <c:pt idx="143">
                  <c:v>-34.508968000000003</c:v>
                </c:pt>
                <c:pt idx="144">
                  <c:v>-34.392043999999999</c:v>
                </c:pt>
                <c:pt idx="145">
                  <c:v>-34.308613000000001</c:v>
                </c:pt>
                <c:pt idx="146">
                  <c:v>-34.328758000000001</c:v>
                </c:pt>
                <c:pt idx="147">
                  <c:v>-34.488804000000002</c:v>
                </c:pt>
                <c:pt idx="148">
                  <c:v>-34.649155</c:v>
                </c:pt>
                <c:pt idx="149">
                  <c:v>-34.934455999999997</c:v>
                </c:pt>
                <c:pt idx="150">
                  <c:v>-35.172145999999998</c:v>
                </c:pt>
                <c:pt idx="151">
                  <c:v>-35.511783999999999</c:v>
                </c:pt>
                <c:pt idx="152">
                  <c:v>-35.945006999999997</c:v>
                </c:pt>
                <c:pt idx="153">
                  <c:v>-36.528995999999999</c:v>
                </c:pt>
                <c:pt idx="154">
                  <c:v>-37.053181000000002</c:v>
                </c:pt>
                <c:pt idx="155">
                  <c:v>-37.525806000000003</c:v>
                </c:pt>
                <c:pt idx="156">
                  <c:v>-37.877398999999997</c:v>
                </c:pt>
                <c:pt idx="157">
                  <c:v>-38.078158999999999</c:v>
                </c:pt>
                <c:pt idx="158">
                  <c:v>-38.125435000000003</c:v>
                </c:pt>
                <c:pt idx="159">
                  <c:v>-37.948162000000004</c:v>
                </c:pt>
                <c:pt idx="160">
                  <c:v>-37.474379999999996</c:v>
                </c:pt>
                <c:pt idx="161">
                  <c:v>-36.798366999999999</c:v>
                </c:pt>
                <c:pt idx="162">
                  <c:v>-36.014729000000003</c:v>
                </c:pt>
                <c:pt idx="163">
                  <c:v>-35.191490000000002</c:v>
                </c:pt>
                <c:pt idx="164">
                  <c:v>-34.525382999999998</c:v>
                </c:pt>
                <c:pt idx="165">
                  <c:v>-33.942425</c:v>
                </c:pt>
                <c:pt idx="166">
                  <c:v>-33.468544000000001</c:v>
                </c:pt>
                <c:pt idx="167">
                  <c:v>-33.181423000000002</c:v>
                </c:pt>
                <c:pt idx="168">
                  <c:v>-33.108311</c:v>
                </c:pt>
                <c:pt idx="169">
                  <c:v>-33.302143000000001</c:v>
                </c:pt>
                <c:pt idx="170">
                  <c:v>-33.687283000000001</c:v>
                </c:pt>
                <c:pt idx="171">
                  <c:v>-34.249209999999998</c:v>
                </c:pt>
                <c:pt idx="172">
                  <c:v>-34.966293</c:v>
                </c:pt>
                <c:pt idx="173">
                  <c:v>-35.939841999999999</c:v>
                </c:pt>
                <c:pt idx="174">
                  <c:v>-37.001987</c:v>
                </c:pt>
                <c:pt idx="175">
                  <c:v>-38.186207000000003</c:v>
                </c:pt>
                <c:pt idx="176">
                  <c:v>-39.255744999999997</c:v>
                </c:pt>
                <c:pt idx="177">
                  <c:v>-40.331429</c:v>
                </c:pt>
                <c:pt idx="178">
                  <c:v>-41.403587000000002</c:v>
                </c:pt>
                <c:pt idx="179">
                  <c:v>-42.959366000000003</c:v>
                </c:pt>
                <c:pt idx="180">
                  <c:v>-44.238899000000004</c:v>
                </c:pt>
                <c:pt idx="181">
                  <c:v>-45.106163000000002</c:v>
                </c:pt>
                <c:pt idx="182">
                  <c:v>-46.245716000000002</c:v>
                </c:pt>
                <c:pt idx="183">
                  <c:v>-47.882213999999998</c:v>
                </c:pt>
                <c:pt idx="184">
                  <c:v>-49.154938000000001</c:v>
                </c:pt>
                <c:pt idx="185">
                  <c:v>-49.842331000000001</c:v>
                </c:pt>
                <c:pt idx="186">
                  <c:v>-49.308669999999999</c:v>
                </c:pt>
                <c:pt idx="187">
                  <c:v>-48.674225</c:v>
                </c:pt>
                <c:pt idx="188">
                  <c:v>-48.105801</c:v>
                </c:pt>
                <c:pt idx="189">
                  <c:v>-47.110317000000002</c:v>
                </c:pt>
                <c:pt idx="190">
                  <c:v>-45.680996</c:v>
                </c:pt>
                <c:pt idx="191">
                  <c:v>-44.568095999999997</c:v>
                </c:pt>
                <c:pt idx="192">
                  <c:v>-43.948090000000001</c:v>
                </c:pt>
                <c:pt idx="193">
                  <c:v>-43.752837999999997</c:v>
                </c:pt>
                <c:pt idx="194">
                  <c:v>-43.850482999999997</c:v>
                </c:pt>
                <c:pt idx="195">
                  <c:v>-44.288936999999997</c:v>
                </c:pt>
                <c:pt idx="196">
                  <c:v>-44.332211000000001</c:v>
                </c:pt>
                <c:pt idx="197">
                  <c:v>-44.290301999999997</c:v>
                </c:pt>
                <c:pt idx="198">
                  <c:v>-44.162495</c:v>
                </c:pt>
                <c:pt idx="199">
                  <c:v>-43.951324</c:v>
                </c:pt>
                <c:pt idx="200">
                  <c:v>-43.869926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27296"/>
        <c:axId val="329937664"/>
      </c:scatterChart>
      <c:valAx>
        <c:axId val="329927296"/>
        <c:scaling>
          <c:orientation val="minMax"/>
          <c:max val="50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29937664"/>
        <c:crosses val="autoZero"/>
        <c:crossBetween val="midCat"/>
        <c:majorUnit val="4"/>
      </c:valAx>
      <c:valAx>
        <c:axId val="329937664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2992729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04736"/>
        <c:axId val="330011008"/>
      </c:scatterChart>
      <c:valAx>
        <c:axId val="33000473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0011008"/>
        <c:crosses val="autoZero"/>
        <c:crossBetween val="midCat"/>
        <c:majorUnit val="2"/>
      </c:valAx>
      <c:valAx>
        <c:axId val="33001100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000473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21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Response'!$B$3:$B$187</c:f>
              <c:numCache>
                <c:formatCode>General</c:formatCode>
                <c:ptCount val="185"/>
                <c:pt idx="0">
                  <c:v>0.01</c:v>
                </c:pt>
                <c:pt idx="1">
                  <c:v>0.16</c:v>
                </c:pt>
                <c:pt idx="2">
                  <c:v>0.31</c:v>
                </c:pt>
                <c:pt idx="3">
                  <c:v>0.46</c:v>
                </c:pt>
                <c:pt idx="4">
                  <c:v>0.61</c:v>
                </c:pt>
                <c:pt idx="5">
                  <c:v>0.76</c:v>
                </c:pt>
                <c:pt idx="6">
                  <c:v>0.91</c:v>
                </c:pt>
                <c:pt idx="7">
                  <c:v>1.06</c:v>
                </c:pt>
                <c:pt idx="8">
                  <c:v>1.21</c:v>
                </c:pt>
                <c:pt idx="9">
                  <c:v>1.36</c:v>
                </c:pt>
                <c:pt idx="10">
                  <c:v>1.51</c:v>
                </c:pt>
                <c:pt idx="11">
                  <c:v>1.66</c:v>
                </c:pt>
                <c:pt idx="12">
                  <c:v>1.81</c:v>
                </c:pt>
                <c:pt idx="13">
                  <c:v>1.96</c:v>
                </c:pt>
                <c:pt idx="14">
                  <c:v>2.11</c:v>
                </c:pt>
                <c:pt idx="15">
                  <c:v>2.2599999999999998</c:v>
                </c:pt>
                <c:pt idx="16">
                  <c:v>2.41</c:v>
                </c:pt>
                <c:pt idx="17">
                  <c:v>2.56</c:v>
                </c:pt>
                <c:pt idx="18">
                  <c:v>2.71</c:v>
                </c:pt>
                <c:pt idx="19">
                  <c:v>2.86</c:v>
                </c:pt>
                <c:pt idx="20">
                  <c:v>3.01</c:v>
                </c:pt>
                <c:pt idx="21">
                  <c:v>3.16</c:v>
                </c:pt>
                <c:pt idx="22">
                  <c:v>3.31</c:v>
                </c:pt>
                <c:pt idx="23">
                  <c:v>3.46</c:v>
                </c:pt>
                <c:pt idx="24">
                  <c:v>3.61</c:v>
                </c:pt>
                <c:pt idx="25">
                  <c:v>3.76</c:v>
                </c:pt>
                <c:pt idx="26">
                  <c:v>3.91</c:v>
                </c:pt>
                <c:pt idx="27">
                  <c:v>4.0599999999999996</c:v>
                </c:pt>
                <c:pt idx="28">
                  <c:v>4.21</c:v>
                </c:pt>
                <c:pt idx="29">
                  <c:v>4.3600000000000003</c:v>
                </c:pt>
                <c:pt idx="30">
                  <c:v>4.51</c:v>
                </c:pt>
                <c:pt idx="31">
                  <c:v>4.66</c:v>
                </c:pt>
                <c:pt idx="32">
                  <c:v>4.8099999999999996</c:v>
                </c:pt>
                <c:pt idx="33">
                  <c:v>4.96</c:v>
                </c:pt>
                <c:pt idx="34">
                  <c:v>5.1100000000000003</c:v>
                </c:pt>
                <c:pt idx="35">
                  <c:v>5.26</c:v>
                </c:pt>
                <c:pt idx="36">
                  <c:v>5.41</c:v>
                </c:pt>
                <c:pt idx="37">
                  <c:v>5.56</c:v>
                </c:pt>
                <c:pt idx="38">
                  <c:v>5.71</c:v>
                </c:pt>
                <c:pt idx="39">
                  <c:v>5.86</c:v>
                </c:pt>
                <c:pt idx="40">
                  <c:v>6.01</c:v>
                </c:pt>
                <c:pt idx="41">
                  <c:v>6.16</c:v>
                </c:pt>
                <c:pt idx="42">
                  <c:v>6.31</c:v>
                </c:pt>
                <c:pt idx="43">
                  <c:v>6.46</c:v>
                </c:pt>
                <c:pt idx="44">
                  <c:v>6.61</c:v>
                </c:pt>
                <c:pt idx="45">
                  <c:v>6.76</c:v>
                </c:pt>
                <c:pt idx="46">
                  <c:v>6.91</c:v>
                </c:pt>
                <c:pt idx="47">
                  <c:v>7.06</c:v>
                </c:pt>
                <c:pt idx="48">
                  <c:v>7.21</c:v>
                </c:pt>
                <c:pt idx="49">
                  <c:v>7.36</c:v>
                </c:pt>
                <c:pt idx="50">
                  <c:v>7.51</c:v>
                </c:pt>
                <c:pt idx="51">
                  <c:v>7.66</c:v>
                </c:pt>
                <c:pt idx="52">
                  <c:v>7.81</c:v>
                </c:pt>
                <c:pt idx="53">
                  <c:v>7.96</c:v>
                </c:pt>
                <c:pt idx="54">
                  <c:v>8.11</c:v>
                </c:pt>
                <c:pt idx="55">
                  <c:v>8.26</c:v>
                </c:pt>
                <c:pt idx="56">
                  <c:v>8.41</c:v>
                </c:pt>
                <c:pt idx="57">
                  <c:v>8.56</c:v>
                </c:pt>
                <c:pt idx="58">
                  <c:v>8.7100000000000009</c:v>
                </c:pt>
                <c:pt idx="59">
                  <c:v>8.86</c:v>
                </c:pt>
                <c:pt idx="60">
                  <c:v>9.01</c:v>
                </c:pt>
                <c:pt idx="61">
                  <c:v>9.16</c:v>
                </c:pt>
                <c:pt idx="62">
                  <c:v>9.31</c:v>
                </c:pt>
                <c:pt idx="63">
                  <c:v>9.4600000000000009</c:v>
                </c:pt>
                <c:pt idx="64">
                  <c:v>9.61</c:v>
                </c:pt>
                <c:pt idx="65">
                  <c:v>9.76</c:v>
                </c:pt>
                <c:pt idx="66">
                  <c:v>9.91</c:v>
                </c:pt>
                <c:pt idx="67">
                  <c:v>10.06</c:v>
                </c:pt>
                <c:pt idx="68">
                  <c:v>10.210000000000001</c:v>
                </c:pt>
                <c:pt idx="69">
                  <c:v>10.36</c:v>
                </c:pt>
                <c:pt idx="70">
                  <c:v>10.51</c:v>
                </c:pt>
                <c:pt idx="71">
                  <c:v>10.66</c:v>
                </c:pt>
                <c:pt idx="72">
                  <c:v>10.81</c:v>
                </c:pt>
                <c:pt idx="73">
                  <c:v>10.96</c:v>
                </c:pt>
                <c:pt idx="74">
                  <c:v>11.11</c:v>
                </c:pt>
                <c:pt idx="75">
                  <c:v>11.26</c:v>
                </c:pt>
                <c:pt idx="76">
                  <c:v>11.41</c:v>
                </c:pt>
                <c:pt idx="77">
                  <c:v>11.56</c:v>
                </c:pt>
                <c:pt idx="78">
                  <c:v>11.71</c:v>
                </c:pt>
                <c:pt idx="79">
                  <c:v>11.86</c:v>
                </c:pt>
                <c:pt idx="80">
                  <c:v>12.01</c:v>
                </c:pt>
                <c:pt idx="81">
                  <c:v>12.16</c:v>
                </c:pt>
                <c:pt idx="82">
                  <c:v>12.31</c:v>
                </c:pt>
                <c:pt idx="83">
                  <c:v>12.46</c:v>
                </c:pt>
                <c:pt idx="84">
                  <c:v>12.61</c:v>
                </c:pt>
                <c:pt idx="85">
                  <c:v>12.76</c:v>
                </c:pt>
                <c:pt idx="86">
                  <c:v>12.91</c:v>
                </c:pt>
                <c:pt idx="87">
                  <c:v>13.06</c:v>
                </c:pt>
                <c:pt idx="88">
                  <c:v>13.21</c:v>
                </c:pt>
                <c:pt idx="89">
                  <c:v>13.36</c:v>
                </c:pt>
                <c:pt idx="90">
                  <c:v>13.51</c:v>
                </c:pt>
                <c:pt idx="91">
                  <c:v>13.66</c:v>
                </c:pt>
                <c:pt idx="92">
                  <c:v>13.81</c:v>
                </c:pt>
                <c:pt idx="93">
                  <c:v>13.96</c:v>
                </c:pt>
                <c:pt idx="94">
                  <c:v>14.11</c:v>
                </c:pt>
                <c:pt idx="95">
                  <c:v>14.26</c:v>
                </c:pt>
                <c:pt idx="96">
                  <c:v>14.41</c:v>
                </c:pt>
                <c:pt idx="97">
                  <c:v>14.56</c:v>
                </c:pt>
                <c:pt idx="98">
                  <c:v>14.71</c:v>
                </c:pt>
                <c:pt idx="99">
                  <c:v>14.86</c:v>
                </c:pt>
                <c:pt idx="100">
                  <c:v>15.01</c:v>
                </c:pt>
                <c:pt idx="101">
                  <c:v>15.16</c:v>
                </c:pt>
                <c:pt idx="102">
                  <c:v>15.31</c:v>
                </c:pt>
                <c:pt idx="103">
                  <c:v>15.46</c:v>
                </c:pt>
                <c:pt idx="104">
                  <c:v>15.61</c:v>
                </c:pt>
                <c:pt idx="105">
                  <c:v>15.76</c:v>
                </c:pt>
                <c:pt idx="106">
                  <c:v>15.91</c:v>
                </c:pt>
                <c:pt idx="107">
                  <c:v>16.059999999999999</c:v>
                </c:pt>
                <c:pt idx="108">
                  <c:v>16.21</c:v>
                </c:pt>
                <c:pt idx="109">
                  <c:v>16.36</c:v>
                </c:pt>
                <c:pt idx="110">
                  <c:v>16.510000000000002</c:v>
                </c:pt>
                <c:pt idx="111">
                  <c:v>16.66</c:v>
                </c:pt>
                <c:pt idx="112">
                  <c:v>16.809999999999999</c:v>
                </c:pt>
                <c:pt idx="113">
                  <c:v>16.96</c:v>
                </c:pt>
                <c:pt idx="114">
                  <c:v>17.11</c:v>
                </c:pt>
                <c:pt idx="115">
                  <c:v>17.260000000000002</c:v>
                </c:pt>
                <c:pt idx="116">
                  <c:v>17.41</c:v>
                </c:pt>
                <c:pt idx="117">
                  <c:v>17.559999999999999</c:v>
                </c:pt>
                <c:pt idx="118">
                  <c:v>17.71</c:v>
                </c:pt>
                <c:pt idx="119">
                  <c:v>17.86</c:v>
                </c:pt>
                <c:pt idx="120">
                  <c:v>18.010000000000002</c:v>
                </c:pt>
                <c:pt idx="121">
                  <c:v>18.16</c:v>
                </c:pt>
                <c:pt idx="122">
                  <c:v>18.309999999999999</c:v>
                </c:pt>
                <c:pt idx="123">
                  <c:v>18.46</c:v>
                </c:pt>
                <c:pt idx="124">
                  <c:v>18.61</c:v>
                </c:pt>
                <c:pt idx="125">
                  <c:v>18.760000000000002</c:v>
                </c:pt>
                <c:pt idx="126">
                  <c:v>18.91</c:v>
                </c:pt>
                <c:pt idx="127">
                  <c:v>19.059999999999999</c:v>
                </c:pt>
                <c:pt idx="128">
                  <c:v>19.21</c:v>
                </c:pt>
                <c:pt idx="129">
                  <c:v>19.36</c:v>
                </c:pt>
                <c:pt idx="130">
                  <c:v>19.510000000000002</c:v>
                </c:pt>
                <c:pt idx="131">
                  <c:v>19.66</c:v>
                </c:pt>
                <c:pt idx="132">
                  <c:v>19.809999999999999</c:v>
                </c:pt>
                <c:pt idx="133">
                  <c:v>19.96</c:v>
                </c:pt>
                <c:pt idx="134">
                  <c:v>20.11</c:v>
                </c:pt>
                <c:pt idx="135">
                  <c:v>20.260000000000002</c:v>
                </c:pt>
                <c:pt idx="136">
                  <c:v>20.41</c:v>
                </c:pt>
                <c:pt idx="137">
                  <c:v>20.56</c:v>
                </c:pt>
                <c:pt idx="138">
                  <c:v>20.71</c:v>
                </c:pt>
                <c:pt idx="139">
                  <c:v>20.86</c:v>
                </c:pt>
                <c:pt idx="140">
                  <c:v>21.01</c:v>
                </c:pt>
                <c:pt idx="141">
                  <c:v>21.16</c:v>
                </c:pt>
                <c:pt idx="142">
                  <c:v>21.31</c:v>
                </c:pt>
                <c:pt idx="143">
                  <c:v>21.46</c:v>
                </c:pt>
                <c:pt idx="144">
                  <c:v>21.61</c:v>
                </c:pt>
                <c:pt idx="145">
                  <c:v>21.76</c:v>
                </c:pt>
                <c:pt idx="146">
                  <c:v>21.91</c:v>
                </c:pt>
                <c:pt idx="147">
                  <c:v>22.06</c:v>
                </c:pt>
                <c:pt idx="148">
                  <c:v>22.21</c:v>
                </c:pt>
                <c:pt idx="149">
                  <c:v>22.36</c:v>
                </c:pt>
                <c:pt idx="150">
                  <c:v>22.51</c:v>
                </c:pt>
                <c:pt idx="151">
                  <c:v>22.66</c:v>
                </c:pt>
                <c:pt idx="152">
                  <c:v>22.81</c:v>
                </c:pt>
                <c:pt idx="153">
                  <c:v>22.96</c:v>
                </c:pt>
                <c:pt idx="154">
                  <c:v>23.11</c:v>
                </c:pt>
                <c:pt idx="155">
                  <c:v>23.26</c:v>
                </c:pt>
                <c:pt idx="156">
                  <c:v>23.41</c:v>
                </c:pt>
                <c:pt idx="157">
                  <c:v>23.56</c:v>
                </c:pt>
                <c:pt idx="158">
                  <c:v>23.71</c:v>
                </c:pt>
                <c:pt idx="159">
                  <c:v>23.86</c:v>
                </c:pt>
                <c:pt idx="160">
                  <c:v>24.01</c:v>
                </c:pt>
                <c:pt idx="161">
                  <c:v>24.16</c:v>
                </c:pt>
                <c:pt idx="162">
                  <c:v>24.31</c:v>
                </c:pt>
                <c:pt idx="163">
                  <c:v>24.46</c:v>
                </c:pt>
                <c:pt idx="164">
                  <c:v>24.61</c:v>
                </c:pt>
                <c:pt idx="165">
                  <c:v>24.76</c:v>
                </c:pt>
                <c:pt idx="166">
                  <c:v>24.91</c:v>
                </c:pt>
                <c:pt idx="167">
                  <c:v>25.06</c:v>
                </c:pt>
                <c:pt idx="168">
                  <c:v>25.21</c:v>
                </c:pt>
                <c:pt idx="169">
                  <c:v>25.36</c:v>
                </c:pt>
                <c:pt idx="170">
                  <c:v>25.51</c:v>
                </c:pt>
                <c:pt idx="171">
                  <c:v>25.66</c:v>
                </c:pt>
                <c:pt idx="172">
                  <c:v>25.81</c:v>
                </c:pt>
                <c:pt idx="173">
                  <c:v>25.96</c:v>
                </c:pt>
                <c:pt idx="174">
                  <c:v>26.11</c:v>
                </c:pt>
                <c:pt idx="175">
                  <c:v>26.26</c:v>
                </c:pt>
                <c:pt idx="176">
                  <c:v>26.41</c:v>
                </c:pt>
                <c:pt idx="177">
                  <c:v>26.56</c:v>
                </c:pt>
                <c:pt idx="178">
                  <c:v>26.71</c:v>
                </c:pt>
                <c:pt idx="179">
                  <c:v>26.86</c:v>
                </c:pt>
                <c:pt idx="180">
                  <c:v>27.01</c:v>
                </c:pt>
                <c:pt idx="181">
                  <c:v>27.16</c:v>
                </c:pt>
                <c:pt idx="182">
                  <c:v>27.31</c:v>
                </c:pt>
                <c:pt idx="183">
                  <c:v>27.46</c:v>
                </c:pt>
                <c:pt idx="184">
                  <c:v>27.61</c:v>
                </c:pt>
              </c:numCache>
            </c:numRef>
          </c:xVal>
          <c:yVal>
            <c:numRef>
              <c:f>'IF Response'!$E$3:$E$187</c:f>
              <c:numCache>
                <c:formatCode>General</c:formatCode>
                <c:ptCount val="185"/>
                <c:pt idx="0">
                  <c:v>-6.5784999999998206E-3</c:v>
                </c:pt>
                <c:pt idx="1">
                  <c:v>0</c:v>
                </c:pt>
                <c:pt idx="2">
                  <c:v>-4.0238899999999411E-2</c:v>
                </c:pt>
                <c:pt idx="3">
                  <c:v>-7.8541799999999995E-2</c:v>
                </c:pt>
                <c:pt idx="4">
                  <c:v>-0.10648250000000026</c:v>
                </c:pt>
                <c:pt idx="5">
                  <c:v>-0.14424040000000016</c:v>
                </c:pt>
                <c:pt idx="6">
                  <c:v>-0.18327760000000026</c:v>
                </c:pt>
                <c:pt idx="7">
                  <c:v>-0.21021369999999973</c:v>
                </c:pt>
                <c:pt idx="8">
                  <c:v>-0.22936779999999946</c:v>
                </c:pt>
                <c:pt idx="9">
                  <c:v>-0.21338659999999976</c:v>
                </c:pt>
                <c:pt idx="10">
                  <c:v>-0.2022214</c:v>
                </c:pt>
                <c:pt idx="11">
                  <c:v>-0.21311809999999998</c:v>
                </c:pt>
                <c:pt idx="12">
                  <c:v>-0.22594739999999991</c:v>
                </c:pt>
                <c:pt idx="13">
                  <c:v>-0.25428919999999966</c:v>
                </c:pt>
                <c:pt idx="14">
                  <c:v>-0.30571839999999995</c:v>
                </c:pt>
                <c:pt idx="15">
                  <c:v>-0.36646610000000024</c:v>
                </c:pt>
                <c:pt idx="16">
                  <c:v>-0.44194129999999987</c:v>
                </c:pt>
                <c:pt idx="17">
                  <c:v>-0.53157239999999994</c:v>
                </c:pt>
                <c:pt idx="18">
                  <c:v>-0.63555199999999967</c:v>
                </c:pt>
                <c:pt idx="19">
                  <c:v>-0.73362969999999983</c:v>
                </c:pt>
                <c:pt idx="20">
                  <c:v>-0.81519609999999965</c:v>
                </c:pt>
                <c:pt idx="21">
                  <c:v>-0.90514419999999962</c:v>
                </c:pt>
                <c:pt idx="22">
                  <c:v>-1.0214916000000001</c:v>
                </c:pt>
                <c:pt idx="23">
                  <c:v>-1.1254653999999995</c:v>
                </c:pt>
                <c:pt idx="24">
                  <c:v>-1.2396330999999998</c:v>
                </c:pt>
                <c:pt idx="25">
                  <c:v>-1.3439737000000003</c:v>
                </c:pt>
                <c:pt idx="26">
                  <c:v>-1.4540910999999994</c:v>
                </c:pt>
                <c:pt idx="27">
                  <c:v>-1.5682244999999995</c:v>
                </c:pt>
                <c:pt idx="28">
                  <c:v>-1.6629353</c:v>
                </c:pt>
                <c:pt idx="29">
                  <c:v>-1.7302765999999998</c:v>
                </c:pt>
                <c:pt idx="30">
                  <c:v>-1.7535252999999997</c:v>
                </c:pt>
                <c:pt idx="31">
                  <c:v>-1.7640972000000001</c:v>
                </c:pt>
                <c:pt idx="32">
                  <c:v>-1.7613215999999996</c:v>
                </c:pt>
                <c:pt idx="33">
                  <c:v>-1.7712155000000003</c:v>
                </c:pt>
                <c:pt idx="34">
                  <c:v>-1.7675571999999997</c:v>
                </c:pt>
                <c:pt idx="35">
                  <c:v>-1.7950248999999996</c:v>
                </c:pt>
                <c:pt idx="36">
                  <c:v>-1.7717972</c:v>
                </c:pt>
                <c:pt idx="37">
                  <c:v>-1.7739902000000001</c:v>
                </c:pt>
                <c:pt idx="38">
                  <c:v>-1.8003577999999996</c:v>
                </c:pt>
                <c:pt idx="39">
                  <c:v>-1.8489446999999997</c:v>
                </c:pt>
                <c:pt idx="40">
                  <c:v>-1.6900310999999997</c:v>
                </c:pt>
                <c:pt idx="41">
                  <c:v>-1.7571449999999995</c:v>
                </c:pt>
                <c:pt idx="42">
                  <c:v>-1.7761015999999996</c:v>
                </c:pt>
                <c:pt idx="43">
                  <c:v>-1.8200817000000002</c:v>
                </c:pt>
                <c:pt idx="44">
                  <c:v>-1.8971409999999995</c:v>
                </c:pt>
                <c:pt idx="45">
                  <c:v>-1.9782744000000001</c:v>
                </c:pt>
                <c:pt idx="46">
                  <c:v>-1.9682727</c:v>
                </c:pt>
                <c:pt idx="47">
                  <c:v>-2.1800679999999995</c:v>
                </c:pt>
                <c:pt idx="48">
                  <c:v>-2.1870766000000001</c:v>
                </c:pt>
                <c:pt idx="49">
                  <c:v>-2.2654576999999998</c:v>
                </c:pt>
                <c:pt idx="50">
                  <c:v>-2.3586412000000001</c:v>
                </c:pt>
                <c:pt idx="51">
                  <c:v>-2.507419099999999</c:v>
                </c:pt>
                <c:pt idx="52">
                  <c:v>-2.6293931000000006</c:v>
                </c:pt>
                <c:pt idx="53">
                  <c:v>-2.8497338999999995</c:v>
                </c:pt>
                <c:pt idx="54">
                  <c:v>-3.0584026</c:v>
                </c:pt>
                <c:pt idx="55">
                  <c:v>-3.2772279000000006</c:v>
                </c:pt>
                <c:pt idx="56">
                  <c:v>-3.4751716000000004</c:v>
                </c:pt>
                <c:pt idx="57">
                  <c:v>-3.7923769999999992</c:v>
                </c:pt>
                <c:pt idx="58">
                  <c:v>-3.962495399999999</c:v>
                </c:pt>
                <c:pt idx="59">
                  <c:v>-4.1131977999999991</c:v>
                </c:pt>
                <c:pt idx="60">
                  <c:v>-4.2431864999999993</c:v>
                </c:pt>
                <c:pt idx="61">
                  <c:v>-4.2824827000000001</c:v>
                </c:pt>
                <c:pt idx="62">
                  <c:v>-4.2676158000000006</c:v>
                </c:pt>
                <c:pt idx="63">
                  <c:v>-4.2849163999999993</c:v>
                </c:pt>
                <c:pt idx="64">
                  <c:v>-4.0958943999999997</c:v>
                </c:pt>
                <c:pt idx="65">
                  <c:v>-3.7991175999999998</c:v>
                </c:pt>
                <c:pt idx="66">
                  <c:v>-3.3634095000000004</c:v>
                </c:pt>
                <c:pt idx="67">
                  <c:v>-2.9277682999999994</c:v>
                </c:pt>
                <c:pt idx="68">
                  <c:v>-2.5877442999999998</c:v>
                </c:pt>
                <c:pt idx="69">
                  <c:v>-2.3143820999999996</c:v>
                </c:pt>
                <c:pt idx="70">
                  <c:v>-2.1179113999999997</c:v>
                </c:pt>
                <c:pt idx="71">
                  <c:v>-1.8549237999999999</c:v>
                </c:pt>
                <c:pt idx="72">
                  <c:v>-1.7405463000000001</c:v>
                </c:pt>
                <c:pt idx="73">
                  <c:v>-1.7720094</c:v>
                </c:pt>
                <c:pt idx="74">
                  <c:v>-1.8000454999999995</c:v>
                </c:pt>
                <c:pt idx="75">
                  <c:v>-1.8158794</c:v>
                </c:pt>
                <c:pt idx="76">
                  <c:v>-1.8082408999999995</c:v>
                </c:pt>
                <c:pt idx="77">
                  <c:v>-1.6603623000000001</c:v>
                </c:pt>
                <c:pt idx="78">
                  <c:v>-1.6636090999999995</c:v>
                </c:pt>
                <c:pt idx="79">
                  <c:v>-1.6776876999999999</c:v>
                </c:pt>
                <c:pt idx="80">
                  <c:v>-1.6871442999999999</c:v>
                </c:pt>
                <c:pt idx="81">
                  <c:v>-1.7022300000000001</c:v>
                </c:pt>
                <c:pt idx="82">
                  <c:v>-1.7294855</c:v>
                </c:pt>
                <c:pt idx="83">
                  <c:v>-1.7099880999999995</c:v>
                </c:pt>
                <c:pt idx="84">
                  <c:v>-1.6833295999999995</c:v>
                </c:pt>
                <c:pt idx="85">
                  <c:v>-1.6606727000000001</c:v>
                </c:pt>
                <c:pt idx="86">
                  <c:v>-1.6530465999999997</c:v>
                </c:pt>
                <c:pt idx="87">
                  <c:v>-1.6324734999999997</c:v>
                </c:pt>
                <c:pt idx="88">
                  <c:v>-1.6021995999999996</c:v>
                </c:pt>
                <c:pt idx="89">
                  <c:v>-1.5591983999999997</c:v>
                </c:pt>
                <c:pt idx="90">
                  <c:v>-1.5824942999999996</c:v>
                </c:pt>
                <c:pt idx="91">
                  <c:v>-1.6241608000000003</c:v>
                </c:pt>
                <c:pt idx="92">
                  <c:v>-1.6953963999999999</c:v>
                </c:pt>
                <c:pt idx="93">
                  <c:v>-1.8005781000000001</c:v>
                </c:pt>
                <c:pt idx="94">
                  <c:v>-1.9526972999999996</c:v>
                </c:pt>
                <c:pt idx="95">
                  <c:v>-2.1326266</c:v>
                </c:pt>
                <c:pt idx="96">
                  <c:v>-2.3321947999999999</c:v>
                </c:pt>
                <c:pt idx="97">
                  <c:v>-2.5374913000000001</c:v>
                </c:pt>
                <c:pt idx="98">
                  <c:v>-2.7626643</c:v>
                </c:pt>
                <c:pt idx="99">
                  <c:v>-2.9894223000000002</c:v>
                </c:pt>
                <c:pt idx="100">
                  <c:v>-3.2028498999999995</c:v>
                </c:pt>
                <c:pt idx="101">
                  <c:v>-3.4019237000000002</c:v>
                </c:pt>
                <c:pt idx="102">
                  <c:v>-3.5838466000000002</c:v>
                </c:pt>
                <c:pt idx="103">
                  <c:v>-3.7496877</c:v>
                </c:pt>
                <c:pt idx="104">
                  <c:v>-3.8893285000000004</c:v>
                </c:pt>
                <c:pt idx="105">
                  <c:v>-4.012738699999999</c:v>
                </c:pt>
                <c:pt idx="106">
                  <c:v>-4.1101909000000001</c:v>
                </c:pt>
                <c:pt idx="107">
                  <c:v>-4.1882329</c:v>
                </c:pt>
                <c:pt idx="108">
                  <c:v>-4.2533602999999998</c:v>
                </c:pt>
                <c:pt idx="109">
                  <c:v>-4.2975374000000004</c:v>
                </c:pt>
                <c:pt idx="110">
                  <c:v>-4.3233866999999995</c:v>
                </c:pt>
                <c:pt idx="111">
                  <c:v>-4.3278623000000005</c:v>
                </c:pt>
                <c:pt idx="112">
                  <c:v>-4.3143087000000007</c:v>
                </c:pt>
                <c:pt idx="113">
                  <c:v>-4.2921977</c:v>
                </c:pt>
                <c:pt idx="114">
                  <c:v>-4.2582516999999998</c:v>
                </c:pt>
                <c:pt idx="115">
                  <c:v>-4.2105269999999999</c:v>
                </c:pt>
                <c:pt idx="116">
                  <c:v>-4.1596637000000003</c:v>
                </c:pt>
                <c:pt idx="117">
                  <c:v>-4.0990414999999993</c:v>
                </c:pt>
                <c:pt idx="118">
                  <c:v>-4.0353780000000006</c:v>
                </c:pt>
                <c:pt idx="119">
                  <c:v>-3.9705080999999991</c:v>
                </c:pt>
                <c:pt idx="120">
                  <c:v>-3.8929514999999997</c:v>
                </c:pt>
                <c:pt idx="121">
                  <c:v>-3.8342108999999995</c:v>
                </c:pt>
                <c:pt idx="122">
                  <c:v>-3.7642598000000005</c:v>
                </c:pt>
                <c:pt idx="123">
                  <c:v>-3.7000079000000001</c:v>
                </c:pt>
                <c:pt idx="124">
                  <c:v>-3.6510185999999996</c:v>
                </c:pt>
                <c:pt idx="125">
                  <c:v>-3.6168418000000004</c:v>
                </c:pt>
                <c:pt idx="126">
                  <c:v>-3.5833725999999997</c:v>
                </c:pt>
                <c:pt idx="127">
                  <c:v>-3.5645604000000004</c:v>
                </c:pt>
                <c:pt idx="128">
                  <c:v>-3.5150256000000004</c:v>
                </c:pt>
                <c:pt idx="129">
                  <c:v>-3.4808344999999994</c:v>
                </c:pt>
                <c:pt idx="130">
                  <c:v>-3.4436945999999997</c:v>
                </c:pt>
                <c:pt idx="131">
                  <c:v>-3.4003825000000001</c:v>
                </c:pt>
                <c:pt idx="132">
                  <c:v>-3.3581662000000003</c:v>
                </c:pt>
                <c:pt idx="133">
                  <c:v>-3.3233179999999996</c:v>
                </c:pt>
                <c:pt idx="134">
                  <c:v>-3.2903551999999996</c:v>
                </c:pt>
                <c:pt idx="135">
                  <c:v>-3.2864765999999994</c:v>
                </c:pt>
                <c:pt idx="136">
                  <c:v>-3.2891021</c:v>
                </c:pt>
                <c:pt idx="137">
                  <c:v>-3.3124069999999994</c:v>
                </c:pt>
                <c:pt idx="138">
                  <c:v>-3.3570389999999994</c:v>
                </c:pt>
                <c:pt idx="139">
                  <c:v>-3.4259162000000005</c:v>
                </c:pt>
                <c:pt idx="140">
                  <c:v>-3.5077252999999997</c:v>
                </c:pt>
                <c:pt idx="141">
                  <c:v>-3.6568771</c:v>
                </c:pt>
                <c:pt idx="142">
                  <c:v>-3.7913366000000002</c:v>
                </c:pt>
                <c:pt idx="143">
                  <c:v>-3.9109930999999998</c:v>
                </c:pt>
                <c:pt idx="144">
                  <c:v>-3.9641042000000004</c:v>
                </c:pt>
                <c:pt idx="145">
                  <c:v>-3.9490837999999995</c:v>
                </c:pt>
                <c:pt idx="146">
                  <c:v>-3.9001670000000006</c:v>
                </c:pt>
                <c:pt idx="147">
                  <c:v>-3.9177995000000001</c:v>
                </c:pt>
                <c:pt idx="148">
                  <c:v>-3.9176288000000001</c:v>
                </c:pt>
                <c:pt idx="149">
                  <c:v>-3.8555874999999995</c:v>
                </c:pt>
                <c:pt idx="150">
                  <c:v>-3.7885479999999996</c:v>
                </c:pt>
                <c:pt idx="151">
                  <c:v>-3.7441573000000004</c:v>
                </c:pt>
                <c:pt idx="152">
                  <c:v>-3.7820639999999992</c:v>
                </c:pt>
                <c:pt idx="153">
                  <c:v>-3.8542999999999994</c:v>
                </c:pt>
                <c:pt idx="154">
                  <c:v>-3.9080625000000007</c:v>
                </c:pt>
                <c:pt idx="155">
                  <c:v>-4.0463338000000002</c:v>
                </c:pt>
                <c:pt idx="156">
                  <c:v>-4.3547578000000007</c:v>
                </c:pt>
                <c:pt idx="157">
                  <c:v>-4.8278115000000001</c:v>
                </c:pt>
                <c:pt idx="158">
                  <c:v>-5.4967245</c:v>
                </c:pt>
                <c:pt idx="159">
                  <c:v>-6.2724664999999993</c:v>
                </c:pt>
                <c:pt idx="160">
                  <c:v>-7.1382804999999996</c:v>
                </c:pt>
                <c:pt idx="161">
                  <c:v>-8.2465355000000002</c:v>
                </c:pt>
                <c:pt idx="162">
                  <c:v>-9.3759644999999985</c:v>
                </c:pt>
                <c:pt idx="163">
                  <c:v>-10.5182915</c:v>
                </c:pt>
                <c:pt idx="164">
                  <c:v>-11.638548499999999</c:v>
                </c:pt>
                <c:pt idx="165">
                  <c:v>-12.717548499999999</c:v>
                </c:pt>
                <c:pt idx="166">
                  <c:v>-13.746014499999998</c:v>
                </c:pt>
                <c:pt idx="167">
                  <c:v>-14.864742499999998</c:v>
                </c:pt>
                <c:pt idx="168">
                  <c:v>-15.866459499999998</c:v>
                </c:pt>
                <c:pt idx="169">
                  <c:v>-16.888437499999998</c:v>
                </c:pt>
                <c:pt idx="170">
                  <c:v>-17.982086499999998</c:v>
                </c:pt>
                <c:pt idx="171">
                  <c:v>-19.120731499999998</c:v>
                </c:pt>
                <c:pt idx="172">
                  <c:v>-20.293127500000001</c:v>
                </c:pt>
                <c:pt idx="173">
                  <c:v>-21.506954499999999</c:v>
                </c:pt>
                <c:pt idx="174">
                  <c:v>-22.6490355</c:v>
                </c:pt>
                <c:pt idx="175">
                  <c:v>-23.713331499999999</c:v>
                </c:pt>
                <c:pt idx="176">
                  <c:v>-24.6693745</c:v>
                </c:pt>
                <c:pt idx="177">
                  <c:v>-25.494982499999999</c:v>
                </c:pt>
                <c:pt idx="178">
                  <c:v>-26.214705499999997</c:v>
                </c:pt>
                <c:pt idx="179">
                  <c:v>-26.812761499999997</c:v>
                </c:pt>
                <c:pt idx="180">
                  <c:v>-27.270010500000001</c:v>
                </c:pt>
                <c:pt idx="181">
                  <c:v>-27.715597499999998</c:v>
                </c:pt>
                <c:pt idx="182">
                  <c:v>-28.060778500000001</c:v>
                </c:pt>
                <c:pt idx="183">
                  <c:v>-28.388891499999996</c:v>
                </c:pt>
                <c:pt idx="184">
                  <c:v>-28.741888499999998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4160"/>
        <c:axId val="122686080"/>
      </c:scatterChart>
      <c:valAx>
        <c:axId val="122684160"/>
        <c:scaling>
          <c:orientation val="minMax"/>
          <c:max val="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22686080"/>
        <c:crosses val="autoZero"/>
        <c:crossBetween val="midCat"/>
      </c:valAx>
      <c:valAx>
        <c:axId val="12268608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2268416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86272"/>
        <c:axId val="330096640"/>
      </c:scatterChart>
      <c:valAx>
        <c:axId val="330086272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0096640"/>
        <c:crosses val="autoZero"/>
        <c:crossBetween val="midCat"/>
        <c:majorUnit val="2"/>
      </c:valAx>
      <c:valAx>
        <c:axId val="3300966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008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08736"/>
        <c:axId val="333110656"/>
      </c:scatterChart>
      <c:valAx>
        <c:axId val="33310873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3110656"/>
        <c:crosses val="autoZero"/>
        <c:crossBetween val="midCat"/>
        <c:majorUnit val="2"/>
      </c:valAx>
      <c:valAx>
        <c:axId val="33311065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310873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73888"/>
        <c:axId val="333175808"/>
      </c:scatterChart>
      <c:valAx>
        <c:axId val="33317388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3175808"/>
        <c:crosses val="autoZero"/>
        <c:crossBetween val="midCat"/>
        <c:majorUnit val="2"/>
      </c:valAx>
      <c:valAx>
        <c:axId val="33317580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31738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-59.517192999999999</c:v>
                </c:pt>
                <c:pt idx="1">
                  <c:v>-60.368912000000002</c:v>
                </c:pt>
                <c:pt idx="2">
                  <c:v>-61.614978999999998</c:v>
                </c:pt>
                <c:pt idx="3">
                  <c:v>-62.676979000000003</c:v>
                </c:pt>
                <c:pt idx="4">
                  <c:v>-63.522869</c:v>
                </c:pt>
                <c:pt idx="5">
                  <c:v>-63.339455000000001</c:v>
                </c:pt>
                <c:pt idx="6">
                  <c:v>-62.417499999999997</c:v>
                </c:pt>
                <c:pt idx="7">
                  <c:v>-60.565230999999997</c:v>
                </c:pt>
                <c:pt idx="8">
                  <c:v>-59.288631000000002</c:v>
                </c:pt>
                <c:pt idx="9">
                  <c:v>-58.179054000000001</c:v>
                </c:pt>
                <c:pt idx="10">
                  <c:v>-57.142192999999999</c:v>
                </c:pt>
                <c:pt idx="11">
                  <c:v>-55.703144000000002</c:v>
                </c:pt>
                <c:pt idx="12">
                  <c:v>-54.387222000000001</c:v>
                </c:pt>
                <c:pt idx="13">
                  <c:v>-53.437911999999997</c:v>
                </c:pt>
                <c:pt idx="14">
                  <c:v>-52.859119</c:v>
                </c:pt>
                <c:pt idx="15">
                  <c:v>-52.628310999999997</c:v>
                </c:pt>
                <c:pt idx="16">
                  <c:v>-52.623305999999999</c:v>
                </c:pt>
                <c:pt idx="17">
                  <c:v>-52.62809</c:v>
                </c:pt>
                <c:pt idx="18">
                  <c:v>-52.661366000000001</c:v>
                </c:pt>
                <c:pt idx="19">
                  <c:v>-52.791130000000003</c:v>
                </c:pt>
                <c:pt idx="20">
                  <c:v>-53.167014999999999</c:v>
                </c:pt>
                <c:pt idx="21">
                  <c:v>-53.701157000000002</c:v>
                </c:pt>
                <c:pt idx="22">
                  <c:v>-54.266117000000001</c:v>
                </c:pt>
                <c:pt idx="23">
                  <c:v>-54.974643999999998</c:v>
                </c:pt>
                <c:pt idx="24">
                  <c:v>-55.638821</c:v>
                </c:pt>
                <c:pt idx="25">
                  <c:v>-56.354720999999998</c:v>
                </c:pt>
                <c:pt idx="26">
                  <c:v>-57.066319</c:v>
                </c:pt>
                <c:pt idx="27">
                  <c:v>-57.762276</c:v>
                </c:pt>
                <c:pt idx="28">
                  <c:v>-58.570545000000003</c:v>
                </c:pt>
                <c:pt idx="29">
                  <c:v>-59.167037999999998</c:v>
                </c:pt>
                <c:pt idx="30">
                  <c:v>-59.979270999999997</c:v>
                </c:pt>
                <c:pt idx="31">
                  <c:v>-60.650257000000003</c:v>
                </c:pt>
                <c:pt idx="32">
                  <c:v>-61.444713999999998</c:v>
                </c:pt>
                <c:pt idx="33">
                  <c:v>-62.130623</c:v>
                </c:pt>
                <c:pt idx="34">
                  <c:v>-62.581989</c:v>
                </c:pt>
                <c:pt idx="35">
                  <c:v>-63.240250000000003</c:v>
                </c:pt>
                <c:pt idx="36">
                  <c:v>-63.102406000000002</c:v>
                </c:pt>
                <c:pt idx="37">
                  <c:v>-63.104304999999997</c:v>
                </c:pt>
                <c:pt idx="38">
                  <c:v>-62.619464999999998</c:v>
                </c:pt>
                <c:pt idx="39">
                  <c:v>-62.800136999999999</c:v>
                </c:pt>
                <c:pt idx="40">
                  <c:v>-62.774985999999998</c:v>
                </c:pt>
                <c:pt idx="41">
                  <c:v>-62.247883000000002</c:v>
                </c:pt>
                <c:pt idx="42">
                  <c:v>-61.59449</c:v>
                </c:pt>
                <c:pt idx="43">
                  <c:v>-60.887466000000003</c:v>
                </c:pt>
                <c:pt idx="44">
                  <c:v>-60.534294000000003</c:v>
                </c:pt>
                <c:pt idx="45">
                  <c:v>-59.705798999999999</c:v>
                </c:pt>
                <c:pt idx="46">
                  <c:v>-58.723968999999997</c:v>
                </c:pt>
                <c:pt idx="47">
                  <c:v>-57.660732000000003</c:v>
                </c:pt>
                <c:pt idx="48">
                  <c:v>-57.054797999999998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-49.47213</c:v>
                </c:pt>
                <c:pt idx="1">
                  <c:v>-49.484679999999997</c:v>
                </c:pt>
                <c:pt idx="2">
                  <c:v>-49.579197000000001</c:v>
                </c:pt>
                <c:pt idx="3">
                  <c:v>-49.508513999999998</c:v>
                </c:pt>
                <c:pt idx="4">
                  <c:v>-49.311301999999998</c:v>
                </c:pt>
                <c:pt idx="5">
                  <c:v>-48.828460999999997</c:v>
                </c:pt>
                <c:pt idx="6">
                  <c:v>-48.821617000000003</c:v>
                </c:pt>
                <c:pt idx="7">
                  <c:v>-49.345756999999999</c:v>
                </c:pt>
                <c:pt idx="8">
                  <c:v>-49.599666999999997</c:v>
                </c:pt>
                <c:pt idx="9">
                  <c:v>-49.518062999999998</c:v>
                </c:pt>
                <c:pt idx="10">
                  <c:v>-49.183773000000002</c:v>
                </c:pt>
                <c:pt idx="11">
                  <c:v>-49.090026999999999</c:v>
                </c:pt>
                <c:pt idx="12">
                  <c:v>-48.841411999999998</c:v>
                </c:pt>
                <c:pt idx="13">
                  <c:v>-48.426642999999999</c:v>
                </c:pt>
                <c:pt idx="14">
                  <c:v>-48.50779</c:v>
                </c:pt>
                <c:pt idx="15">
                  <c:v>-48.755989</c:v>
                </c:pt>
                <c:pt idx="16">
                  <c:v>-51.310921</c:v>
                </c:pt>
                <c:pt idx="17">
                  <c:v>-55.148823</c:v>
                </c:pt>
                <c:pt idx="18">
                  <c:v>-57.703732000000002</c:v>
                </c:pt>
                <c:pt idx="19">
                  <c:v>-57.577914999999997</c:v>
                </c:pt>
                <c:pt idx="20">
                  <c:v>-55.548721</c:v>
                </c:pt>
                <c:pt idx="21">
                  <c:v>-54.291137999999997</c:v>
                </c:pt>
                <c:pt idx="22">
                  <c:v>-53.059811000000003</c:v>
                </c:pt>
                <c:pt idx="23">
                  <c:v>-51.242702000000001</c:v>
                </c:pt>
                <c:pt idx="24">
                  <c:v>-49.820746999999997</c:v>
                </c:pt>
                <c:pt idx="25">
                  <c:v>-48.355601999999998</c:v>
                </c:pt>
                <c:pt idx="26">
                  <c:v>-47.617870000000003</c:v>
                </c:pt>
                <c:pt idx="27">
                  <c:v>-46.498348</c:v>
                </c:pt>
                <c:pt idx="28">
                  <c:v>-45.597403999999997</c:v>
                </c:pt>
                <c:pt idx="29">
                  <c:v>-44.895302000000001</c:v>
                </c:pt>
                <c:pt idx="30">
                  <c:v>-44.158347999999997</c:v>
                </c:pt>
                <c:pt idx="31">
                  <c:v>-43.684956</c:v>
                </c:pt>
                <c:pt idx="32">
                  <c:v>-43.001987</c:v>
                </c:pt>
                <c:pt idx="33">
                  <c:v>-42.506461999999999</c:v>
                </c:pt>
                <c:pt idx="34">
                  <c:v>-42.089686999999998</c:v>
                </c:pt>
                <c:pt idx="35">
                  <c:v>-41.413688999999998</c:v>
                </c:pt>
                <c:pt idx="36">
                  <c:v>-41.018993000000002</c:v>
                </c:pt>
                <c:pt idx="37">
                  <c:v>-40.836948</c:v>
                </c:pt>
                <c:pt idx="38">
                  <c:v>-40.876911</c:v>
                </c:pt>
                <c:pt idx="39">
                  <c:v>-40.651263999999998</c:v>
                </c:pt>
                <c:pt idx="40">
                  <c:v>-40.092674000000002</c:v>
                </c:pt>
                <c:pt idx="41">
                  <c:v>-39.923523000000003</c:v>
                </c:pt>
                <c:pt idx="42">
                  <c:v>-39.540484999999997</c:v>
                </c:pt>
                <c:pt idx="43">
                  <c:v>-39.015469000000003</c:v>
                </c:pt>
                <c:pt idx="44">
                  <c:v>-38.838326000000002</c:v>
                </c:pt>
                <c:pt idx="45">
                  <c:v>-39.008896</c:v>
                </c:pt>
                <c:pt idx="46">
                  <c:v>-39.037292000000001</c:v>
                </c:pt>
                <c:pt idx="47">
                  <c:v>-38.443866999999997</c:v>
                </c:pt>
                <c:pt idx="48">
                  <c:v>-37.925953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43136"/>
        <c:axId val="333245056"/>
        <c:extLst/>
      </c:scatterChart>
      <c:valAx>
        <c:axId val="333243136"/>
        <c:scaling>
          <c:orientation val="minMax"/>
          <c:max val="5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3245056"/>
        <c:crosses val="autoZero"/>
        <c:crossBetween val="midCat"/>
        <c:majorUnit val="2"/>
      </c:valAx>
      <c:valAx>
        <c:axId val="33324505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324313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-50.133578999999997</c:v>
                </c:pt>
                <c:pt idx="1">
                  <c:v>-50.117213999999997</c:v>
                </c:pt>
                <c:pt idx="2">
                  <c:v>-49.992966000000003</c:v>
                </c:pt>
                <c:pt idx="3">
                  <c:v>-49.793940999999997</c:v>
                </c:pt>
                <c:pt idx="4">
                  <c:v>-49.758625000000002</c:v>
                </c:pt>
                <c:pt idx="5">
                  <c:v>-49.644382</c:v>
                </c:pt>
                <c:pt idx="6">
                  <c:v>-49.745601999999998</c:v>
                </c:pt>
                <c:pt idx="7">
                  <c:v>-49.570877000000003</c:v>
                </c:pt>
                <c:pt idx="8">
                  <c:v>-49.685478000000003</c:v>
                </c:pt>
                <c:pt idx="9">
                  <c:v>-49.516266000000002</c:v>
                </c:pt>
                <c:pt idx="10">
                  <c:v>-49.509663000000003</c:v>
                </c:pt>
                <c:pt idx="11">
                  <c:v>-49.211319000000003</c:v>
                </c:pt>
                <c:pt idx="12">
                  <c:v>-49.026072999999997</c:v>
                </c:pt>
                <c:pt idx="13">
                  <c:v>-48.876666999999998</c:v>
                </c:pt>
                <c:pt idx="14">
                  <c:v>-48.930419999999998</c:v>
                </c:pt>
                <c:pt idx="15">
                  <c:v>-49.077430999999997</c:v>
                </c:pt>
                <c:pt idx="16">
                  <c:v>-49.406444999999998</c:v>
                </c:pt>
                <c:pt idx="17">
                  <c:v>-49.417735999999998</c:v>
                </c:pt>
                <c:pt idx="18">
                  <c:v>-49.388660000000002</c:v>
                </c:pt>
                <c:pt idx="19">
                  <c:v>-49.200538999999999</c:v>
                </c:pt>
                <c:pt idx="20">
                  <c:v>-49.357635000000002</c:v>
                </c:pt>
                <c:pt idx="21">
                  <c:v>-49.465176</c:v>
                </c:pt>
                <c:pt idx="22">
                  <c:v>-49.674540999999998</c:v>
                </c:pt>
                <c:pt idx="23">
                  <c:v>-49.924636999999997</c:v>
                </c:pt>
                <c:pt idx="24">
                  <c:v>-50.148319000000001</c:v>
                </c:pt>
                <c:pt idx="25">
                  <c:v>-50.355091000000002</c:v>
                </c:pt>
                <c:pt idx="26">
                  <c:v>-50.441105</c:v>
                </c:pt>
                <c:pt idx="27">
                  <c:v>-50.645226000000001</c:v>
                </c:pt>
                <c:pt idx="28">
                  <c:v>-50.809162000000001</c:v>
                </c:pt>
                <c:pt idx="29">
                  <c:v>-51.202171</c:v>
                </c:pt>
                <c:pt idx="30">
                  <c:v>-51.390265999999997</c:v>
                </c:pt>
                <c:pt idx="31">
                  <c:v>-51.721828000000002</c:v>
                </c:pt>
                <c:pt idx="32">
                  <c:v>-51.937472999999997</c:v>
                </c:pt>
                <c:pt idx="33">
                  <c:v>-52.103057999999997</c:v>
                </c:pt>
                <c:pt idx="34">
                  <c:v>-52.122036000000001</c:v>
                </c:pt>
                <c:pt idx="35">
                  <c:v>-52.132590999999998</c:v>
                </c:pt>
                <c:pt idx="36">
                  <c:v>-52.36739</c:v>
                </c:pt>
                <c:pt idx="37">
                  <c:v>-52.582405000000001</c:v>
                </c:pt>
                <c:pt idx="38">
                  <c:v>-52.768008999999999</c:v>
                </c:pt>
                <c:pt idx="39">
                  <c:v>-52.675941000000002</c:v>
                </c:pt>
                <c:pt idx="40">
                  <c:v>-52.529091000000001</c:v>
                </c:pt>
                <c:pt idx="41">
                  <c:v>-52.451866000000003</c:v>
                </c:pt>
                <c:pt idx="42">
                  <c:v>-52.889301000000003</c:v>
                </c:pt>
                <c:pt idx="43">
                  <c:v>-53.173507999999998</c:v>
                </c:pt>
                <c:pt idx="44">
                  <c:v>-53.609310000000001</c:v>
                </c:pt>
                <c:pt idx="45">
                  <c:v>-53.580863999999998</c:v>
                </c:pt>
                <c:pt idx="46">
                  <c:v>-53.745387999999998</c:v>
                </c:pt>
                <c:pt idx="47">
                  <c:v>-53.811199000000002</c:v>
                </c:pt>
                <c:pt idx="48">
                  <c:v>-53.998626999999999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-35.595393999999999</c:v>
                </c:pt>
                <c:pt idx="1">
                  <c:v>-35.423037999999998</c:v>
                </c:pt>
                <c:pt idx="2">
                  <c:v>-35.238425999999997</c:v>
                </c:pt>
                <c:pt idx="3">
                  <c:v>-34.896011000000001</c:v>
                </c:pt>
                <c:pt idx="4">
                  <c:v>-34.831287000000003</c:v>
                </c:pt>
                <c:pt idx="5">
                  <c:v>-34.578586999999999</c:v>
                </c:pt>
                <c:pt idx="6">
                  <c:v>-34.599972000000001</c:v>
                </c:pt>
                <c:pt idx="7">
                  <c:v>-35.082572999999996</c:v>
                </c:pt>
                <c:pt idx="8">
                  <c:v>-35.247318</c:v>
                </c:pt>
                <c:pt idx="9">
                  <c:v>-35.108932000000003</c:v>
                </c:pt>
                <c:pt idx="10">
                  <c:v>-34.699359999999999</c:v>
                </c:pt>
                <c:pt idx="11">
                  <c:v>-34.673290000000001</c:v>
                </c:pt>
                <c:pt idx="12">
                  <c:v>-34.661414999999998</c:v>
                </c:pt>
                <c:pt idx="13">
                  <c:v>-34.618136999999997</c:v>
                </c:pt>
                <c:pt idx="14">
                  <c:v>-35.096107000000003</c:v>
                </c:pt>
                <c:pt idx="15">
                  <c:v>-35.156536000000003</c:v>
                </c:pt>
                <c:pt idx="16">
                  <c:v>-34.969417999999997</c:v>
                </c:pt>
                <c:pt idx="17">
                  <c:v>-34.488491000000003</c:v>
                </c:pt>
                <c:pt idx="18">
                  <c:v>-34.321793</c:v>
                </c:pt>
                <c:pt idx="19">
                  <c:v>-34.275222999999997</c:v>
                </c:pt>
                <c:pt idx="20">
                  <c:v>-34.27272</c:v>
                </c:pt>
                <c:pt idx="21">
                  <c:v>-34.392521000000002</c:v>
                </c:pt>
                <c:pt idx="22">
                  <c:v>-34.715358999999999</c:v>
                </c:pt>
                <c:pt idx="23">
                  <c:v>-34.292518999999999</c:v>
                </c:pt>
                <c:pt idx="24">
                  <c:v>-34.081673000000002</c:v>
                </c:pt>
                <c:pt idx="25">
                  <c:v>-33.611499999999999</c:v>
                </c:pt>
                <c:pt idx="26">
                  <c:v>-33.865096999999999</c:v>
                </c:pt>
                <c:pt idx="27">
                  <c:v>-33.888950000000001</c:v>
                </c:pt>
                <c:pt idx="28">
                  <c:v>-33.962147000000002</c:v>
                </c:pt>
                <c:pt idx="29">
                  <c:v>-34.200958</c:v>
                </c:pt>
                <c:pt idx="30">
                  <c:v>-34.414154000000003</c:v>
                </c:pt>
                <c:pt idx="31">
                  <c:v>-34.857196999999999</c:v>
                </c:pt>
                <c:pt idx="32">
                  <c:v>-35.049453999999997</c:v>
                </c:pt>
                <c:pt idx="33">
                  <c:v>-35.253754000000001</c:v>
                </c:pt>
                <c:pt idx="34">
                  <c:v>-35.537635999999999</c:v>
                </c:pt>
                <c:pt idx="35">
                  <c:v>-35.445250999999999</c:v>
                </c:pt>
                <c:pt idx="36">
                  <c:v>-35.517200000000003</c:v>
                </c:pt>
                <c:pt idx="37">
                  <c:v>-35.673102999999998</c:v>
                </c:pt>
                <c:pt idx="38">
                  <c:v>-36.024841000000002</c:v>
                </c:pt>
                <c:pt idx="39">
                  <c:v>-36.102325</c:v>
                </c:pt>
                <c:pt idx="40">
                  <c:v>-35.827376999999998</c:v>
                </c:pt>
                <c:pt idx="41">
                  <c:v>-35.977241999999997</c:v>
                </c:pt>
                <c:pt idx="42">
                  <c:v>-35.987717000000004</c:v>
                </c:pt>
                <c:pt idx="43">
                  <c:v>-35.917651999999997</c:v>
                </c:pt>
                <c:pt idx="44">
                  <c:v>-36.159008</c:v>
                </c:pt>
                <c:pt idx="45">
                  <c:v>-36.692000999999998</c:v>
                </c:pt>
                <c:pt idx="46">
                  <c:v>-37.019500999999998</c:v>
                </c:pt>
                <c:pt idx="47">
                  <c:v>-36.698078000000002</c:v>
                </c:pt>
                <c:pt idx="48">
                  <c:v>-36.346885999999998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86400"/>
        <c:axId val="332888320"/>
        <c:extLst/>
      </c:scatterChart>
      <c:valAx>
        <c:axId val="332886400"/>
        <c:scaling>
          <c:orientation val="minMax"/>
          <c:max val="5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2888320"/>
        <c:crosses val="autoZero"/>
        <c:crossBetween val="midCat"/>
        <c:majorUnit val="2"/>
      </c:valAx>
      <c:valAx>
        <c:axId val="3328883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28864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-48.865242000000002</c:v>
                </c:pt>
                <c:pt idx="1">
                  <c:v>-53.948326000000002</c:v>
                </c:pt>
                <c:pt idx="2">
                  <c:v>-54.584381</c:v>
                </c:pt>
                <c:pt idx="3">
                  <c:v>-52.518279999999997</c:v>
                </c:pt>
                <c:pt idx="4">
                  <c:v>-45.705508999999999</c:v>
                </c:pt>
                <c:pt idx="5">
                  <c:v>-43.429932000000001</c:v>
                </c:pt>
                <c:pt idx="6">
                  <c:v>-42.907890000000002</c:v>
                </c:pt>
                <c:pt idx="7">
                  <c:v>-43.241580999999996</c:v>
                </c:pt>
                <c:pt idx="8">
                  <c:v>-43.611656000000004</c:v>
                </c:pt>
                <c:pt idx="9">
                  <c:v>-44.20937</c:v>
                </c:pt>
                <c:pt idx="10">
                  <c:v>-44.253959999999999</c:v>
                </c:pt>
                <c:pt idx="11">
                  <c:v>-44.466408000000001</c:v>
                </c:pt>
                <c:pt idx="12">
                  <c:v>-44.981392</c:v>
                </c:pt>
                <c:pt idx="13">
                  <c:v>-46.300342999999998</c:v>
                </c:pt>
                <c:pt idx="14">
                  <c:v>-47.727108000000001</c:v>
                </c:pt>
                <c:pt idx="15">
                  <c:v>-50.095084999999997</c:v>
                </c:pt>
                <c:pt idx="16">
                  <c:v>-54.665722000000002</c:v>
                </c:pt>
                <c:pt idx="17">
                  <c:v>-58.461452000000001</c:v>
                </c:pt>
                <c:pt idx="18">
                  <c:v>-57.028137000000001</c:v>
                </c:pt>
                <c:pt idx="19">
                  <c:v>-51.609969999999997</c:v>
                </c:pt>
                <c:pt idx="20">
                  <c:v>-47.123558000000003</c:v>
                </c:pt>
                <c:pt idx="21">
                  <c:v>-48.037643000000003</c:v>
                </c:pt>
                <c:pt idx="22">
                  <c:v>-49.920670000000001</c:v>
                </c:pt>
                <c:pt idx="23">
                  <c:v>-50.011966999999999</c:v>
                </c:pt>
                <c:pt idx="24">
                  <c:v>-48.258319999999998</c:v>
                </c:pt>
                <c:pt idx="25">
                  <c:v>-46.973480000000002</c:v>
                </c:pt>
                <c:pt idx="26">
                  <c:v>-47.843563000000003</c:v>
                </c:pt>
                <c:pt idx="27">
                  <c:v>-50.124507999999999</c:v>
                </c:pt>
                <c:pt idx="28">
                  <c:v>-53.082389999999997</c:v>
                </c:pt>
                <c:pt idx="29">
                  <c:v>-56.812446999999999</c:v>
                </c:pt>
                <c:pt idx="30">
                  <c:v>-60.58728</c:v>
                </c:pt>
                <c:pt idx="31">
                  <c:v>-66.203995000000006</c:v>
                </c:pt>
                <c:pt idx="32">
                  <c:v>-73.248351999999997</c:v>
                </c:pt>
                <c:pt idx="33">
                  <c:v>-76.056884999999994</c:v>
                </c:pt>
                <c:pt idx="34">
                  <c:v>-74.728104000000002</c:v>
                </c:pt>
                <c:pt idx="35">
                  <c:v>-68.768021000000005</c:v>
                </c:pt>
                <c:pt idx="36">
                  <c:v>-64.689353999999994</c:v>
                </c:pt>
                <c:pt idx="37">
                  <c:v>-60.744002999999999</c:v>
                </c:pt>
                <c:pt idx="38">
                  <c:v>-58.565036999999997</c:v>
                </c:pt>
                <c:pt idx="39">
                  <c:v>-58.304271999999997</c:v>
                </c:pt>
                <c:pt idx="40">
                  <c:v>-58.455371999999997</c:v>
                </c:pt>
                <c:pt idx="41">
                  <c:v>-57.254241999999998</c:v>
                </c:pt>
                <c:pt idx="42">
                  <c:v>-55.832892999999999</c:v>
                </c:pt>
                <c:pt idx="43">
                  <c:v>-57.386391000000003</c:v>
                </c:pt>
                <c:pt idx="44">
                  <c:v>-59.325648999999999</c:v>
                </c:pt>
                <c:pt idx="45">
                  <c:v>-60.498531</c:v>
                </c:pt>
                <c:pt idx="46">
                  <c:v>-59.672508000000001</c:v>
                </c:pt>
                <c:pt idx="47">
                  <c:v>-60.029235999999997</c:v>
                </c:pt>
                <c:pt idx="48">
                  <c:v>-60.582206999999997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45664"/>
        <c:axId val="332968320"/>
        <c:extLst/>
      </c:scatterChart>
      <c:valAx>
        <c:axId val="332945664"/>
        <c:scaling>
          <c:orientation val="minMax"/>
          <c:max val="5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2968320"/>
        <c:crosses val="autoZero"/>
        <c:crossBetween val="midCat"/>
        <c:majorUnit val="2"/>
      </c:valAx>
      <c:valAx>
        <c:axId val="3329683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294566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43313735051959679"/>
          <c:h val="0.1010578885972586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-61.926498000000002</c:v>
                </c:pt>
                <c:pt idx="1">
                  <c:v>-61.457779000000002</c:v>
                </c:pt>
                <c:pt idx="2">
                  <c:v>-60.076424000000003</c:v>
                </c:pt>
                <c:pt idx="3">
                  <c:v>-58.319637</c:v>
                </c:pt>
                <c:pt idx="4">
                  <c:v>-57.527099999999997</c:v>
                </c:pt>
                <c:pt idx="5">
                  <c:v>-58.520245000000003</c:v>
                </c:pt>
                <c:pt idx="6">
                  <c:v>-59.948070999999999</c:v>
                </c:pt>
                <c:pt idx="7">
                  <c:v>-61.014125999999997</c:v>
                </c:pt>
                <c:pt idx="8">
                  <c:v>-61.454349999999998</c:v>
                </c:pt>
                <c:pt idx="9">
                  <c:v>-62.107075000000002</c:v>
                </c:pt>
                <c:pt idx="10">
                  <c:v>-63.042442000000001</c:v>
                </c:pt>
                <c:pt idx="11">
                  <c:v>-63.240062999999999</c:v>
                </c:pt>
                <c:pt idx="12">
                  <c:v>-61.398254000000001</c:v>
                </c:pt>
                <c:pt idx="13">
                  <c:v>-59.307727999999997</c:v>
                </c:pt>
                <c:pt idx="14">
                  <c:v>-57.948650000000001</c:v>
                </c:pt>
                <c:pt idx="15">
                  <c:v>-59.185752999999998</c:v>
                </c:pt>
                <c:pt idx="16">
                  <c:v>-61.216121999999999</c:v>
                </c:pt>
                <c:pt idx="17">
                  <c:v>-63.688564</c:v>
                </c:pt>
                <c:pt idx="18">
                  <c:v>-65.533798000000004</c:v>
                </c:pt>
                <c:pt idx="19">
                  <c:v>-67.186004999999994</c:v>
                </c:pt>
                <c:pt idx="20">
                  <c:v>-69.301925999999995</c:v>
                </c:pt>
                <c:pt idx="21">
                  <c:v>-70.579277000000005</c:v>
                </c:pt>
                <c:pt idx="22">
                  <c:v>-70.688903999999994</c:v>
                </c:pt>
                <c:pt idx="23">
                  <c:v>-69.755363000000003</c:v>
                </c:pt>
                <c:pt idx="24">
                  <c:v>-68.592490999999995</c:v>
                </c:pt>
                <c:pt idx="25">
                  <c:v>-67.452751000000006</c:v>
                </c:pt>
                <c:pt idx="26">
                  <c:v>-64.768317999999994</c:v>
                </c:pt>
                <c:pt idx="27">
                  <c:v>-62.610698999999997</c:v>
                </c:pt>
                <c:pt idx="28">
                  <c:v>-60.669933</c:v>
                </c:pt>
                <c:pt idx="29">
                  <c:v>-61.079250000000002</c:v>
                </c:pt>
                <c:pt idx="30">
                  <c:v>-62.622416999999999</c:v>
                </c:pt>
                <c:pt idx="31">
                  <c:v>-68.913910000000001</c:v>
                </c:pt>
                <c:pt idx="32">
                  <c:v>-77.020042000000004</c:v>
                </c:pt>
                <c:pt idx="33">
                  <c:v>-86.160140999999996</c:v>
                </c:pt>
                <c:pt idx="34">
                  <c:v>-85.889747999999997</c:v>
                </c:pt>
                <c:pt idx="35">
                  <c:v>-79.638267999999997</c:v>
                </c:pt>
                <c:pt idx="36">
                  <c:v>-70.122528000000003</c:v>
                </c:pt>
                <c:pt idx="37">
                  <c:v>-66.175087000000005</c:v>
                </c:pt>
                <c:pt idx="38">
                  <c:v>-65.685562000000004</c:v>
                </c:pt>
                <c:pt idx="39">
                  <c:v>-67.003212000000005</c:v>
                </c:pt>
                <c:pt idx="40">
                  <c:v>-68.0672</c:v>
                </c:pt>
                <c:pt idx="41">
                  <c:v>-67.598129</c:v>
                </c:pt>
                <c:pt idx="42">
                  <c:v>-65.654228000000003</c:v>
                </c:pt>
                <c:pt idx="43">
                  <c:v>-63.040466000000002</c:v>
                </c:pt>
                <c:pt idx="44">
                  <c:v>-62.088088999999997</c:v>
                </c:pt>
                <c:pt idx="45">
                  <c:v>-61.770378000000001</c:v>
                </c:pt>
                <c:pt idx="46">
                  <c:v>-62.481144</c:v>
                </c:pt>
                <c:pt idx="47">
                  <c:v>-62.906837000000003</c:v>
                </c:pt>
                <c:pt idx="48">
                  <c:v>-63.527393000000004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41472"/>
        <c:axId val="334043392"/>
        <c:extLst/>
      </c:scatterChart>
      <c:valAx>
        <c:axId val="334041472"/>
        <c:scaling>
          <c:orientation val="minMax"/>
          <c:max val="5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4043392"/>
        <c:crosses val="autoZero"/>
        <c:crossBetween val="midCat"/>
        <c:majorUnit val="2"/>
      </c:valAx>
      <c:valAx>
        <c:axId val="3340433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40414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47701099296927629"/>
          <c:y val="0.13396143190434523"/>
          <c:w val="0.40795598723015419"/>
          <c:h val="0.105687518226888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22.510999999999999</c:v>
                </c:pt>
                <c:pt idx="1">
                  <c:v>22.681000000000001</c:v>
                </c:pt>
                <c:pt idx="2">
                  <c:v>22.850999999999999</c:v>
                </c:pt>
                <c:pt idx="3">
                  <c:v>23.021000000000001</c:v>
                </c:pt>
                <c:pt idx="4">
                  <c:v>23.190999999999999</c:v>
                </c:pt>
                <c:pt idx="5">
                  <c:v>23.361000000000001</c:v>
                </c:pt>
                <c:pt idx="6">
                  <c:v>23.530999999999999</c:v>
                </c:pt>
                <c:pt idx="7">
                  <c:v>23.701000000000001</c:v>
                </c:pt>
                <c:pt idx="8">
                  <c:v>23.870999999999999</c:v>
                </c:pt>
                <c:pt idx="9">
                  <c:v>24.041</c:v>
                </c:pt>
                <c:pt idx="10">
                  <c:v>24.210999999999999</c:v>
                </c:pt>
                <c:pt idx="11">
                  <c:v>24.381</c:v>
                </c:pt>
                <c:pt idx="12">
                  <c:v>24.550999999999998</c:v>
                </c:pt>
                <c:pt idx="13">
                  <c:v>24.721</c:v>
                </c:pt>
                <c:pt idx="14">
                  <c:v>24.890999999999998</c:v>
                </c:pt>
                <c:pt idx="15">
                  <c:v>25.061</c:v>
                </c:pt>
                <c:pt idx="16">
                  <c:v>25.231000000000002</c:v>
                </c:pt>
                <c:pt idx="17">
                  <c:v>25.401</c:v>
                </c:pt>
                <c:pt idx="18">
                  <c:v>25.571000000000002</c:v>
                </c:pt>
                <c:pt idx="19">
                  <c:v>25.741</c:v>
                </c:pt>
                <c:pt idx="20">
                  <c:v>25.911000000000001</c:v>
                </c:pt>
                <c:pt idx="21">
                  <c:v>26.081</c:v>
                </c:pt>
                <c:pt idx="22">
                  <c:v>26.251000000000001</c:v>
                </c:pt>
                <c:pt idx="23">
                  <c:v>26.420999999999999</c:v>
                </c:pt>
                <c:pt idx="24">
                  <c:v>26.591000000000001</c:v>
                </c:pt>
                <c:pt idx="25">
                  <c:v>26.760999999999999</c:v>
                </c:pt>
                <c:pt idx="26">
                  <c:v>26.931000000000001</c:v>
                </c:pt>
                <c:pt idx="27">
                  <c:v>27.100999999999999</c:v>
                </c:pt>
                <c:pt idx="28">
                  <c:v>27.271000000000001</c:v>
                </c:pt>
                <c:pt idx="29">
                  <c:v>27.440999999999999</c:v>
                </c:pt>
                <c:pt idx="30">
                  <c:v>27.611000000000001</c:v>
                </c:pt>
                <c:pt idx="31">
                  <c:v>27.780999999999999</c:v>
                </c:pt>
                <c:pt idx="32">
                  <c:v>27.951000000000001</c:v>
                </c:pt>
                <c:pt idx="33">
                  <c:v>28.120999999999999</c:v>
                </c:pt>
                <c:pt idx="34">
                  <c:v>28.291</c:v>
                </c:pt>
                <c:pt idx="35">
                  <c:v>28.460999999999999</c:v>
                </c:pt>
                <c:pt idx="36">
                  <c:v>28.631</c:v>
                </c:pt>
                <c:pt idx="37">
                  <c:v>28.800999999999998</c:v>
                </c:pt>
                <c:pt idx="38">
                  <c:v>28.971</c:v>
                </c:pt>
                <c:pt idx="39">
                  <c:v>29.140999999999998</c:v>
                </c:pt>
                <c:pt idx="40">
                  <c:v>29.311</c:v>
                </c:pt>
                <c:pt idx="41">
                  <c:v>29.481000000000002</c:v>
                </c:pt>
                <c:pt idx="42">
                  <c:v>29.651</c:v>
                </c:pt>
                <c:pt idx="43">
                  <c:v>29.821000000000002</c:v>
                </c:pt>
                <c:pt idx="44">
                  <c:v>29.991</c:v>
                </c:pt>
                <c:pt idx="45">
                  <c:v>30.161000000000001</c:v>
                </c:pt>
                <c:pt idx="46">
                  <c:v>30.331</c:v>
                </c:pt>
                <c:pt idx="47">
                  <c:v>30.501000000000001</c:v>
                </c:pt>
                <c:pt idx="48">
                  <c:v>30.670999999999999</c:v>
                </c:pt>
                <c:pt idx="49">
                  <c:v>30.841000000000001</c:v>
                </c:pt>
                <c:pt idx="50">
                  <c:v>31.010999999999999</c:v>
                </c:pt>
                <c:pt idx="51">
                  <c:v>31.181000000000001</c:v>
                </c:pt>
                <c:pt idx="52">
                  <c:v>31.350999999999999</c:v>
                </c:pt>
                <c:pt idx="53">
                  <c:v>31.521000000000001</c:v>
                </c:pt>
                <c:pt idx="54">
                  <c:v>31.690999999999999</c:v>
                </c:pt>
                <c:pt idx="55">
                  <c:v>31.861000000000001</c:v>
                </c:pt>
                <c:pt idx="56">
                  <c:v>32.030999999999999</c:v>
                </c:pt>
                <c:pt idx="57">
                  <c:v>32.201000000000001</c:v>
                </c:pt>
                <c:pt idx="58">
                  <c:v>32.371000000000002</c:v>
                </c:pt>
                <c:pt idx="59">
                  <c:v>32.540999999999997</c:v>
                </c:pt>
                <c:pt idx="60">
                  <c:v>32.710999999999999</c:v>
                </c:pt>
                <c:pt idx="61">
                  <c:v>32.881</c:v>
                </c:pt>
                <c:pt idx="62">
                  <c:v>33.051000000000002</c:v>
                </c:pt>
                <c:pt idx="63">
                  <c:v>33.220999999999997</c:v>
                </c:pt>
                <c:pt idx="64">
                  <c:v>33.390999999999998</c:v>
                </c:pt>
                <c:pt idx="65">
                  <c:v>33.561</c:v>
                </c:pt>
                <c:pt idx="66">
                  <c:v>33.731000000000002</c:v>
                </c:pt>
                <c:pt idx="67">
                  <c:v>33.901000000000003</c:v>
                </c:pt>
                <c:pt idx="68">
                  <c:v>34.070999999999998</c:v>
                </c:pt>
                <c:pt idx="69">
                  <c:v>34.241</c:v>
                </c:pt>
                <c:pt idx="70">
                  <c:v>34.411000000000001</c:v>
                </c:pt>
                <c:pt idx="71">
                  <c:v>34.581000000000003</c:v>
                </c:pt>
                <c:pt idx="72">
                  <c:v>34.750999999999998</c:v>
                </c:pt>
                <c:pt idx="73">
                  <c:v>34.920999999999999</c:v>
                </c:pt>
                <c:pt idx="74">
                  <c:v>35.091000000000001</c:v>
                </c:pt>
                <c:pt idx="75">
                  <c:v>35.261000000000003</c:v>
                </c:pt>
                <c:pt idx="76">
                  <c:v>35.430999999999997</c:v>
                </c:pt>
                <c:pt idx="77">
                  <c:v>35.600999999999999</c:v>
                </c:pt>
                <c:pt idx="78">
                  <c:v>35.771000000000001</c:v>
                </c:pt>
                <c:pt idx="79">
                  <c:v>35.941000000000003</c:v>
                </c:pt>
                <c:pt idx="80">
                  <c:v>36.110999999999997</c:v>
                </c:pt>
                <c:pt idx="81">
                  <c:v>36.280999999999999</c:v>
                </c:pt>
                <c:pt idx="82">
                  <c:v>36.451000000000001</c:v>
                </c:pt>
                <c:pt idx="83">
                  <c:v>36.621000000000002</c:v>
                </c:pt>
                <c:pt idx="84">
                  <c:v>36.790999999999997</c:v>
                </c:pt>
                <c:pt idx="85">
                  <c:v>36.960999999999999</c:v>
                </c:pt>
                <c:pt idx="86">
                  <c:v>37.131</c:v>
                </c:pt>
                <c:pt idx="87">
                  <c:v>37.301000000000002</c:v>
                </c:pt>
                <c:pt idx="88">
                  <c:v>37.470999999999997</c:v>
                </c:pt>
                <c:pt idx="89">
                  <c:v>37.640999999999998</c:v>
                </c:pt>
                <c:pt idx="90">
                  <c:v>37.811</c:v>
                </c:pt>
                <c:pt idx="91">
                  <c:v>37.981000000000002</c:v>
                </c:pt>
                <c:pt idx="92">
                  <c:v>38.151000000000003</c:v>
                </c:pt>
                <c:pt idx="93">
                  <c:v>38.320999999999998</c:v>
                </c:pt>
                <c:pt idx="94">
                  <c:v>38.491</c:v>
                </c:pt>
                <c:pt idx="95">
                  <c:v>38.661000000000001</c:v>
                </c:pt>
                <c:pt idx="96">
                  <c:v>38.831000000000003</c:v>
                </c:pt>
                <c:pt idx="97">
                  <c:v>39.000999999999998</c:v>
                </c:pt>
                <c:pt idx="98">
                  <c:v>39.170999999999999</c:v>
                </c:pt>
                <c:pt idx="99">
                  <c:v>39.341000000000001</c:v>
                </c:pt>
                <c:pt idx="100">
                  <c:v>39.511000000000003</c:v>
                </c:pt>
                <c:pt idx="101">
                  <c:v>39.680999999999997</c:v>
                </c:pt>
                <c:pt idx="102">
                  <c:v>39.850999999999999</c:v>
                </c:pt>
                <c:pt idx="103">
                  <c:v>40.021000000000001</c:v>
                </c:pt>
                <c:pt idx="104">
                  <c:v>40.191000000000003</c:v>
                </c:pt>
                <c:pt idx="105">
                  <c:v>40.360999999999997</c:v>
                </c:pt>
                <c:pt idx="106">
                  <c:v>40.530999999999999</c:v>
                </c:pt>
                <c:pt idx="107">
                  <c:v>40.701000000000001</c:v>
                </c:pt>
                <c:pt idx="108">
                  <c:v>40.871000000000002</c:v>
                </c:pt>
                <c:pt idx="109">
                  <c:v>41.040999999999997</c:v>
                </c:pt>
                <c:pt idx="110">
                  <c:v>41.210999999999999</c:v>
                </c:pt>
                <c:pt idx="111">
                  <c:v>41.381</c:v>
                </c:pt>
                <c:pt idx="112">
                  <c:v>41.551000000000002</c:v>
                </c:pt>
                <c:pt idx="113">
                  <c:v>41.720999999999997</c:v>
                </c:pt>
                <c:pt idx="114">
                  <c:v>41.890999999999998</c:v>
                </c:pt>
                <c:pt idx="115">
                  <c:v>42.061</c:v>
                </c:pt>
                <c:pt idx="116">
                  <c:v>42.231000000000002</c:v>
                </c:pt>
                <c:pt idx="117">
                  <c:v>42.401000000000003</c:v>
                </c:pt>
                <c:pt idx="118">
                  <c:v>42.570999999999998</c:v>
                </c:pt>
                <c:pt idx="119">
                  <c:v>42.741</c:v>
                </c:pt>
                <c:pt idx="120">
                  <c:v>42.911000000000001</c:v>
                </c:pt>
                <c:pt idx="121">
                  <c:v>43.081000000000003</c:v>
                </c:pt>
                <c:pt idx="122">
                  <c:v>43.250999999999998</c:v>
                </c:pt>
                <c:pt idx="123">
                  <c:v>43.420999999999999</c:v>
                </c:pt>
                <c:pt idx="124">
                  <c:v>43.591000000000001</c:v>
                </c:pt>
                <c:pt idx="125">
                  <c:v>43.761000000000003</c:v>
                </c:pt>
                <c:pt idx="126">
                  <c:v>43.930999999999997</c:v>
                </c:pt>
                <c:pt idx="127">
                  <c:v>44.100999999999999</c:v>
                </c:pt>
                <c:pt idx="128">
                  <c:v>44.271000000000001</c:v>
                </c:pt>
                <c:pt idx="129">
                  <c:v>44.441000000000003</c:v>
                </c:pt>
                <c:pt idx="130">
                  <c:v>44.610999999999997</c:v>
                </c:pt>
                <c:pt idx="131">
                  <c:v>44.780999999999999</c:v>
                </c:pt>
                <c:pt idx="132">
                  <c:v>44.951000000000001</c:v>
                </c:pt>
                <c:pt idx="133">
                  <c:v>45.121000000000002</c:v>
                </c:pt>
                <c:pt idx="134">
                  <c:v>45.290999999999997</c:v>
                </c:pt>
                <c:pt idx="135">
                  <c:v>45.460999999999999</c:v>
                </c:pt>
                <c:pt idx="136">
                  <c:v>45.631</c:v>
                </c:pt>
                <c:pt idx="137">
                  <c:v>45.801000000000002</c:v>
                </c:pt>
                <c:pt idx="138">
                  <c:v>45.970999999999997</c:v>
                </c:pt>
                <c:pt idx="139">
                  <c:v>46.140999999999998</c:v>
                </c:pt>
                <c:pt idx="140">
                  <c:v>46.311</c:v>
                </c:pt>
                <c:pt idx="141">
                  <c:v>46.481000000000002</c:v>
                </c:pt>
                <c:pt idx="142">
                  <c:v>46.651000000000003</c:v>
                </c:pt>
                <c:pt idx="143">
                  <c:v>46.820999999999998</c:v>
                </c:pt>
                <c:pt idx="144">
                  <c:v>46.991</c:v>
                </c:pt>
                <c:pt idx="145">
                  <c:v>47.161000000000001</c:v>
                </c:pt>
                <c:pt idx="146">
                  <c:v>47.331000000000003</c:v>
                </c:pt>
                <c:pt idx="147">
                  <c:v>47.500999999999998</c:v>
                </c:pt>
                <c:pt idx="148">
                  <c:v>47.670999999999999</c:v>
                </c:pt>
                <c:pt idx="149">
                  <c:v>47.841000000000001</c:v>
                </c:pt>
                <c:pt idx="150">
                  <c:v>48.011000000000003</c:v>
                </c:pt>
                <c:pt idx="151">
                  <c:v>48.180999999999997</c:v>
                </c:pt>
                <c:pt idx="152">
                  <c:v>48.350999999999999</c:v>
                </c:pt>
                <c:pt idx="153">
                  <c:v>48.521000000000001</c:v>
                </c:pt>
                <c:pt idx="154">
                  <c:v>48.691000000000003</c:v>
                </c:pt>
                <c:pt idx="155">
                  <c:v>48.860999999999997</c:v>
                </c:pt>
                <c:pt idx="156">
                  <c:v>49.030999999999999</c:v>
                </c:pt>
                <c:pt idx="157">
                  <c:v>49.201000000000001</c:v>
                </c:pt>
                <c:pt idx="158">
                  <c:v>49.371000000000002</c:v>
                </c:pt>
                <c:pt idx="159">
                  <c:v>49.540999999999997</c:v>
                </c:pt>
                <c:pt idx="160">
                  <c:v>49.710999999999999</c:v>
                </c:pt>
                <c:pt idx="161">
                  <c:v>49.881</c:v>
                </c:pt>
                <c:pt idx="162">
                  <c:v>50.051000000000002</c:v>
                </c:pt>
                <c:pt idx="163">
                  <c:v>50.220999999999997</c:v>
                </c:pt>
                <c:pt idx="164">
                  <c:v>50.390999999999998</c:v>
                </c:pt>
                <c:pt idx="165">
                  <c:v>50.561</c:v>
                </c:pt>
                <c:pt idx="166">
                  <c:v>50.731000000000002</c:v>
                </c:pt>
                <c:pt idx="167">
                  <c:v>50.901000000000003</c:v>
                </c:pt>
                <c:pt idx="168">
                  <c:v>51.070999999999998</c:v>
                </c:pt>
                <c:pt idx="169">
                  <c:v>51.241</c:v>
                </c:pt>
                <c:pt idx="170">
                  <c:v>51.411000000000001</c:v>
                </c:pt>
                <c:pt idx="171">
                  <c:v>51.581000000000003</c:v>
                </c:pt>
                <c:pt idx="172">
                  <c:v>51.750999999999998</c:v>
                </c:pt>
                <c:pt idx="173">
                  <c:v>51.920999999999999</c:v>
                </c:pt>
              </c:numCache>
            </c:numRef>
          </c:xVal>
          <c:yVal>
            <c:numRef>
              <c:f>'IP3'!$J$31:$J$204</c:f>
              <c:numCache>
                <c:formatCode>General</c:formatCode>
                <c:ptCount val="174"/>
                <c:pt idx="0">
                  <c:v>14.770771999999999</c:v>
                </c:pt>
                <c:pt idx="1">
                  <c:v>15.528347999999999</c:v>
                </c:pt>
                <c:pt idx="2">
                  <c:v>16.456665000000001</c:v>
                </c:pt>
                <c:pt idx="3">
                  <c:v>16.743980000000001</c:v>
                </c:pt>
                <c:pt idx="4">
                  <c:v>16.841964999999998</c:v>
                </c:pt>
                <c:pt idx="5">
                  <c:v>16.842216000000001</c:v>
                </c:pt>
                <c:pt idx="6">
                  <c:v>16.440994</c:v>
                </c:pt>
                <c:pt idx="7">
                  <c:v>16.106815000000001</c:v>
                </c:pt>
                <c:pt idx="8">
                  <c:v>15.510056000000001</c:v>
                </c:pt>
                <c:pt idx="9">
                  <c:v>15.078854</c:v>
                </c:pt>
                <c:pt idx="10">
                  <c:v>15.081284</c:v>
                </c:pt>
                <c:pt idx="11">
                  <c:v>15.195930000000001</c:v>
                </c:pt>
                <c:pt idx="12">
                  <c:v>15.366580000000001</c:v>
                </c:pt>
                <c:pt idx="13">
                  <c:v>15.56658</c:v>
                </c:pt>
                <c:pt idx="14">
                  <c:v>15.735574</c:v>
                </c:pt>
                <c:pt idx="15">
                  <c:v>16.093216000000002</c:v>
                </c:pt>
                <c:pt idx="16">
                  <c:v>16.375589000000002</c:v>
                </c:pt>
                <c:pt idx="17">
                  <c:v>16.930772999999999</c:v>
                </c:pt>
                <c:pt idx="18">
                  <c:v>17.366824999999999</c:v>
                </c:pt>
                <c:pt idx="19">
                  <c:v>17.518324</c:v>
                </c:pt>
                <c:pt idx="20">
                  <c:v>17.867659</c:v>
                </c:pt>
                <c:pt idx="21">
                  <c:v>18.029882000000001</c:v>
                </c:pt>
                <c:pt idx="22">
                  <c:v>18.027683</c:v>
                </c:pt>
                <c:pt idx="23">
                  <c:v>18.100273000000001</c:v>
                </c:pt>
                <c:pt idx="24">
                  <c:v>17.744965000000001</c:v>
                </c:pt>
                <c:pt idx="25">
                  <c:v>17.445489999999999</c:v>
                </c:pt>
                <c:pt idx="26">
                  <c:v>17.344024999999998</c:v>
                </c:pt>
                <c:pt idx="27">
                  <c:v>17.144119</c:v>
                </c:pt>
                <c:pt idx="28">
                  <c:v>17.496722999999999</c:v>
                </c:pt>
                <c:pt idx="29">
                  <c:v>17.738728999999999</c:v>
                </c:pt>
                <c:pt idx="30">
                  <c:v>18.742813000000002</c:v>
                </c:pt>
                <c:pt idx="31">
                  <c:v>19.128281000000001</c:v>
                </c:pt>
                <c:pt idx="32">
                  <c:v>19.542293999999998</c:v>
                </c:pt>
                <c:pt idx="33">
                  <c:v>20.098783000000001</c:v>
                </c:pt>
                <c:pt idx="34">
                  <c:v>20.464827</c:v>
                </c:pt>
                <c:pt idx="35">
                  <c:v>20.838357999999999</c:v>
                </c:pt>
                <c:pt idx="36">
                  <c:v>20.967313999999998</c:v>
                </c:pt>
                <c:pt idx="37">
                  <c:v>20.666081999999999</c:v>
                </c:pt>
                <c:pt idx="38">
                  <c:v>20.834311</c:v>
                </c:pt>
                <c:pt idx="39">
                  <c:v>21.059479</c:v>
                </c:pt>
                <c:pt idx="40">
                  <c:v>20.918303999999999</c:v>
                </c:pt>
                <c:pt idx="41">
                  <c:v>21.126830999999999</c:v>
                </c:pt>
                <c:pt idx="42">
                  <c:v>20.962629</c:v>
                </c:pt>
                <c:pt idx="43">
                  <c:v>21.271528</c:v>
                </c:pt>
                <c:pt idx="44">
                  <c:v>21.312071</c:v>
                </c:pt>
                <c:pt idx="45">
                  <c:v>21.547519999999999</c:v>
                </c:pt>
                <c:pt idx="46">
                  <c:v>21.962971</c:v>
                </c:pt>
                <c:pt idx="47">
                  <c:v>22.529883999999999</c:v>
                </c:pt>
                <c:pt idx="48">
                  <c:v>22.818192</c:v>
                </c:pt>
                <c:pt idx="49">
                  <c:v>22.937667999999999</c:v>
                </c:pt>
                <c:pt idx="50">
                  <c:v>23.101025</c:v>
                </c:pt>
                <c:pt idx="51">
                  <c:v>23.193453000000002</c:v>
                </c:pt>
                <c:pt idx="52">
                  <c:v>22.956633</c:v>
                </c:pt>
                <c:pt idx="53">
                  <c:v>22.878661999999998</c:v>
                </c:pt>
                <c:pt idx="54">
                  <c:v>23.003903999999999</c:v>
                </c:pt>
                <c:pt idx="55">
                  <c:v>23.153621999999999</c:v>
                </c:pt>
                <c:pt idx="56">
                  <c:v>23.604876999999998</c:v>
                </c:pt>
                <c:pt idx="57">
                  <c:v>23.706704999999999</c:v>
                </c:pt>
                <c:pt idx="58">
                  <c:v>24.022815999999999</c:v>
                </c:pt>
                <c:pt idx="59">
                  <c:v>24.696569</c:v>
                </c:pt>
                <c:pt idx="60">
                  <c:v>24.806408000000001</c:v>
                </c:pt>
                <c:pt idx="61">
                  <c:v>24.854595</c:v>
                </c:pt>
                <c:pt idx="62">
                  <c:v>25.163626000000001</c:v>
                </c:pt>
                <c:pt idx="63">
                  <c:v>25.172257999999999</c:v>
                </c:pt>
                <c:pt idx="64">
                  <c:v>25.298121999999999</c:v>
                </c:pt>
                <c:pt idx="65">
                  <c:v>25.348108</c:v>
                </c:pt>
                <c:pt idx="66">
                  <c:v>25.419432</c:v>
                </c:pt>
                <c:pt idx="67">
                  <c:v>25.51033</c:v>
                </c:pt>
                <c:pt idx="68">
                  <c:v>25.194792</c:v>
                </c:pt>
                <c:pt idx="69">
                  <c:v>24.723476000000002</c:v>
                </c:pt>
                <c:pt idx="70">
                  <c:v>24.978586</c:v>
                </c:pt>
                <c:pt idx="71">
                  <c:v>25.302216000000001</c:v>
                </c:pt>
                <c:pt idx="72">
                  <c:v>25.185600000000001</c:v>
                </c:pt>
                <c:pt idx="73">
                  <c:v>25.034399000000001</c:v>
                </c:pt>
                <c:pt idx="74">
                  <c:v>23.913298000000001</c:v>
                </c:pt>
                <c:pt idx="75">
                  <c:v>23.988963999999999</c:v>
                </c:pt>
                <c:pt idx="76">
                  <c:v>24.026411</c:v>
                </c:pt>
                <c:pt idx="77">
                  <c:v>23.739878000000001</c:v>
                </c:pt>
                <c:pt idx="78">
                  <c:v>23.513293999999998</c:v>
                </c:pt>
                <c:pt idx="79">
                  <c:v>23.381073000000001</c:v>
                </c:pt>
                <c:pt idx="80">
                  <c:v>23.190300000000001</c:v>
                </c:pt>
                <c:pt idx="81">
                  <c:v>22.858115999999999</c:v>
                </c:pt>
                <c:pt idx="82">
                  <c:v>21.935776000000001</c:v>
                </c:pt>
                <c:pt idx="83">
                  <c:v>20.944603000000001</c:v>
                </c:pt>
                <c:pt idx="84">
                  <c:v>19.952044000000001</c:v>
                </c:pt>
                <c:pt idx="85">
                  <c:v>18.640526000000001</c:v>
                </c:pt>
                <c:pt idx="86">
                  <c:v>17.553788999999998</c:v>
                </c:pt>
                <c:pt idx="87">
                  <c:v>16.227650000000001</c:v>
                </c:pt>
                <c:pt idx="88">
                  <c:v>14.991348</c:v>
                </c:pt>
                <c:pt idx="89">
                  <c:v>14.772626000000001</c:v>
                </c:pt>
                <c:pt idx="90">
                  <c:v>15.082993999999999</c:v>
                </c:pt>
                <c:pt idx="91">
                  <c:v>15.331009999999999</c:v>
                </c:pt>
                <c:pt idx="92">
                  <c:v>15.461233999999999</c:v>
                </c:pt>
                <c:pt idx="93">
                  <c:v>15.356946000000001</c:v>
                </c:pt>
                <c:pt idx="94">
                  <c:v>15.151084000000001</c:v>
                </c:pt>
                <c:pt idx="95">
                  <c:v>14.998844999999999</c:v>
                </c:pt>
                <c:pt idx="96">
                  <c:v>14.788159</c:v>
                </c:pt>
                <c:pt idx="97">
                  <c:v>14.451625999999999</c:v>
                </c:pt>
                <c:pt idx="98">
                  <c:v>14.575087999999999</c:v>
                </c:pt>
                <c:pt idx="99">
                  <c:v>14.936385</c:v>
                </c:pt>
                <c:pt idx="100">
                  <c:v>15.605714000000001</c:v>
                </c:pt>
                <c:pt idx="101">
                  <c:v>16.333449999999999</c:v>
                </c:pt>
                <c:pt idx="102">
                  <c:v>17.041910000000001</c:v>
                </c:pt>
                <c:pt idx="103">
                  <c:v>17.858608</c:v>
                </c:pt>
                <c:pt idx="104">
                  <c:v>18.564139999999998</c:v>
                </c:pt>
                <c:pt idx="105">
                  <c:v>18.62266</c:v>
                </c:pt>
                <c:pt idx="106">
                  <c:v>18.125468999999999</c:v>
                </c:pt>
                <c:pt idx="107">
                  <c:v>17.048815000000001</c:v>
                </c:pt>
                <c:pt idx="108">
                  <c:v>17.080680999999998</c:v>
                </c:pt>
                <c:pt idx="109">
                  <c:v>16.854841</c:v>
                </c:pt>
                <c:pt idx="110">
                  <c:v>16.734072000000001</c:v>
                </c:pt>
                <c:pt idx="111">
                  <c:v>16.471336000000001</c:v>
                </c:pt>
                <c:pt idx="112">
                  <c:v>16.554876</c:v>
                </c:pt>
                <c:pt idx="113">
                  <c:v>17.775466999999999</c:v>
                </c:pt>
                <c:pt idx="114">
                  <c:v>19.281192999999998</c:v>
                </c:pt>
                <c:pt idx="115">
                  <c:v>19.179255999999999</c:v>
                </c:pt>
                <c:pt idx="116">
                  <c:v>19.621742000000001</c:v>
                </c:pt>
                <c:pt idx="117">
                  <c:v>20.209101</c:v>
                </c:pt>
                <c:pt idx="118">
                  <c:v>20.166716000000001</c:v>
                </c:pt>
                <c:pt idx="119">
                  <c:v>20.081606000000001</c:v>
                </c:pt>
                <c:pt idx="120">
                  <c:v>19.858720999999999</c:v>
                </c:pt>
                <c:pt idx="121">
                  <c:v>19.683116999999999</c:v>
                </c:pt>
                <c:pt idx="122">
                  <c:v>20.341408000000001</c:v>
                </c:pt>
                <c:pt idx="123">
                  <c:v>20.091795000000001</c:v>
                </c:pt>
                <c:pt idx="124">
                  <c:v>19.261164000000001</c:v>
                </c:pt>
                <c:pt idx="125">
                  <c:v>20.181346999999999</c:v>
                </c:pt>
                <c:pt idx="126">
                  <c:v>20.784773000000001</c:v>
                </c:pt>
                <c:pt idx="127">
                  <c:v>20.578682000000001</c:v>
                </c:pt>
                <c:pt idx="128">
                  <c:v>20.828786999999998</c:v>
                </c:pt>
                <c:pt idx="129">
                  <c:v>20.744948999999998</c:v>
                </c:pt>
                <c:pt idx="130">
                  <c:v>20.740853999999999</c:v>
                </c:pt>
                <c:pt idx="131">
                  <c:v>20.759008000000001</c:v>
                </c:pt>
                <c:pt idx="132">
                  <c:v>19.733827999999999</c:v>
                </c:pt>
                <c:pt idx="133">
                  <c:v>19.278905999999999</c:v>
                </c:pt>
                <c:pt idx="134">
                  <c:v>18.541746</c:v>
                </c:pt>
                <c:pt idx="135">
                  <c:v>17.344678999999999</c:v>
                </c:pt>
                <c:pt idx="136">
                  <c:v>16.382470999999999</c:v>
                </c:pt>
                <c:pt idx="137">
                  <c:v>16.177353</c:v>
                </c:pt>
                <c:pt idx="138">
                  <c:v>15.669430999999999</c:v>
                </c:pt>
                <c:pt idx="139">
                  <c:v>15.192404</c:v>
                </c:pt>
                <c:pt idx="140">
                  <c:v>14.210766</c:v>
                </c:pt>
                <c:pt idx="141">
                  <c:v>13.420678000000001</c:v>
                </c:pt>
                <c:pt idx="142">
                  <c:v>11.748184</c:v>
                </c:pt>
                <c:pt idx="143">
                  <c:v>9.4612149999999993</c:v>
                </c:pt>
                <c:pt idx="144">
                  <c:v>6.6797966999999998</c:v>
                </c:pt>
                <c:pt idx="145">
                  <c:v>3.9779624999999998</c:v>
                </c:pt>
                <c:pt idx="146">
                  <c:v>1.2115815000000001</c:v>
                </c:pt>
                <c:pt idx="147">
                  <c:v>-1.2526066</c:v>
                </c:pt>
                <c:pt idx="148">
                  <c:v>-3.4369648000000002</c:v>
                </c:pt>
                <c:pt idx="149">
                  <c:v>-4.6713037000000002</c:v>
                </c:pt>
                <c:pt idx="150">
                  <c:v>-5.1971445000000003</c:v>
                </c:pt>
                <c:pt idx="151">
                  <c:v>-5.3259515999999998</c:v>
                </c:pt>
                <c:pt idx="152">
                  <c:v>-5.1345983000000004</c:v>
                </c:pt>
                <c:pt idx="153">
                  <c:v>-4.5125399000000002</c:v>
                </c:pt>
                <c:pt idx="154">
                  <c:v>-3.0505404</c:v>
                </c:pt>
                <c:pt idx="155">
                  <c:v>-0.29020162999999999</c:v>
                </c:pt>
                <c:pt idx="156">
                  <c:v>2.4071980000000002</c:v>
                </c:pt>
                <c:pt idx="157">
                  <c:v>4.9652386000000002</c:v>
                </c:pt>
                <c:pt idx="158">
                  <c:v>7.5329250999999999</c:v>
                </c:pt>
                <c:pt idx="159">
                  <c:v>10.159609</c:v>
                </c:pt>
                <c:pt idx="160">
                  <c:v>12.223824</c:v>
                </c:pt>
                <c:pt idx="161">
                  <c:v>12.934519</c:v>
                </c:pt>
                <c:pt idx="162">
                  <c:v>11.75403</c:v>
                </c:pt>
                <c:pt idx="163">
                  <c:v>10.119510999999999</c:v>
                </c:pt>
                <c:pt idx="164">
                  <c:v>8.2973938</c:v>
                </c:pt>
                <c:pt idx="165">
                  <c:v>6.3578615000000003</c:v>
                </c:pt>
                <c:pt idx="166">
                  <c:v>4.2073698000000004</c:v>
                </c:pt>
                <c:pt idx="167">
                  <c:v>2.2869188999999999</c:v>
                </c:pt>
                <c:pt idx="168">
                  <c:v>0.90369648000000002</c:v>
                </c:pt>
                <c:pt idx="169">
                  <c:v>-6.7268856000000002E-2</c:v>
                </c:pt>
                <c:pt idx="170">
                  <c:v>-0.74957501999999998</c:v>
                </c:pt>
                <c:pt idx="171">
                  <c:v>-1.3117101</c:v>
                </c:pt>
                <c:pt idx="172">
                  <c:v>-1.8476980999999999</c:v>
                </c:pt>
                <c:pt idx="173">
                  <c:v>-2.3864570000000001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2"/>
          <c:order val="1"/>
          <c:tx>
            <c:strRef>
              <c:f>'IP3'!$P$2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'IP3'!$O$31:$O$204</c:f>
              <c:numCache>
                <c:formatCode>General</c:formatCode>
                <c:ptCount val="174"/>
                <c:pt idx="0">
                  <c:v>22.681000000000001</c:v>
                </c:pt>
                <c:pt idx="1">
                  <c:v>22.850999999999999</c:v>
                </c:pt>
                <c:pt idx="2">
                  <c:v>23.021000000000001</c:v>
                </c:pt>
                <c:pt idx="3">
                  <c:v>23.190999999999999</c:v>
                </c:pt>
                <c:pt idx="4">
                  <c:v>23.361000000000001</c:v>
                </c:pt>
                <c:pt idx="5">
                  <c:v>23.530999999999999</c:v>
                </c:pt>
                <c:pt idx="6">
                  <c:v>23.701000000000001</c:v>
                </c:pt>
                <c:pt idx="7">
                  <c:v>23.870999999999999</c:v>
                </c:pt>
                <c:pt idx="8">
                  <c:v>24.041</c:v>
                </c:pt>
                <c:pt idx="9">
                  <c:v>24.210999999999999</c:v>
                </c:pt>
                <c:pt idx="10">
                  <c:v>24.381</c:v>
                </c:pt>
                <c:pt idx="11">
                  <c:v>24.550999999999998</c:v>
                </c:pt>
                <c:pt idx="12">
                  <c:v>24.721</c:v>
                </c:pt>
                <c:pt idx="13">
                  <c:v>24.890999999999998</c:v>
                </c:pt>
                <c:pt idx="14">
                  <c:v>25.061</c:v>
                </c:pt>
                <c:pt idx="15">
                  <c:v>25.231000000000002</c:v>
                </c:pt>
                <c:pt idx="16">
                  <c:v>25.401</c:v>
                </c:pt>
                <c:pt idx="17">
                  <c:v>25.571000000000002</c:v>
                </c:pt>
                <c:pt idx="18">
                  <c:v>25.741</c:v>
                </c:pt>
                <c:pt idx="19">
                  <c:v>25.911000000000001</c:v>
                </c:pt>
                <c:pt idx="20">
                  <c:v>26.081</c:v>
                </c:pt>
                <c:pt idx="21">
                  <c:v>26.251000000000001</c:v>
                </c:pt>
                <c:pt idx="22">
                  <c:v>26.420999999999999</c:v>
                </c:pt>
                <c:pt idx="23">
                  <c:v>26.591000000000001</c:v>
                </c:pt>
                <c:pt idx="24">
                  <c:v>26.760999999999999</c:v>
                </c:pt>
                <c:pt idx="25">
                  <c:v>26.931000000000001</c:v>
                </c:pt>
                <c:pt idx="26">
                  <c:v>27.100999999999999</c:v>
                </c:pt>
                <c:pt idx="27">
                  <c:v>27.271000000000001</c:v>
                </c:pt>
                <c:pt idx="28">
                  <c:v>27.440999999999999</c:v>
                </c:pt>
                <c:pt idx="29">
                  <c:v>27.611000000000001</c:v>
                </c:pt>
                <c:pt idx="30">
                  <c:v>27.780999999999999</c:v>
                </c:pt>
                <c:pt idx="31">
                  <c:v>27.951000000000001</c:v>
                </c:pt>
                <c:pt idx="32">
                  <c:v>28.120999999999999</c:v>
                </c:pt>
                <c:pt idx="33">
                  <c:v>28.291</c:v>
                </c:pt>
                <c:pt idx="34">
                  <c:v>28.460999999999999</c:v>
                </c:pt>
                <c:pt idx="35">
                  <c:v>28.631</c:v>
                </c:pt>
                <c:pt idx="36">
                  <c:v>28.800999999999998</c:v>
                </c:pt>
                <c:pt idx="37">
                  <c:v>28.971</c:v>
                </c:pt>
                <c:pt idx="38">
                  <c:v>29.140999999999998</c:v>
                </c:pt>
                <c:pt idx="39">
                  <c:v>29.311</c:v>
                </c:pt>
                <c:pt idx="40">
                  <c:v>29.481000000000002</c:v>
                </c:pt>
                <c:pt idx="41">
                  <c:v>29.651</c:v>
                </c:pt>
                <c:pt idx="42">
                  <c:v>29.821000000000002</c:v>
                </c:pt>
                <c:pt idx="43">
                  <c:v>29.991</c:v>
                </c:pt>
                <c:pt idx="44">
                  <c:v>30.161000000000001</c:v>
                </c:pt>
                <c:pt idx="45">
                  <c:v>30.331</c:v>
                </c:pt>
                <c:pt idx="46">
                  <c:v>30.501000000000001</c:v>
                </c:pt>
                <c:pt idx="47">
                  <c:v>30.670999999999999</c:v>
                </c:pt>
                <c:pt idx="48">
                  <c:v>30.841000000000001</c:v>
                </c:pt>
                <c:pt idx="49">
                  <c:v>31.010999999999999</c:v>
                </c:pt>
                <c:pt idx="50">
                  <c:v>31.181000000000001</c:v>
                </c:pt>
                <c:pt idx="51">
                  <c:v>31.350999999999999</c:v>
                </c:pt>
                <c:pt idx="52">
                  <c:v>31.521000000000001</c:v>
                </c:pt>
                <c:pt idx="53">
                  <c:v>31.690999999999999</c:v>
                </c:pt>
                <c:pt idx="54">
                  <c:v>31.861000000000001</c:v>
                </c:pt>
                <c:pt idx="55">
                  <c:v>32.030999999999999</c:v>
                </c:pt>
                <c:pt idx="56">
                  <c:v>32.201000000000001</c:v>
                </c:pt>
                <c:pt idx="57">
                  <c:v>32.371000000000002</c:v>
                </c:pt>
                <c:pt idx="58">
                  <c:v>32.540999999999997</c:v>
                </c:pt>
                <c:pt idx="59">
                  <c:v>32.710999999999999</c:v>
                </c:pt>
                <c:pt idx="60">
                  <c:v>32.881</c:v>
                </c:pt>
                <c:pt idx="61">
                  <c:v>33.051000000000002</c:v>
                </c:pt>
                <c:pt idx="62">
                  <c:v>33.220999999999997</c:v>
                </c:pt>
                <c:pt idx="63">
                  <c:v>33.390999999999998</c:v>
                </c:pt>
                <c:pt idx="64">
                  <c:v>33.561</c:v>
                </c:pt>
                <c:pt idx="65">
                  <c:v>33.731000000000002</c:v>
                </c:pt>
                <c:pt idx="66">
                  <c:v>33.901000000000003</c:v>
                </c:pt>
                <c:pt idx="67">
                  <c:v>34.070999999999998</c:v>
                </c:pt>
                <c:pt idx="68">
                  <c:v>34.241</c:v>
                </c:pt>
                <c:pt idx="69">
                  <c:v>34.411000000000001</c:v>
                </c:pt>
                <c:pt idx="70">
                  <c:v>34.581000000000003</c:v>
                </c:pt>
                <c:pt idx="71">
                  <c:v>34.750999999999998</c:v>
                </c:pt>
                <c:pt idx="72">
                  <c:v>34.920999999999999</c:v>
                </c:pt>
                <c:pt idx="73">
                  <c:v>35.091000000000001</c:v>
                </c:pt>
                <c:pt idx="74">
                  <c:v>35.261000000000003</c:v>
                </c:pt>
                <c:pt idx="75">
                  <c:v>35.430999999999997</c:v>
                </c:pt>
                <c:pt idx="76">
                  <c:v>35.600999999999999</c:v>
                </c:pt>
                <c:pt idx="77">
                  <c:v>35.771000000000001</c:v>
                </c:pt>
                <c:pt idx="78">
                  <c:v>35.941000000000003</c:v>
                </c:pt>
                <c:pt idx="79">
                  <c:v>36.110999999999997</c:v>
                </c:pt>
                <c:pt idx="80">
                  <c:v>36.280999999999999</c:v>
                </c:pt>
                <c:pt idx="81">
                  <c:v>36.451000000000001</c:v>
                </c:pt>
                <c:pt idx="82">
                  <c:v>36.621000000000002</c:v>
                </c:pt>
                <c:pt idx="83">
                  <c:v>36.790999999999997</c:v>
                </c:pt>
                <c:pt idx="84">
                  <c:v>36.960999999999999</c:v>
                </c:pt>
                <c:pt idx="85">
                  <c:v>37.131</c:v>
                </c:pt>
                <c:pt idx="86">
                  <c:v>37.301000000000002</c:v>
                </c:pt>
                <c:pt idx="87">
                  <c:v>37.470999999999997</c:v>
                </c:pt>
                <c:pt idx="88">
                  <c:v>37.640999999999998</c:v>
                </c:pt>
                <c:pt idx="89">
                  <c:v>37.811</c:v>
                </c:pt>
                <c:pt idx="90">
                  <c:v>37.981000000000002</c:v>
                </c:pt>
                <c:pt idx="91">
                  <c:v>38.151000000000003</c:v>
                </c:pt>
                <c:pt idx="92">
                  <c:v>38.320999999999998</c:v>
                </c:pt>
                <c:pt idx="93">
                  <c:v>38.491</c:v>
                </c:pt>
                <c:pt idx="94">
                  <c:v>38.661000000000001</c:v>
                </c:pt>
                <c:pt idx="95">
                  <c:v>38.831000000000003</c:v>
                </c:pt>
                <c:pt idx="96">
                  <c:v>39.000999999999998</c:v>
                </c:pt>
                <c:pt idx="97">
                  <c:v>39.170999999999999</c:v>
                </c:pt>
                <c:pt idx="98">
                  <c:v>39.341000000000001</c:v>
                </c:pt>
                <c:pt idx="99">
                  <c:v>39.511000000000003</c:v>
                </c:pt>
                <c:pt idx="100">
                  <c:v>39.680999999999997</c:v>
                </c:pt>
                <c:pt idx="101">
                  <c:v>39.850999999999999</c:v>
                </c:pt>
                <c:pt idx="102">
                  <c:v>40.021000000000001</c:v>
                </c:pt>
                <c:pt idx="103">
                  <c:v>40.191000000000003</c:v>
                </c:pt>
                <c:pt idx="104">
                  <c:v>40.360999999999997</c:v>
                </c:pt>
                <c:pt idx="105">
                  <c:v>40.530999999999999</c:v>
                </c:pt>
                <c:pt idx="106">
                  <c:v>40.701000000000001</c:v>
                </c:pt>
                <c:pt idx="107">
                  <c:v>40.871000000000002</c:v>
                </c:pt>
                <c:pt idx="108">
                  <c:v>41.040999999999997</c:v>
                </c:pt>
                <c:pt idx="109">
                  <c:v>41.210999999999999</c:v>
                </c:pt>
                <c:pt idx="110">
                  <c:v>41.381</c:v>
                </c:pt>
                <c:pt idx="111">
                  <c:v>41.551000000000002</c:v>
                </c:pt>
                <c:pt idx="112">
                  <c:v>41.720999999999997</c:v>
                </c:pt>
                <c:pt idx="113">
                  <c:v>41.890999999999998</c:v>
                </c:pt>
                <c:pt idx="114">
                  <c:v>42.061</c:v>
                </c:pt>
                <c:pt idx="115">
                  <c:v>42.231000000000002</c:v>
                </c:pt>
                <c:pt idx="116">
                  <c:v>42.401000000000003</c:v>
                </c:pt>
                <c:pt idx="117">
                  <c:v>42.570999999999998</c:v>
                </c:pt>
                <c:pt idx="118">
                  <c:v>42.741</c:v>
                </c:pt>
                <c:pt idx="119">
                  <c:v>42.911000000000001</c:v>
                </c:pt>
                <c:pt idx="120">
                  <c:v>43.081000000000003</c:v>
                </c:pt>
                <c:pt idx="121">
                  <c:v>43.250999999999998</c:v>
                </c:pt>
                <c:pt idx="122">
                  <c:v>43.420999999999999</c:v>
                </c:pt>
                <c:pt idx="123">
                  <c:v>43.591000000000001</c:v>
                </c:pt>
                <c:pt idx="124">
                  <c:v>43.761000000000003</c:v>
                </c:pt>
                <c:pt idx="125">
                  <c:v>43.930999999999997</c:v>
                </c:pt>
                <c:pt idx="126">
                  <c:v>44.100999999999999</c:v>
                </c:pt>
                <c:pt idx="127">
                  <c:v>44.271000000000001</c:v>
                </c:pt>
                <c:pt idx="128">
                  <c:v>44.441000000000003</c:v>
                </c:pt>
                <c:pt idx="129">
                  <c:v>44.610999999999997</c:v>
                </c:pt>
                <c:pt idx="130">
                  <c:v>44.780999999999999</c:v>
                </c:pt>
                <c:pt idx="131">
                  <c:v>44.951000000000001</c:v>
                </c:pt>
                <c:pt idx="132">
                  <c:v>45.121000000000002</c:v>
                </c:pt>
                <c:pt idx="133">
                  <c:v>45.290999999999997</c:v>
                </c:pt>
                <c:pt idx="134">
                  <c:v>45.460999999999999</c:v>
                </c:pt>
                <c:pt idx="135">
                  <c:v>45.631</c:v>
                </c:pt>
                <c:pt idx="136">
                  <c:v>45.801000000000002</c:v>
                </c:pt>
                <c:pt idx="137">
                  <c:v>45.970999999999997</c:v>
                </c:pt>
                <c:pt idx="138">
                  <c:v>46.140999999999998</c:v>
                </c:pt>
                <c:pt idx="139">
                  <c:v>46.311</c:v>
                </c:pt>
                <c:pt idx="140">
                  <c:v>46.481000000000002</c:v>
                </c:pt>
                <c:pt idx="141">
                  <c:v>46.651000000000003</c:v>
                </c:pt>
                <c:pt idx="142">
                  <c:v>46.820999999999998</c:v>
                </c:pt>
                <c:pt idx="143">
                  <c:v>46.991</c:v>
                </c:pt>
                <c:pt idx="144">
                  <c:v>47.161000000000001</c:v>
                </c:pt>
                <c:pt idx="145">
                  <c:v>47.331000000000003</c:v>
                </c:pt>
                <c:pt idx="146">
                  <c:v>47.500999999999998</c:v>
                </c:pt>
                <c:pt idx="147">
                  <c:v>47.670999999999999</c:v>
                </c:pt>
                <c:pt idx="148">
                  <c:v>47.841000000000001</c:v>
                </c:pt>
                <c:pt idx="149">
                  <c:v>48.011000000000003</c:v>
                </c:pt>
                <c:pt idx="150">
                  <c:v>48.180999999999997</c:v>
                </c:pt>
                <c:pt idx="151">
                  <c:v>48.350999999999999</c:v>
                </c:pt>
                <c:pt idx="152">
                  <c:v>48.521000000000001</c:v>
                </c:pt>
                <c:pt idx="153">
                  <c:v>48.691000000000003</c:v>
                </c:pt>
                <c:pt idx="154">
                  <c:v>48.860999999999997</c:v>
                </c:pt>
                <c:pt idx="155">
                  <c:v>49.030999999999999</c:v>
                </c:pt>
                <c:pt idx="156">
                  <c:v>49.201000000000001</c:v>
                </c:pt>
                <c:pt idx="157">
                  <c:v>49.371000000000002</c:v>
                </c:pt>
                <c:pt idx="158">
                  <c:v>49.540999999999997</c:v>
                </c:pt>
                <c:pt idx="159">
                  <c:v>49.710999999999999</c:v>
                </c:pt>
                <c:pt idx="160">
                  <c:v>49.881</c:v>
                </c:pt>
                <c:pt idx="161">
                  <c:v>50.051000000000002</c:v>
                </c:pt>
                <c:pt idx="162">
                  <c:v>50.220999999999997</c:v>
                </c:pt>
                <c:pt idx="163">
                  <c:v>50.390999999999998</c:v>
                </c:pt>
                <c:pt idx="164">
                  <c:v>50.561</c:v>
                </c:pt>
                <c:pt idx="165">
                  <c:v>50.731000000000002</c:v>
                </c:pt>
                <c:pt idx="166">
                  <c:v>50.901000000000003</c:v>
                </c:pt>
                <c:pt idx="167">
                  <c:v>51.070999999999998</c:v>
                </c:pt>
                <c:pt idx="168">
                  <c:v>51.241</c:v>
                </c:pt>
                <c:pt idx="169">
                  <c:v>51.411000000000001</c:v>
                </c:pt>
                <c:pt idx="170">
                  <c:v>51.581000000000003</c:v>
                </c:pt>
                <c:pt idx="171">
                  <c:v>51.750999999999998</c:v>
                </c:pt>
                <c:pt idx="172">
                  <c:v>51.920999999999999</c:v>
                </c:pt>
                <c:pt idx="173">
                  <c:v>52.091000000000001</c:v>
                </c:pt>
              </c:numCache>
            </c:numRef>
          </c:xVal>
          <c:yVal>
            <c:numRef>
              <c:f>'IP3'!$P$31:$P$204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1"/>
          <c:order val="2"/>
          <c:tx>
            <c:strRef>
              <c:f>'IP3'!$M$2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'IP3'!$L$31:$L$204</c:f>
              <c:numCache>
                <c:formatCode>General</c:formatCode>
                <c:ptCount val="174"/>
                <c:pt idx="0">
                  <c:v>22.681000000000001</c:v>
                </c:pt>
                <c:pt idx="1">
                  <c:v>22.850999999999999</c:v>
                </c:pt>
                <c:pt idx="2">
                  <c:v>23.021000000000001</c:v>
                </c:pt>
                <c:pt idx="3">
                  <c:v>23.190999999999999</c:v>
                </c:pt>
                <c:pt idx="4">
                  <c:v>23.361000000000001</c:v>
                </c:pt>
                <c:pt idx="5">
                  <c:v>23.530999999999999</c:v>
                </c:pt>
                <c:pt idx="6">
                  <c:v>23.701000000000001</c:v>
                </c:pt>
                <c:pt idx="7">
                  <c:v>23.870999999999999</c:v>
                </c:pt>
                <c:pt idx="8">
                  <c:v>24.041</c:v>
                </c:pt>
                <c:pt idx="9">
                  <c:v>24.210999999999999</c:v>
                </c:pt>
                <c:pt idx="10">
                  <c:v>24.381</c:v>
                </c:pt>
                <c:pt idx="11">
                  <c:v>24.550999999999998</c:v>
                </c:pt>
                <c:pt idx="12">
                  <c:v>24.721</c:v>
                </c:pt>
                <c:pt idx="13">
                  <c:v>24.890999999999998</c:v>
                </c:pt>
                <c:pt idx="14">
                  <c:v>25.061</c:v>
                </c:pt>
                <c:pt idx="15">
                  <c:v>25.231000000000002</c:v>
                </c:pt>
                <c:pt idx="16">
                  <c:v>25.401</c:v>
                </c:pt>
                <c:pt idx="17">
                  <c:v>25.571000000000002</c:v>
                </c:pt>
                <c:pt idx="18">
                  <c:v>25.741</c:v>
                </c:pt>
                <c:pt idx="19">
                  <c:v>25.911000000000001</c:v>
                </c:pt>
                <c:pt idx="20">
                  <c:v>26.081</c:v>
                </c:pt>
                <c:pt idx="21">
                  <c:v>26.251000000000001</c:v>
                </c:pt>
                <c:pt idx="22">
                  <c:v>26.420999999999999</c:v>
                </c:pt>
                <c:pt idx="23">
                  <c:v>26.591000000000001</c:v>
                </c:pt>
                <c:pt idx="24">
                  <c:v>26.760999999999999</c:v>
                </c:pt>
                <c:pt idx="25">
                  <c:v>26.931000000000001</c:v>
                </c:pt>
                <c:pt idx="26">
                  <c:v>27.100999999999999</c:v>
                </c:pt>
                <c:pt idx="27">
                  <c:v>27.271000000000001</c:v>
                </c:pt>
                <c:pt idx="28">
                  <c:v>27.440999999999999</c:v>
                </c:pt>
                <c:pt idx="29">
                  <c:v>27.611000000000001</c:v>
                </c:pt>
                <c:pt idx="30">
                  <c:v>27.780999999999999</c:v>
                </c:pt>
                <c:pt idx="31">
                  <c:v>27.951000000000001</c:v>
                </c:pt>
                <c:pt idx="32">
                  <c:v>28.120999999999999</c:v>
                </c:pt>
                <c:pt idx="33">
                  <c:v>28.291</c:v>
                </c:pt>
                <c:pt idx="34">
                  <c:v>28.460999999999999</c:v>
                </c:pt>
                <c:pt idx="35">
                  <c:v>28.631</c:v>
                </c:pt>
                <c:pt idx="36">
                  <c:v>28.800999999999998</c:v>
                </c:pt>
                <c:pt idx="37">
                  <c:v>28.971</c:v>
                </c:pt>
                <c:pt idx="38">
                  <c:v>29.140999999999998</c:v>
                </c:pt>
                <c:pt idx="39">
                  <c:v>29.311</c:v>
                </c:pt>
                <c:pt idx="40">
                  <c:v>29.481000000000002</c:v>
                </c:pt>
                <c:pt idx="41">
                  <c:v>29.651</c:v>
                </c:pt>
                <c:pt idx="42">
                  <c:v>29.821000000000002</c:v>
                </c:pt>
                <c:pt idx="43">
                  <c:v>29.991</c:v>
                </c:pt>
                <c:pt idx="44">
                  <c:v>30.161000000000001</c:v>
                </c:pt>
                <c:pt idx="45">
                  <c:v>30.331</c:v>
                </c:pt>
                <c:pt idx="46">
                  <c:v>30.501000000000001</c:v>
                </c:pt>
                <c:pt idx="47">
                  <c:v>30.670999999999999</c:v>
                </c:pt>
                <c:pt idx="48">
                  <c:v>30.841000000000001</c:v>
                </c:pt>
                <c:pt idx="49">
                  <c:v>31.010999999999999</c:v>
                </c:pt>
                <c:pt idx="50">
                  <c:v>31.181000000000001</c:v>
                </c:pt>
                <c:pt idx="51">
                  <c:v>31.350999999999999</c:v>
                </c:pt>
                <c:pt idx="52">
                  <c:v>31.521000000000001</c:v>
                </c:pt>
                <c:pt idx="53">
                  <c:v>31.690999999999999</c:v>
                </c:pt>
                <c:pt idx="54">
                  <c:v>31.861000000000001</c:v>
                </c:pt>
                <c:pt idx="55">
                  <c:v>32.030999999999999</c:v>
                </c:pt>
                <c:pt idx="56">
                  <c:v>32.201000000000001</c:v>
                </c:pt>
                <c:pt idx="57">
                  <c:v>32.371000000000002</c:v>
                </c:pt>
                <c:pt idx="58">
                  <c:v>32.540999999999997</c:v>
                </c:pt>
                <c:pt idx="59">
                  <c:v>32.710999999999999</c:v>
                </c:pt>
                <c:pt idx="60">
                  <c:v>32.881</c:v>
                </c:pt>
                <c:pt idx="61">
                  <c:v>33.051000000000002</c:v>
                </c:pt>
                <c:pt idx="62">
                  <c:v>33.220999999999997</c:v>
                </c:pt>
                <c:pt idx="63">
                  <c:v>33.390999999999998</c:v>
                </c:pt>
                <c:pt idx="64">
                  <c:v>33.561</c:v>
                </c:pt>
                <c:pt idx="65">
                  <c:v>33.731000000000002</c:v>
                </c:pt>
                <c:pt idx="66">
                  <c:v>33.901000000000003</c:v>
                </c:pt>
                <c:pt idx="67">
                  <c:v>34.070999999999998</c:v>
                </c:pt>
                <c:pt idx="68">
                  <c:v>34.241</c:v>
                </c:pt>
                <c:pt idx="69">
                  <c:v>34.411000000000001</c:v>
                </c:pt>
                <c:pt idx="70">
                  <c:v>34.581000000000003</c:v>
                </c:pt>
                <c:pt idx="71">
                  <c:v>34.750999999999998</c:v>
                </c:pt>
                <c:pt idx="72">
                  <c:v>34.920999999999999</c:v>
                </c:pt>
                <c:pt idx="73">
                  <c:v>35.091000000000001</c:v>
                </c:pt>
                <c:pt idx="74">
                  <c:v>35.261000000000003</c:v>
                </c:pt>
                <c:pt idx="75">
                  <c:v>35.430999999999997</c:v>
                </c:pt>
                <c:pt idx="76">
                  <c:v>35.600999999999999</c:v>
                </c:pt>
                <c:pt idx="77">
                  <c:v>35.771000000000001</c:v>
                </c:pt>
                <c:pt idx="78">
                  <c:v>35.941000000000003</c:v>
                </c:pt>
                <c:pt idx="79">
                  <c:v>36.110999999999997</c:v>
                </c:pt>
                <c:pt idx="80">
                  <c:v>36.280999999999999</c:v>
                </c:pt>
                <c:pt idx="81">
                  <c:v>36.451000000000001</c:v>
                </c:pt>
                <c:pt idx="82">
                  <c:v>36.621000000000002</c:v>
                </c:pt>
                <c:pt idx="83">
                  <c:v>36.790999999999997</c:v>
                </c:pt>
                <c:pt idx="84">
                  <c:v>36.960999999999999</c:v>
                </c:pt>
                <c:pt idx="85">
                  <c:v>37.131</c:v>
                </c:pt>
                <c:pt idx="86">
                  <c:v>37.301000000000002</c:v>
                </c:pt>
                <c:pt idx="87">
                  <c:v>37.470999999999997</c:v>
                </c:pt>
                <c:pt idx="88">
                  <c:v>37.640999999999998</c:v>
                </c:pt>
                <c:pt idx="89">
                  <c:v>37.811</c:v>
                </c:pt>
                <c:pt idx="90">
                  <c:v>37.981000000000002</c:v>
                </c:pt>
                <c:pt idx="91">
                  <c:v>38.151000000000003</c:v>
                </c:pt>
                <c:pt idx="92">
                  <c:v>38.320999999999998</c:v>
                </c:pt>
                <c:pt idx="93">
                  <c:v>38.491</c:v>
                </c:pt>
                <c:pt idx="94">
                  <c:v>38.661000000000001</c:v>
                </c:pt>
                <c:pt idx="95">
                  <c:v>38.831000000000003</c:v>
                </c:pt>
                <c:pt idx="96">
                  <c:v>39.000999999999998</c:v>
                </c:pt>
                <c:pt idx="97">
                  <c:v>39.170999999999999</c:v>
                </c:pt>
                <c:pt idx="98">
                  <c:v>39.341000000000001</c:v>
                </c:pt>
                <c:pt idx="99">
                  <c:v>39.511000000000003</c:v>
                </c:pt>
                <c:pt idx="100">
                  <c:v>39.680999999999997</c:v>
                </c:pt>
                <c:pt idx="101">
                  <c:v>39.850999999999999</c:v>
                </c:pt>
                <c:pt idx="102">
                  <c:v>40.021000000000001</c:v>
                </c:pt>
                <c:pt idx="103">
                  <c:v>40.191000000000003</c:v>
                </c:pt>
                <c:pt idx="104">
                  <c:v>40.360999999999997</c:v>
                </c:pt>
                <c:pt idx="105">
                  <c:v>40.530999999999999</c:v>
                </c:pt>
                <c:pt idx="106">
                  <c:v>40.701000000000001</c:v>
                </c:pt>
                <c:pt idx="107">
                  <c:v>40.871000000000002</c:v>
                </c:pt>
                <c:pt idx="108">
                  <c:v>41.040999999999997</c:v>
                </c:pt>
                <c:pt idx="109">
                  <c:v>41.210999999999999</c:v>
                </c:pt>
                <c:pt idx="110">
                  <c:v>41.381</c:v>
                </c:pt>
                <c:pt idx="111">
                  <c:v>41.551000000000002</c:v>
                </c:pt>
                <c:pt idx="112">
                  <c:v>41.720999999999997</c:v>
                </c:pt>
                <c:pt idx="113">
                  <c:v>41.890999999999998</c:v>
                </c:pt>
                <c:pt idx="114">
                  <c:v>42.061</c:v>
                </c:pt>
                <c:pt idx="115">
                  <c:v>42.231000000000002</c:v>
                </c:pt>
                <c:pt idx="116">
                  <c:v>42.401000000000003</c:v>
                </c:pt>
                <c:pt idx="117">
                  <c:v>42.570999999999998</c:v>
                </c:pt>
                <c:pt idx="118">
                  <c:v>42.741</c:v>
                </c:pt>
                <c:pt idx="119">
                  <c:v>42.911000000000001</c:v>
                </c:pt>
                <c:pt idx="120">
                  <c:v>43.081000000000003</c:v>
                </c:pt>
                <c:pt idx="121">
                  <c:v>43.250999999999998</c:v>
                </c:pt>
                <c:pt idx="122">
                  <c:v>43.420999999999999</c:v>
                </c:pt>
                <c:pt idx="123">
                  <c:v>43.591000000000001</c:v>
                </c:pt>
                <c:pt idx="124">
                  <c:v>43.761000000000003</c:v>
                </c:pt>
                <c:pt idx="125">
                  <c:v>43.930999999999997</c:v>
                </c:pt>
                <c:pt idx="126">
                  <c:v>44.100999999999999</c:v>
                </c:pt>
                <c:pt idx="127">
                  <c:v>44.271000000000001</c:v>
                </c:pt>
                <c:pt idx="128">
                  <c:v>44.441000000000003</c:v>
                </c:pt>
                <c:pt idx="129">
                  <c:v>44.610999999999997</c:v>
                </c:pt>
                <c:pt idx="130">
                  <c:v>44.780999999999999</c:v>
                </c:pt>
                <c:pt idx="131">
                  <c:v>44.951000000000001</c:v>
                </c:pt>
                <c:pt idx="132">
                  <c:v>45.121000000000002</c:v>
                </c:pt>
                <c:pt idx="133">
                  <c:v>45.290999999999997</c:v>
                </c:pt>
                <c:pt idx="134">
                  <c:v>45.460999999999999</c:v>
                </c:pt>
                <c:pt idx="135">
                  <c:v>45.631</c:v>
                </c:pt>
                <c:pt idx="136">
                  <c:v>45.801000000000002</c:v>
                </c:pt>
                <c:pt idx="137">
                  <c:v>45.970999999999997</c:v>
                </c:pt>
                <c:pt idx="138">
                  <c:v>46.140999999999998</c:v>
                </c:pt>
                <c:pt idx="139">
                  <c:v>46.311</c:v>
                </c:pt>
                <c:pt idx="140">
                  <c:v>46.481000000000002</c:v>
                </c:pt>
                <c:pt idx="141">
                  <c:v>46.651000000000003</c:v>
                </c:pt>
                <c:pt idx="142">
                  <c:v>46.820999999999998</c:v>
                </c:pt>
                <c:pt idx="143">
                  <c:v>46.991</c:v>
                </c:pt>
                <c:pt idx="144">
                  <c:v>47.161000000000001</c:v>
                </c:pt>
                <c:pt idx="145">
                  <c:v>47.331000000000003</c:v>
                </c:pt>
                <c:pt idx="146">
                  <c:v>47.500999999999998</c:v>
                </c:pt>
                <c:pt idx="147">
                  <c:v>47.670999999999999</c:v>
                </c:pt>
                <c:pt idx="148">
                  <c:v>47.841000000000001</c:v>
                </c:pt>
                <c:pt idx="149">
                  <c:v>48.011000000000003</c:v>
                </c:pt>
                <c:pt idx="150">
                  <c:v>48.180999999999997</c:v>
                </c:pt>
                <c:pt idx="151">
                  <c:v>48.350999999999999</c:v>
                </c:pt>
                <c:pt idx="152">
                  <c:v>48.521000000000001</c:v>
                </c:pt>
                <c:pt idx="153">
                  <c:v>48.691000000000003</c:v>
                </c:pt>
                <c:pt idx="154">
                  <c:v>48.860999999999997</c:v>
                </c:pt>
                <c:pt idx="155">
                  <c:v>49.030999999999999</c:v>
                </c:pt>
                <c:pt idx="156">
                  <c:v>49.201000000000001</c:v>
                </c:pt>
                <c:pt idx="157">
                  <c:v>49.371000000000002</c:v>
                </c:pt>
                <c:pt idx="158">
                  <c:v>49.540999999999997</c:v>
                </c:pt>
                <c:pt idx="159">
                  <c:v>49.710999999999999</c:v>
                </c:pt>
                <c:pt idx="160">
                  <c:v>49.881</c:v>
                </c:pt>
                <c:pt idx="161">
                  <c:v>50.051000000000002</c:v>
                </c:pt>
                <c:pt idx="162">
                  <c:v>50.220999999999997</c:v>
                </c:pt>
                <c:pt idx="163">
                  <c:v>50.390999999999998</c:v>
                </c:pt>
                <c:pt idx="164">
                  <c:v>50.561</c:v>
                </c:pt>
                <c:pt idx="165">
                  <c:v>50.731000000000002</c:v>
                </c:pt>
                <c:pt idx="166">
                  <c:v>50.901000000000003</c:v>
                </c:pt>
                <c:pt idx="167">
                  <c:v>51.070999999999998</c:v>
                </c:pt>
                <c:pt idx="168">
                  <c:v>51.241</c:v>
                </c:pt>
                <c:pt idx="169">
                  <c:v>51.411000000000001</c:v>
                </c:pt>
                <c:pt idx="170">
                  <c:v>51.581000000000003</c:v>
                </c:pt>
                <c:pt idx="171">
                  <c:v>51.750999999999998</c:v>
                </c:pt>
                <c:pt idx="172">
                  <c:v>51.920999999999999</c:v>
                </c:pt>
                <c:pt idx="173">
                  <c:v>52.091000000000001</c:v>
                </c:pt>
              </c:numCache>
            </c:numRef>
          </c:xVal>
          <c:yVal>
            <c:numRef>
              <c:f>'IP3'!$M$31:$M$204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10592"/>
        <c:axId val="3349125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33491059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34912512"/>
        <c:crosses val="autoZero"/>
        <c:crossBetween val="midCat"/>
        <c:majorUnit val="4"/>
      </c:valAx>
      <c:valAx>
        <c:axId val="334912512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491059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927445099978954"/>
          <c:y val="0.59510571595217276"/>
          <c:w val="0.19632951264612125"/>
          <c:h val="0.179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'IP3'!$X$2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'IP3'!$W$31:$W$204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'IP3'!$X$31:$X$204</c:f>
              <c:numCache>
                <c:formatCode>General</c:formatCode>
                <c:ptCount val="174"/>
                <c:pt idx="0">
                  <c:v>14.148393</c:v>
                </c:pt>
                <c:pt idx="1">
                  <c:v>14.019937000000001</c:v>
                </c:pt>
                <c:pt idx="2">
                  <c:v>13.760386</c:v>
                </c:pt>
                <c:pt idx="3">
                  <c:v>13.366885</c:v>
                </c:pt>
                <c:pt idx="4">
                  <c:v>13.571286000000001</c:v>
                </c:pt>
                <c:pt idx="5">
                  <c:v>14.809271000000001</c:v>
                </c:pt>
                <c:pt idx="6">
                  <c:v>15.634169</c:v>
                </c:pt>
                <c:pt idx="7">
                  <c:v>16.618130000000001</c:v>
                </c:pt>
                <c:pt idx="8">
                  <c:v>17.794595999999999</c:v>
                </c:pt>
                <c:pt idx="9">
                  <c:v>17.866402000000001</c:v>
                </c:pt>
                <c:pt idx="10">
                  <c:v>18.078949000000001</c:v>
                </c:pt>
                <c:pt idx="11">
                  <c:v>19.301991000000001</c:v>
                </c:pt>
                <c:pt idx="12">
                  <c:v>19.605899999999998</c:v>
                </c:pt>
                <c:pt idx="13">
                  <c:v>19.449804</c:v>
                </c:pt>
                <c:pt idx="14">
                  <c:v>20.349761999999998</c:v>
                </c:pt>
                <c:pt idx="15">
                  <c:v>21.050225999999999</c:v>
                </c:pt>
                <c:pt idx="16">
                  <c:v>22.843015999999999</c:v>
                </c:pt>
                <c:pt idx="17">
                  <c:v>24.552537999999998</c:v>
                </c:pt>
                <c:pt idx="18">
                  <c:v>22.50919</c:v>
                </c:pt>
                <c:pt idx="19">
                  <c:v>21.860582000000001</c:v>
                </c:pt>
                <c:pt idx="20">
                  <c:v>22.342876</c:v>
                </c:pt>
                <c:pt idx="21">
                  <c:v>21.373066000000001</c:v>
                </c:pt>
                <c:pt idx="22">
                  <c:v>20.777294000000001</c:v>
                </c:pt>
                <c:pt idx="23">
                  <c:v>21.738821000000002</c:v>
                </c:pt>
                <c:pt idx="24">
                  <c:v>22.456419</c:v>
                </c:pt>
                <c:pt idx="25">
                  <c:v>23.298765</c:v>
                </c:pt>
                <c:pt idx="26">
                  <c:v>23.405173999999999</c:v>
                </c:pt>
                <c:pt idx="27">
                  <c:v>23.112031999999999</c:v>
                </c:pt>
                <c:pt idx="28">
                  <c:v>23.026318</c:v>
                </c:pt>
                <c:pt idx="29">
                  <c:v>21.974544999999999</c:v>
                </c:pt>
                <c:pt idx="30">
                  <c:v>21.318045000000001</c:v>
                </c:pt>
                <c:pt idx="31">
                  <c:v>20.433876000000001</c:v>
                </c:pt>
                <c:pt idx="32">
                  <c:v>19.543671</c:v>
                </c:pt>
                <c:pt idx="33">
                  <c:v>18.656645000000001</c:v>
                </c:pt>
                <c:pt idx="34">
                  <c:v>18.981612999999999</c:v>
                </c:pt>
                <c:pt idx="35">
                  <c:v>21.133773999999999</c:v>
                </c:pt>
                <c:pt idx="36">
                  <c:v>21.789299</c:v>
                </c:pt>
                <c:pt idx="37">
                  <c:v>25.111509000000002</c:v>
                </c:pt>
                <c:pt idx="38">
                  <c:v>24.810601999999999</c:v>
                </c:pt>
                <c:pt idx="39">
                  <c:v>27.680817000000001</c:v>
                </c:pt>
                <c:pt idx="40">
                  <c:v>24.601635000000002</c:v>
                </c:pt>
                <c:pt idx="41">
                  <c:v>24.665085000000001</c:v>
                </c:pt>
                <c:pt idx="42">
                  <c:v>24.306173000000001</c:v>
                </c:pt>
                <c:pt idx="43">
                  <c:v>23.999298</c:v>
                </c:pt>
                <c:pt idx="44">
                  <c:v>24.428736000000001</c:v>
                </c:pt>
                <c:pt idx="45">
                  <c:v>27.633154000000001</c:v>
                </c:pt>
                <c:pt idx="46">
                  <c:v>24.382490000000001</c:v>
                </c:pt>
                <c:pt idx="47">
                  <c:v>23.095075999999999</c:v>
                </c:pt>
                <c:pt idx="48">
                  <c:v>22.36871</c:v>
                </c:pt>
                <c:pt idx="49">
                  <c:v>21.795403</c:v>
                </c:pt>
                <c:pt idx="50">
                  <c:v>21.983093</c:v>
                </c:pt>
                <c:pt idx="51">
                  <c:v>21.460609000000002</c:v>
                </c:pt>
                <c:pt idx="52">
                  <c:v>21.306538</c:v>
                </c:pt>
                <c:pt idx="53">
                  <c:v>22.612452999999999</c:v>
                </c:pt>
                <c:pt idx="54">
                  <c:v>26.382843000000001</c:v>
                </c:pt>
                <c:pt idx="55">
                  <c:v>27.261247999999998</c:v>
                </c:pt>
                <c:pt idx="56">
                  <c:v>24.314722</c:v>
                </c:pt>
                <c:pt idx="57">
                  <c:v>24.024183000000001</c:v>
                </c:pt>
                <c:pt idx="58">
                  <c:v>24.397822999999999</c:v>
                </c:pt>
                <c:pt idx="59">
                  <c:v>24.649713999999999</c:v>
                </c:pt>
                <c:pt idx="60">
                  <c:v>24.537758</c:v>
                </c:pt>
                <c:pt idx="61">
                  <c:v>23.475944999999999</c:v>
                </c:pt>
                <c:pt idx="62">
                  <c:v>22.330113999999998</c:v>
                </c:pt>
                <c:pt idx="63">
                  <c:v>22.529897999999999</c:v>
                </c:pt>
                <c:pt idx="64">
                  <c:v>21.743841</c:v>
                </c:pt>
                <c:pt idx="65">
                  <c:v>21.391258000000001</c:v>
                </c:pt>
                <c:pt idx="66">
                  <c:v>20.991066</c:v>
                </c:pt>
                <c:pt idx="67">
                  <c:v>21.417757000000002</c:v>
                </c:pt>
                <c:pt idx="68">
                  <c:v>22.323049999999999</c:v>
                </c:pt>
                <c:pt idx="69">
                  <c:v>22.460263999999999</c:v>
                </c:pt>
                <c:pt idx="70">
                  <c:v>23.405474000000002</c:v>
                </c:pt>
                <c:pt idx="71">
                  <c:v>23.083601000000002</c:v>
                </c:pt>
                <c:pt idx="72">
                  <c:v>22.984573000000001</c:v>
                </c:pt>
                <c:pt idx="73">
                  <c:v>22.453613000000001</c:v>
                </c:pt>
                <c:pt idx="74">
                  <c:v>22.455542000000001</c:v>
                </c:pt>
                <c:pt idx="75">
                  <c:v>22.031127999999999</c:v>
                </c:pt>
                <c:pt idx="76">
                  <c:v>22.486440999999999</c:v>
                </c:pt>
                <c:pt idx="77">
                  <c:v>23.113994999999999</c:v>
                </c:pt>
                <c:pt idx="78">
                  <c:v>23.765443999999999</c:v>
                </c:pt>
                <c:pt idx="79">
                  <c:v>24.54504</c:v>
                </c:pt>
                <c:pt idx="80">
                  <c:v>24.486450000000001</c:v>
                </c:pt>
                <c:pt idx="81">
                  <c:v>22.999065000000002</c:v>
                </c:pt>
                <c:pt idx="82">
                  <c:v>23.682107999999999</c:v>
                </c:pt>
                <c:pt idx="83">
                  <c:v>24.810210999999999</c:v>
                </c:pt>
                <c:pt idx="84">
                  <c:v>25.154036000000001</c:v>
                </c:pt>
                <c:pt idx="85">
                  <c:v>25.651810000000001</c:v>
                </c:pt>
                <c:pt idx="86">
                  <c:v>26.425419000000002</c:v>
                </c:pt>
                <c:pt idx="87">
                  <c:v>25.123940999999999</c:v>
                </c:pt>
                <c:pt idx="88">
                  <c:v>24.091487999999998</c:v>
                </c:pt>
                <c:pt idx="89">
                  <c:v>24.387378999999999</c:v>
                </c:pt>
                <c:pt idx="90">
                  <c:v>24.628246000000001</c:v>
                </c:pt>
                <c:pt idx="91">
                  <c:v>25.011402</c:v>
                </c:pt>
                <c:pt idx="92">
                  <c:v>22.963256999999999</c:v>
                </c:pt>
                <c:pt idx="93">
                  <c:v>21.665932000000002</c:v>
                </c:pt>
                <c:pt idx="94">
                  <c:v>21.239204000000001</c:v>
                </c:pt>
                <c:pt idx="95">
                  <c:v>21.081892</c:v>
                </c:pt>
                <c:pt idx="96">
                  <c:v>21.456236000000001</c:v>
                </c:pt>
                <c:pt idx="97">
                  <c:v>22.097684999999998</c:v>
                </c:pt>
                <c:pt idx="98">
                  <c:v>22.580062999999999</c:v>
                </c:pt>
                <c:pt idx="99">
                  <c:v>21.996919999999999</c:v>
                </c:pt>
                <c:pt idx="100">
                  <c:v>21.393557000000001</c:v>
                </c:pt>
                <c:pt idx="101">
                  <c:v>22.456125</c:v>
                </c:pt>
                <c:pt idx="102">
                  <c:v>24.586008</c:v>
                </c:pt>
                <c:pt idx="103">
                  <c:v>24.863448999999999</c:v>
                </c:pt>
                <c:pt idx="104">
                  <c:v>25.517160000000001</c:v>
                </c:pt>
                <c:pt idx="105">
                  <c:v>24.118773999999998</c:v>
                </c:pt>
                <c:pt idx="106">
                  <c:v>22.216816000000001</c:v>
                </c:pt>
                <c:pt idx="107">
                  <c:v>22.511973999999999</c:v>
                </c:pt>
                <c:pt idx="108">
                  <c:v>23.658591999999999</c:v>
                </c:pt>
                <c:pt idx="109">
                  <c:v>23.523720000000001</c:v>
                </c:pt>
                <c:pt idx="110">
                  <c:v>23.221845999999999</c:v>
                </c:pt>
                <c:pt idx="111">
                  <c:v>22.767582000000001</c:v>
                </c:pt>
                <c:pt idx="112">
                  <c:v>23.568562</c:v>
                </c:pt>
                <c:pt idx="113">
                  <c:v>23.804863000000001</c:v>
                </c:pt>
                <c:pt idx="114">
                  <c:v>23.353383999999998</c:v>
                </c:pt>
                <c:pt idx="115">
                  <c:v>21.966351</c:v>
                </c:pt>
                <c:pt idx="116">
                  <c:v>21.862967000000001</c:v>
                </c:pt>
                <c:pt idx="117">
                  <c:v>21.893108000000002</c:v>
                </c:pt>
                <c:pt idx="118">
                  <c:v>20.958653999999999</c:v>
                </c:pt>
                <c:pt idx="119">
                  <c:v>20.562442999999998</c:v>
                </c:pt>
                <c:pt idx="120">
                  <c:v>21.408912999999998</c:v>
                </c:pt>
                <c:pt idx="121">
                  <c:v>22.650234000000001</c:v>
                </c:pt>
                <c:pt idx="122">
                  <c:v>22.947037000000002</c:v>
                </c:pt>
                <c:pt idx="123">
                  <c:v>21.56352</c:v>
                </c:pt>
                <c:pt idx="124">
                  <c:v>22.045860000000001</c:v>
                </c:pt>
                <c:pt idx="125">
                  <c:v>21.794028999999998</c:v>
                </c:pt>
                <c:pt idx="126">
                  <c:v>22.399052000000001</c:v>
                </c:pt>
                <c:pt idx="127">
                  <c:v>22.349457000000001</c:v>
                </c:pt>
                <c:pt idx="128">
                  <c:v>21.198734000000002</c:v>
                </c:pt>
                <c:pt idx="129">
                  <c:v>21.932022</c:v>
                </c:pt>
                <c:pt idx="130">
                  <c:v>23.743357</c:v>
                </c:pt>
                <c:pt idx="131">
                  <c:v>24.151869000000001</c:v>
                </c:pt>
                <c:pt idx="132">
                  <c:v>24.185742999999999</c:v>
                </c:pt>
                <c:pt idx="133">
                  <c:v>22.623978000000001</c:v>
                </c:pt>
                <c:pt idx="134">
                  <c:v>21.335090999999998</c:v>
                </c:pt>
                <c:pt idx="135">
                  <c:v>22.760142999999999</c:v>
                </c:pt>
                <c:pt idx="136">
                  <c:v>24.657696000000001</c:v>
                </c:pt>
                <c:pt idx="137">
                  <c:v>24.114180000000001</c:v>
                </c:pt>
                <c:pt idx="138">
                  <c:v>25.906556999999999</c:v>
                </c:pt>
                <c:pt idx="139">
                  <c:v>24.566293999999999</c:v>
                </c:pt>
                <c:pt idx="140">
                  <c:v>24.584216999999999</c:v>
                </c:pt>
                <c:pt idx="141">
                  <c:v>25.554099999999998</c:v>
                </c:pt>
                <c:pt idx="142">
                  <c:v>23.767021</c:v>
                </c:pt>
                <c:pt idx="143">
                  <c:v>22.075336</c:v>
                </c:pt>
                <c:pt idx="144">
                  <c:v>22.693791999999998</c:v>
                </c:pt>
                <c:pt idx="145">
                  <c:v>23.053843000000001</c:v>
                </c:pt>
                <c:pt idx="146">
                  <c:v>28.700265999999999</c:v>
                </c:pt>
                <c:pt idx="147">
                  <c:v>24.214811000000001</c:v>
                </c:pt>
                <c:pt idx="148">
                  <c:v>25.853957999999999</c:v>
                </c:pt>
                <c:pt idx="149">
                  <c:v>26.750149</c:v>
                </c:pt>
                <c:pt idx="150">
                  <c:v>29.873535</c:v>
                </c:pt>
                <c:pt idx="151">
                  <c:v>27.603994</c:v>
                </c:pt>
                <c:pt idx="152">
                  <c:v>25.622267000000001</c:v>
                </c:pt>
                <c:pt idx="153">
                  <c:v>26.151731000000002</c:v>
                </c:pt>
                <c:pt idx="154">
                  <c:v>26.407677</c:v>
                </c:pt>
                <c:pt idx="155">
                  <c:v>23.438390999999999</c:v>
                </c:pt>
                <c:pt idx="156">
                  <c:v>22.66358</c:v>
                </c:pt>
                <c:pt idx="157">
                  <c:v>24.578308</c:v>
                </c:pt>
                <c:pt idx="158">
                  <c:v>23.499807000000001</c:v>
                </c:pt>
                <c:pt idx="159">
                  <c:v>22.894047</c:v>
                </c:pt>
                <c:pt idx="160">
                  <c:v>23.500450000000001</c:v>
                </c:pt>
                <c:pt idx="161">
                  <c:v>25.228414999999998</c:v>
                </c:pt>
                <c:pt idx="162">
                  <c:v>23.500734000000001</c:v>
                </c:pt>
                <c:pt idx="163">
                  <c:v>22.594151</c:v>
                </c:pt>
                <c:pt idx="164">
                  <c:v>24.238358999999999</c:v>
                </c:pt>
                <c:pt idx="165">
                  <c:v>23.236550999999999</c:v>
                </c:pt>
                <c:pt idx="166">
                  <c:v>23.766665</c:v>
                </c:pt>
                <c:pt idx="167">
                  <c:v>25.227920999999998</c:v>
                </c:pt>
                <c:pt idx="168">
                  <c:v>23.941624000000001</c:v>
                </c:pt>
                <c:pt idx="169">
                  <c:v>22.864111000000001</c:v>
                </c:pt>
                <c:pt idx="170">
                  <c:v>23.889327999999999</c:v>
                </c:pt>
                <c:pt idx="171">
                  <c:v>24.297245</c:v>
                </c:pt>
                <c:pt idx="172">
                  <c:v>25.313967000000002</c:v>
                </c:pt>
                <c:pt idx="173">
                  <c:v>24.366159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2"/>
          <c:order val="1"/>
          <c:tx>
            <c:strRef>
              <c:f>'IP3'!$AD$2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'IP3'!$AC$31:$AC$103</c:f>
              <c:numCache>
                <c:formatCode>General</c:formatCode>
                <c:ptCount val="73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</c:numCache>
            </c:numRef>
          </c:xVal>
          <c:yVal>
            <c:numRef>
              <c:f>'IP3'!$AD$31:$AD$103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1"/>
          <c:order val="2"/>
          <c:tx>
            <c:strRef>
              <c:f>'IP3'!$AA$2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'IP3'!$Z$31:$Z$204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'IP3'!$AA$31:$AA$204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99360"/>
        <c:axId val="334405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33439936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34405632"/>
        <c:crosses val="autoZero"/>
        <c:crossBetween val="midCat"/>
        <c:majorUnit val="4"/>
      </c:valAx>
      <c:valAx>
        <c:axId val="334405632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439936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78628602152395"/>
          <c:y val="0.59509988334791486"/>
          <c:w val="0.19632955521060069"/>
          <c:h val="0.179591353164187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22.510999999999999</c:v>
                </c:pt>
                <c:pt idx="1">
                  <c:v>22.681000000000001</c:v>
                </c:pt>
                <c:pt idx="2">
                  <c:v>22.850999999999999</c:v>
                </c:pt>
                <c:pt idx="3">
                  <c:v>23.021000000000001</c:v>
                </c:pt>
                <c:pt idx="4">
                  <c:v>23.190999999999999</c:v>
                </c:pt>
                <c:pt idx="5">
                  <c:v>23.361000000000001</c:v>
                </c:pt>
                <c:pt idx="6">
                  <c:v>23.530999999999999</c:v>
                </c:pt>
                <c:pt idx="7">
                  <c:v>23.701000000000001</c:v>
                </c:pt>
                <c:pt idx="8">
                  <c:v>23.870999999999999</c:v>
                </c:pt>
                <c:pt idx="9">
                  <c:v>24.041</c:v>
                </c:pt>
                <c:pt idx="10">
                  <c:v>24.210999999999999</c:v>
                </c:pt>
                <c:pt idx="11">
                  <c:v>24.381</c:v>
                </c:pt>
                <c:pt idx="12">
                  <c:v>24.550999999999998</c:v>
                </c:pt>
                <c:pt idx="13">
                  <c:v>24.721</c:v>
                </c:pt>
                <c:pt idx="14">
                  <c:v>24.890999999999998</c:v>
                </c:pt>
                <c:pt idx="15">
                  <c:v>25.061</c:v>
                </c:pt>
                <c:pt idx="16">
                  <c:v>25.231000000000002</c:v>
                </c:pt>
                <c:pt idx="17">
                  <c:v>25.401</c:v>
                </c:pt>
                <c:pt idx="18">
                  <c:v>25.571000000000002</c:v>
                </c:pt>
                <c:pt idx="19">
                  <c:v>25.741</c:v>
                </c:pt>
                <c:pt idx="20">
                  <c:v>25.911000000000001</c:v>
                </c:pt>
                <c:pt idx="21">
                  <c:v>26.081</c:v>
                </c:pt>
                <c:pt idx="22">
                  <c:v>26.251000000000001</c:v>
                </c:pt>
                <c:pt idx="23">
                  <c:v>26.420999999999999</c:v>
                </c:pt>
                <c:pt idx="24">
                  <c:v>26.591000000000001</c:v>
                </c:pt>
                <c:pt idx="25">
                  <c:v>26.760999999999999</c:v>
                </c:pt>
                <c:pt idx="26">
                  <c:v>26.931000000000001</c:v>
                </c:pt>
                <c:pt idx="27">
                  <c:v>27.100999999999999</c:v>
                </c:pt>
                <c:pt idx="28">
                  <c:v>27.271000000000001</c:v>
                </c:pt>
                <c:pt idx="29">
                  <c:v>27.440999999999999</c:v>
                </c:pt>
                <c:pt idx="30">
                  <c:v>27.611000000000001</c:v>
                </c:pt>
                <c:pt idx="31">
                  <c:v>27.780999999999999</c:v>
                </c:pt>
                <c:pt idx="32">
                  <c:v>27.951000000000001</c:v>
                </c:pt>
                <c:pt idx="33">
                  <c:v>28.120999999999999</c:v>
                </c:pt>
                <c:pt idx="34">
                  <c:v>28.291</c:v>
                </c:pt>
                <c:pt idx="35">
                  <c:v>28.460999999999999</c:v>
                </c:pt>
                <c:pt idx="36">
                  <c:v>28.631</c:v>
                </c:pt>
                <c:pt idx="37">
                  <c:v>28.800999999999998</c:v>
                </c:pt>
                <c:pt idx="38">
                  <c:v>28.971</c:v>
                </c:pt>
                <c:pt idx="39">
                  <c:v>29.140999999999998</c:v>
                </c:pt>
                <c:pt idx="40">
                  <c:v>29.311</c:v>
                </c:pt>
                <c:pt idx="41">
                  <c:v>29.481000000000002</c:v>
                </c:pt>
                <c:pt idx="42">
                  <c:v>29.651</c:v>
                </c:pt>
                <c:pt idx="43">
                  <c:v>29.821000000000002</c:v>
                </c:pt>
                <c:pt idx="44">
                  <c:v>29.991</c:v>
                </c:pt>
                <c:pt idx="45">
                  <c:v>30.161000000000001</c:v>
                </c:pt>
                <c:pt idx="46">
                  <c:v>30.331</c:v>
                </c:pt>
                <c:pt idx="47">
                  <c:v>30.501000000000001</c:v>
                </c:pt>
                <c:pt idx="48">
                  <c:v>30.670999999999999</c:v>
                </c:pt>
                <c:pt idx="49">
                  <c:v>30.841000000000001</c:v>
                </c:pt>
                <c:pt idx="50">
                  <c:v>31.010999999999999</c:v>
                </c:pt>
                <c:pt idx="51">
                  <c:v>31.181000000000001</c:v>
                </c:pt>
                <c:pt idx="52">
                  <c:v>31.350999999999999</c:v>
                </c:pt>
                <c:pt idx="53">
                  <c:v>31.521000000000001</c:v>
                </c:pt>
                <c:pt idx="54">
                  <c:v>31.690999999999999</c:v>
                </c:pt>
                <c:pt idx="55">
                  <c:v>31.861000000000001</c:v>
                </c:pt>
                <c:pt idx="56">
                  <c:v>32.030999999999999</c:v>
                </c:pt>
                <c:pt idx="57">
                  <c:v>32.201000000000001</c:v>
                </c:pt>
                <c:pt idx="58">
                  <c:v>32.371000000000002</c:v>
                </c:pt>
                <c:pt idx="59">
                  <c:v>32.540999999999997</c:v>
                </c:pt>
                <c:pt idx="60">
                  <c:v>32.710999999999999</c:v>
                </c:pt>
                <c:pt idx="61">
                  <c:v>32.881</c:v>
                </c:pt>
                <c:pt idx="62">
                  <c:v>33.051000000000002</c:v>
                </c:pt>
                <c:pt idx="63">
                  <c:v>33.220999999999997</c:v>
                </c:pt>
                <c:pt idx="64">
                  <c:v>33.390999999999998</c:v>
                </c:pt>
                <c:pt idx="65">
                  <c:v>33.561</c:v>
                </c:pt>
                <c:pt idx="66">
                  <c:v>33.731000000000002</c:v>
                </c:pt>
                <c:pt idx="67">
                  <c:v>33.901000000000003</c:v>
                </c:pt>
                <c:pt idx="68">
                  <c:v>34.070999999999998</c:v>
                </c:pt>
                <c:pt idx="69">
                  <c:v>34.241</c:v>
                </c:pt>
                <c:pt idx="70">
                  <c:v>34.411000000000001</c:v>
                </c:pt>
                <c:pt idx="71">
                  <c:v>34.581000000000003</c:v>
                </c:pt>
                <c:pt idx="72">
                  <c:v>34.750999999999998</c:v>
                </c:pt>
                <c:pt idx="73">
                  <c:v>34.920999999999999</c:v>
                </c:pt>
                <c:pt idx="74">
                  <c:v>35.091000000000001</c:v>
                </c:pt>
                <c:pt idx="75">
                  <c:v>35.261000000000003</c:v>
                </c:pt>
                <c:pt idx="76">
                  <c:v>35.430999999999997</c:v>
                </c:pt>
                <c:pt idx="77">
                  <c:v>35.600999999999999</c:v>
                </c:pt>
                <c:pt idx="78">
                  <c:v>35.771000000000001</c:v>
                </c:pt>
                <c:pt idx="79">
                  <c:v>35.941000000000003</c:v>
                </c:pt>
                <c:pt idx="80">
                  <c:v>36.110999999999997</c:v>
                </c:pt>
                <c:pt idx="81">
                  <c:v>36.280999999999999</c:v>
                </c:pt>
                <c:pt idx="82">
                  <c:v>36.451000000000001</c:v>
                </c:pt>
                <c:pt idx="83">
                  <c:v>36.621000000000002</c:v>
                </c:pt>
                <c:pt idx="84">
                  <c:v>36.790999999999997</c:v>
                </c:pt>
                <c:pt idx="85">
                  <c:v>36.960999999999999</c:v>
                </c:pt>
                <c:pt idx="86">
                  <c:v>37.131</c:v>
                </c:pt>
                <c:pt idx="87">
                  <c:v>37.301000000000002</c:v>
                </c:pt>
                <c:pt idx="88">
                  <c:v>37.470999999999997</c:v>
                </c:pt>
                <c:pt idx="89">
                  <c:v>37.640999999999998</c:v>
                </c:pt>
                <c:pt idx="90">
                  <c:v>37.811</c:v>
                </c:pt>
                <c:pt idx="91">
                  <c:v>37.981000000000002</c:v>
                </c:pt>
                <c:pt idx="92">
                  <c:v>38.151000000000003</c:v>
                </c:pt>
                <c:pt idx="93">
                  <c:v>38.320999999999998</c:v>
                </c:pt>
                <c:pt idx="94">
                  <c:v>38.491</c:v>
                </c:pt>
                <c:pt idx="95">
                  <c:v>38.661000000000001</c:v>
                </c:pt>
                <c:pt idx="96">
                  <c:v>38.831000000000003</c:v>
                </c:pt>
                <c:pt idx="97">
                  <c:v>39.000999999999998</c:v>
                </c:pt>
                <c:pt idx="98">
                  <c:v>39.170999999999999</c:v>
                </c:pt>
                <c:pt idx="99">
                  <c:v>39.341000000000001</c:v>
                </c:pt>
                <c:pt idx="100">
                  <c:v>39.511000000000003</c:v>
                </c:pt>
                <c:pt idx="101">
                  <c:v>39.680999999999997</c:v>
                </c:pt>
                <c:pt idx="102">
                  <c:v>39.850999999999999</c:v>
                </c:pt>
                <c:pt idx="103">
                  <c:v>40.021000000000001</c:v>
                </c:pt>
                <c:pt idx="104">
                  <c:v>40.191000000000003</c:v>
                </c:pt>
                <c:pt idx="105">
                  <c:v>40.360999999999997</c:v>
                </c:pt>
                <c:pt idx="106">
                  <c:v>40.530999999999999</c:v>
                </c:pt>
                <c:pt idx="107">
                  <c:v>40.701000000000001</c:v>
                </c:pt>
                <c:pt idx="108">
                  <c:v>40.871000000000002</c:v>
                </c:pt>
                <c:pt idx="109">
                  <c:v>41.040999999999997</c:v>
                </c:pt>
                <c:pt idx="110">
                  <c:v>41.210999999999999</c:v>
                </c:pt>
                <c:pt idx="111">
                  <c:v>41.381</c:v>
                </c:pt>
                <c:pt idx="112">
                  <c:v>41.551000000000002</c:v>
                </c:pt>
                <c:pt idx="113">
                  <c:v>41.720999999999997</c:v>
                </c:pt>
                <c:pt idx="114">
                  <c:v>41.890999999999998</c:v>
                </c:pt>
                <c:pt idx="115">
                  <c:v>42.061</c:v>
                </c:pt>
                <c:pt idx="116">
                  <c:v>42.231000000000002</c:v>
                </c:pt>
                <c:pt idx="117">
                  <c:v>42.401000000000003</c:v>
                </c:pt>
                <c:pt idx="118">
                  <c:v>42.570999999999998</c:v>
                </c:pt>
                <c:pt idx="119">
                  <c:v>42.741</c:v>
                </c:pt>
                <c:pt idx="120">
                  <c:v>42.911000000000001</c:v>
                </c:pt>
                <c:pt idx="121">
                  <c:v>43.081000000000003</c:v>
                </c:pt>
                <c:pt idx="122">
                  <c:v>43.250999999999998</c:v>
                </c:pt>
                <c:pt idx="123">
                  <c:v>43.420999999999999</c:v>
                </c:pt>
                <c:pt idx="124">
                  <c:v>43.591000000000001</c:v>
                </c:pt>
                <c:pt idx="125">
                  <c:v>43.761000000000003</c:v>
                </c:pt>
                <c:pt idx="126">
                  <c:v>43.930999999999997</c:v>
                </c:pt>
                <c:pt idx="127">
                  <c:v>44.100999999999999</c:v>
                </c:pt>
                <c:pt idx="128">
                  <c:v>44.271000000000001</c:v>
                </c:pt>
                <c:pt idx="129">
                  <c:v>44.441000000000003</c:v>
                </c:pt>
                <c:pt idx="130">
                  <c:v>44.610999999999997</c:v>
                </c:pt>
                <c:pt idx="131">
                  <c:v>44.780999999999999</c:v>
                </c:pt>
                <c:pt idx="132">
                  <c:v>44.951000000000001</c:v>
                </c:pt>
                <c:pt idx="133">
                  <c:v>45.121000000000002</c:v>
                </c:pt>
                <c:pt idx="134">
                  <c:v>45.290999999999997</c:v>
                </c:pt>
                <c:pt idx="135">
                  <c:v>45.460999999999999</c:v>
                </c:pt>
                <c:pt idx="136">
                  <c:v>45.631</c:v>
                </c:pt>
                <c:pt idx="137">
                  <c:v>45.801000000000002</c:v>
                </c:pt>
                <c:pt idx="138">
                  <c:v>45.970999999999997</c:v>
                </c:pt>
                <c:pt idx="139">
                  <c:v>46.140999999999998</c:v>
                </c:pt>
                <c:pt idx="140">
                  <c:v>46.311</c:v>
                </c:pt>
                <c:pt idx="141">
                  <c:v>46.481000000000002</c:v>
                </c:pt>
                <c:pt idx="142">
                  <c:v>46.651000000000003</c:v>
                </c:pt>
                <c:pt idx="143">
                  <c:v>46.820999999999998</c:v>
                </c:pt>
                <c:pt idx="144">
                  <c:v>46.991</c:v>
                </c:pt>
                <c:pt idx="145">
                  <c:v>47.161000000000001</c:v>
                </c:pt>
                <c:pt idx="146">
                  <c:v>47.331000000000003</c:v>
                </c:pt>
                <c:pt idx="147">
                  <c:v>47.500999999999998</c:v>
                </c:pt>
                <c:pt idx="148">
                  <c:v>47.670999999999999</c:v>
                </c:pt>
                <c:pt idx="149">
                  <c:v>47.841000000000001</c:v>
                </c:pt>
                <c:pt idx="150">
                  <c:v>48.011000000000003</c:v>
                </c:pt>
                <c:pt idx="151">
                  <c:v>48.180999999999997</c:v>
                </c:pt>
                <c:pt idx="152">
                  <c:v>48.350999999999999</c:v>
                </c:pt>
                <c:pt idx="153">
                  <c:v>48.521000000000001</c:v>
                </c:pt>
                <c:pt idx="154">
                  <c:v>48.691000000000003</c:v>
                </c:pt>
                <c:pt idx="155">
                  <c:v>48.860999999999997</c:v>
                </c:pt>
                <c:pt idx="156">
                  <c:v>49.030999999999999</c:v>
                </c:pt>
                <c:pt idx="157">
                  <c:v>49.201000000000001</c:v>
                </c:pt>
                <c:pt idx="158">
                  <c:v>49.371000000000002</c:v>
                </c:pt>
                <c:pt idx="159">
                  <c:v>49.540999999999997</c:v>
                </c:pt>
                <c:pt idx="160">
                  <c:v>49.710999999999999</c:v>
                </c:pt>
                <c:pt idx="161">
                  <c:v>49.881</c:v>
                </c:pt>
                <c:pt idx="162">
                  <c:v>50.051000000000002</c:v>
                </c:pt>
                <c:pt idx="163">
                  <c:v>50.220999999999997</c:v>
                </c:pt>
                <c:pt idx="164">
                  <c:v>50.390999999999998</c:v>
                </c:pt>
                <c:pt idx="165">
                  <c:v>50.561</c:v>
                </c:pt>
                <c:pt idx="166">
                  <c:v>50.731000000000002</c:v>
                </c:pt>
                <c:pt idx="167">
                  <c:v>50.901000000000003</c:v>
                </c:pt>
                <c:pt idx="168">
                  <c:v>51.070999999999998</c:v>
                </c:pt>
                <c:pt idx="169">
                  <c:v>51.241</c:v>
                </c:pt>
                <c:pt idx="170">
                  <c:v>51.411000000000001</c:v>
                </c:pt>
                <c:pt idx="171">
                  <c:v>51.581000000000003</c:v>
                </c:pt>
                <c:pt idx="172">
                  <c:v>51.750999999999998</c:v>
                </c:pt>
                <c:pt idx="173">
                  <c:v>51.920999999999999</c:v>
                </c:pt>
              </c:numCache>
            </c:numRef>
          </c:xVal>
          <c:yVal>
            <c:numRef>
              <c:f>'IP3'!$K$31:$K$204</c:f>
              <c:numCache>
                <c:formatCode>General</c:formatCode>
                <c:ptCount val="174"/>
                <c:pt idx="0">
                  <c:v>5.5083913999999998</c:v>
                </c:pt>
                <c:pt idx="1">
                  <c:v>6.1135612000000004</c:v>
                </c:pt>
                <c:pt idx="2">
                  <c:v>6.6873918000000003</c:v>
                </c:pt>
                <c:pt idx="3">
                  <c:v>6.7550435000000002</c:v>
                </c:pt>
                <c:pt idx="4">
                  <c:v>6.5691174999999999</c:v>
                </c:pt>
                <c:pt idx="5">
                  <c:v>6.2726664999999997</c:v>
                </c:pt>
                <c:pt idx="6">
                  <c:v>5.7309918</c:v>
                </c:pt>
                <c:pt idx="7">
                  <c:v>5.1563357999999999</c:v>
                </c:pt>
                <c:pt idx="8">
                  <c:v>4.4814528999999999</c:v>
                </c:pt>
                <c:pt idx="9">
                  <c:v>3.9994285000000001</c:v>
                </c:pt>
                <c:pt idx="10">
                  <c:v>3.9139613999999998</c:v>
                </c:pt>
                <c:pt idx="11">
                  <c:v>4.1462010999999999</c:v>
                </c:pt>
                <c:pt idx="12">
                  <c:v>4.4137912000000004</c:v>
                </c:pt>
                <c:pt idx="13">
                  <c:v>4.7699417999999998</c:v>
                </c:pt>
                <c:pt idx="14">
                  <c:v>5.1185559999999999</c:v>
                </c:pt>
                <c:pt idx="15">
                  <c:v>5.4650407000000003</c:v>
                </c:pt>
                <c:pt idx="16">
                  <c:v>5.8273105999999997</c:v>
                </c:pt>
                <c:pt idx="17">
                  <c:v>6.3982901999999999</c:v>
                </c:pt>
                <c:pt idx="18">
                  <c:v>6.7767328999999998</c:v>
                </c:pt>
                <c:pt idx="19">
                  <c:v>6.8705854000000004</c:v>
                </c:pt>
                <c:pt idx="20">
                  <c:v>7.0305939000000004</c:v>
                </c:pt>
                <c:pt idx="21">
                  <c:v>7.1056603999999997</c:v>
                </c:pt>
                <c:pt idx="22">
                  <c:v>7.1115402999999997</c:v>
                </c:pt>
                <c:pt idx="23">
                  <c:v>7.1482115000000004</c:v>
                </c:pt>
                <c:pt idx="24">
                  <c:v>6.8205853000000003</c:v>
                </c:pt>
                <c:pt idx="25">
                  <c:v>6.5448960999999999</c:v>
                </c:pt>
                <c:pt idx="26">
                  <c:v>6.4676228</c:v>
                </c:pt>
                <c:pt idx="27">
                  <c:v>6.3045621000000001</c:v>
                </c:pt>
                <c:pt idx="28">
                  <c:v>6.5550075000000003</c:v>
                </c:pt>
                <c:pt idx="29">
                  <c:v>6.6237130000000004</c:v>
                </c:pt>
                <c:pt idx="30">
                  <c:v>7.4122108999999998</c:v>
                </c:pt>
                <c:pt idx="31">
                  <c:v>7.4533199999999997</c:v>
                </c:pt>
                <c:pt idx="32">
                  <c:v>7.5606666000000002</c:v>
                </c:pt>
                <c:pt idx="33">
                  <c:v>7.6952204999999996</c:v>
                </c:pt>
                <c:pt idx="34">
                  <c:v>7.7069812000000004</c:v>
                </c:pt>
                <c:pt idx="35">
                  <c:v>7.7327404</c:v>
                </c:pt>
                <c:pt idx="36">
                  <c:v>7.5151396000000004</c:v>
                </c:pt>
                <c:pt idx="37">
                  <c:v>6.9428177</c:v>
                </c:pt>
                <c:pt idx="38">
                  <c:v>6.8601049999999999</c:v>
                </c:pt>
                <c:pt idx="39">
                  <c:v>6.8237543000000001</c:v>
                </c:pt>
                <c:pt idx="40">
                  <c:v>6.5208782999999997</c:v>
                </c:pt>
                <c:pt idx="41">
                  <c:v>6.4945086999999999</c:v>
                </c:pt>
                <c:pt idx="42">
                  <c:v>6.1440153000000004</c:v>
                </c:pt>
                <c:pt idx="43">
                  <c:v>6.2897496000000004</c:v>
                </c:pt>
                <c:pt idx="44">
                  <c:v>6.1611729000000004</c:v>
                </c:pt>
                <c:pt idx="45">
                  <c:v>6.2720789999999997</c:v>
                </c:pt>
                <c:pt idx="46">
                  <c:v>6.5423574000000002</c:v>
                </c:pt>
                <c:pt idx="47">
                  <c:v>6.9765820999999999</c:v>
                </c:pt>
                <c:pt idx="48">
                  <c:v>7.122941</c:v>
                </c:pt>
                <c:pt idx="49">
                  <c:v>7.2252482999999996</c:v>
                </c:pt>
                <c:pt idx="50">
                  <c:v>7.3733548999999998</c:v>
                </c:pt>
                <c:pt idx="51">
                  <c:v>7.4224920000000001</c:v>
                </c:pt>
                <c:pt idx="52">
                  <c:v>7.2524256999999999</c:v>
                </c:pt>
                <c:pt idx="53">
                  <c:v>7.2844027999999996</c:v>
                </c:pt>
                <c:pt idx="54">
                  <c:v>7.5105013999999999</c:v>
                </c:pt>
                <c:pt idx="55">
                  <c:v>7.8562570000000003</c:v>
                </c:pt>
                <c:pt idx="56">
                  <c:v>8.4710274000000005</c:v>
                </c:pt>
                <c:pt idx="57">
                  <c:v>8.7989558999999993</c:v>
                </c:pt>
                <c:pt idx="58">
                  <c:v>9.4383183000000006</c:v>
                </c:pt>
                <c:pt idx="59">
                  <c:v>10.357536</c:v>
                </c:pt>
                <c:pt idx="60">
                  <c:v>10.745501000000001</c:v>
                </c:pt>
                <c:pt idx="61">
                  <c:v>11.114367</c:v>
                </c:pt>
                <c:pt idx="62">
                  <c:v>11.686754000000001</c:v>
                </c:pt>
                <c:pt idx="63">
                  <c:v>12.061019</c:v>
                </c:pt>
                <c:pt idx="64">
                  <c:v>12.653124</c:v>
                </c:pt>
                <c:pt idx="65">
                  <c:v>13.222887999999999</c:v>
                </c:pt>
                <c:pt idx="66">
                  <c:v>13.84374</c:v>
                </c:pt>
                <c:pt idx="67">
                  <c:v>14.342226999999999</c:v>
                </c:pt>
                <c:pt idx="68">
                  <c:v>14.179269</c:v>
                </c:pt>
                <c:pt idx="69">
                  <c:v>13.819653000000001</c:v>
                </c:pt>
                <c:pt idx="70">
                  <c:v>13.887937000000001</c:v>
                </c:pt>
                <c:pt idx="71">
                  <c:v>13.997206</c:v>
                </c:pt>
                <c:pt idx="72">
                  <c:v>13.412611</c:v>
                </c:pt>
                <c:pt idx="73">
                  <c:v>12.717689</c:v>
                </c:pt>
                <c:pt idx="74">
                  <c:v>11.136488</c:v>
                </c:pt>
                <c:pt idx="75">
                  <c:v>10.877903</c:v>
                </c:pt>
                <c:pt idx="76">
                  <c:v>10.659979999999999</c:v>
                </c:pt>
                <c:pt idx="77">
                  <c:v>10.146606999999999</c:v>
                </c:pt>
                <c:pt idx="78">
                  <c:v>9.5993966999999998</c:v>
                </c:pt>
                <c:pt idx="79">
                  <c:v>9.3083611000000008</c:v>
                </c:pt>
                <c:pt idx="80">
                  <c:v>8.9165486999999999</c:v>
                </c:pt>
                <c:pt idx="81">
                  <c:v>8.4798918000000008</c:v>
                </c:pt>
                <c:pt idx="82">
                  <c:v>7.5949526000000001</c:v>
                </c:pt>
                <c:pt idx="83">
                  <c:v>6.5031166000000002</c:v>
                </c:pt>
                <c:pt idx="84">
                  <c:v>5.5279898999999997</c:v>
                </c:pt>
                <c:pt idx="85">
                  <c:v>4.1154051000000003</c:v>
                </c:pt>
                <c:pt idx="86">
                  <c:v>2.8815987000000001</c:v>
                </c:pt>
                <c:pt idx="87">
                  <c:v>1.5825676</c:v>
                </c:pt>
                <c:pt idx="88">
                  <c:v>0.26172142999999998</c:v>
                </c:pt>
                <c:pt idx="89">
                  <c:v>3.7744932000000002E-2</c:v>
                </c:pt>
                <c:pt idx="90">
                  <c:v>0.50436758999999998</c:v>
                </c:pt>
                <c:pt idx="91">
                  <c:v>1.1665999</c:v>
                </c:pt>
                <c:pt idx="92">
                  <c:v>1.8344889</c:v>
                </c:pt>
                <c:pt idx="93">
                  <c:v>1.9941553999999999</c:v>
                </c:pt>
                <c:pt idx="94">
                  <c:v>1.9349931</c:v>
                </c:pt>
                <c:pt idx="95">
                  <c:v>1.9222633</c:v>
                </c:pt>
                <c:pt idx="96">
                  <c:v>1.6978321000000001</c:v>
                </c:pt>
                <c:pt idx="97">
                  <c:v>1.3378336</c:v>
                </c:pt>
                <c:pt idx="98">
                  <c:v>1.1013693</c:v>
                </c:pt>
                <c:pt idx="99">
                  <c:v>1.1008738</c:v>
                </c:pt>
                <c:pt idx="100">
                  <c:v>1.7465248</c:v>
                </c:pt>
                <c:pt idx="101">
                  <c:v>2.4681972999999999</c:v>
                </c:pt>
                <c:pt idx="102">
                  <c:v>3.1884774999999999</c:v>
                </c:pt>
                <c:pt idx="103">
                  <c:v>4.0774860000000004</c:v>
                </c:pt>
                <c:pt idx="104">
                  <c:v>4.8353938999999997</c:v>
                </c:pt>
                <c:pt idx="105">
                  <c:v>4.9359168999999996</c:v>
                </c:pt>
                <c:pt idx="106">
                  <c:v>4.50528</c:v>
                </c:pt>
                <c:pt idx="107">
                  <c:v>3.3941031000000002</c:v>
                </c:pt>
                <c:pt idx="108">
                  <c:v>3.2838180000000001</c:v>
                </c:pt>
                <c:pt idx="109">
                  <c:v>2.8969352000000002</c:v>
                </c:pt>
                <c:pt idx="110">
                  <c:v>2.695389</c:v>
                </c:pt>
                <c:pt idx="111">
                  <c:v>2.4278843000000001</c:v>
                </c:pt>
                <c:pt idx="112">
                  <c:v>2.4976039000000001</c:v>
                </c:pt>
                <c:pt idx="113">
                  <c:v>3.6658591999999999</c:v>
                </c:pt>
                <c:pt idx="114">
                  <c:v>5.1301440999999999</c:v>
                </c:pt>
                <c:pt idx="115">
                  <c:v>5.1310601</c:v>
                </c:pt>
                <c:pt idx="116">
                  <c:v>5.6843332999999996</c:v>
                </c:pt>
                <c:pt idx="117">
                  <c:v>6.2708906999999998</c:v>
                </c:pt>
                <c:pt idx="118">
                  <c:v>6.2043419000000002</c:v>
                </c:pt>
                <c:pt idx="119">
                  <c:v>6.1027807999999997</c:v>
                </c:pt>
                <c:pt idx="120">
                  <c:v>5.9110851000000002</c:v>
                </c:pt>
                <c:pt idx="121">
                  <c:v>5.7822886000000002</c:v>
                </c:pt>
                <c:pt idx="122">
                  <c:v>6.4489608</c:v>
                </c:pt>
                <c:pt idx="123">
                  <c:v>6.2357049</c:v>
                </c:pt>
                <c:pt idx="124">
                  <c:v>5.4255795000000004</c:v>
                </c:pt>
                <c:pt idx="125">
                  <c:v>6.3121653000000002</c:v>
                </c:pt>
                <c:pt idx="126">
                  <c:v>6.8144546000000004</c:v>
                </c:pt>
                <c:pt idx="127">
                  <c:v>6.4925299000000001</c:v>
                </c:pt>
                <c:pt idx="128">
                  <c:v>6.5448518</c:v>
                </c:pt>
                <c:pt idx="129">
                  <c:v>6.2412181000000002</c:v>
                </c:pt>
                <c:pt idx="130">
                  <c:v>5.9460173000000003</c:v>
                </c:pt>
                <c:pt idx="131">
                  <c:v>5.5045500000000001</c:v>
                </c:pt>
                <c:pt idx="132">
                  <c:v>4.0453343000000004</c:v>
                </c:pt>
                <c:pt idx="133">
                  <c:v>3.2448606</c:v>
                </c:pt>
                <c:pt idx="134">
                  <c:v>2.0284065999999998</c:v>
                </c:pt>
                <c:pt idx="135">
                  <c:v>0.50179492999999997</c:v>
                </c:pt>
                <c:pt idx="136">
                  <c:v>-0.78923379999999999</c:v>
                </c:pt>
                <c:pt idx="137">
                  <c:v>-1.1388099</c:v>
                </c:pt>
                <c:pt idx="138">
                  <c:v>-1.6158241</c:v>
                </c:pt>
                <c:pt idx="139">
                  <c:v>-2.1929959999999999</c:v>
                </c:pt>
                <c:pt idx="140">
                  <c:v>-3.2936877999999998</c:v>
                </c:pt>
                <c:pt idx="141">
                  <c:v>-4.3662801</c:v>
                </c:pt>
                <c:pt idx="142">
                  <c:v>-6.8660860000000001</c:v>
                </c:pt>
                <c:pt idx="143">
                  <c:v>-10.732246</c:v>
                </c:pt>
                <c:pt idx="144">
                  <c:v>-16.108915</c:v>
                </c:pt>
                <c:pt idx="145">
                  <c:v>-21.993551</c:v>
                </c:pt>
                <c:pt idx="146">
                  <c:v>-28.394988999999999</c:v>
                </c:pt>
                <c:pt idx="147">
                  <c:v>-34.953933999999997</c:v>
                </c:pt>
                <c:pt idx="148">
                  <c:v>-41.006110999999997</c:v>
                </c:pt>
                <c:pt idx="149">
                  <c:v>-45.593387999999997</c:v>
                </c:pt>
                <c:pt idx="150">
                  <c:v>-48.279636000000004</c:v>
                </c:pt>
                <c:pt idx="151">
                  <c:v>-49.048366999999999</c:v>
                </c:pt>
                <c:pt idx="152">
                  <c:v>-48.232376000000002</c:v>
                </c:pt>
                <c:pt idx="153">
                  <c:v>-45.475788000000001</c:v>
                </c:pt>
                <c:pt idx="154">
                  <c:v>-40.513221999999999</c:v>
                </c:pt>
                <c:pt idx="155">
                  <c:v>-33.673386000000001</c:v>
                </c:pt>
                <c:pt idx="156">
                  <c:v>-26.663934999999999</c:v>
                </c:pt>
                <c:pt idx="157">
                  <c:v>-20.128986000000001</c:v>
                </c:pt>
                <c:pt idx="158">
                  <c:v>-14.23901</c:v>
                </c:pt>
                <c:pt idx="159">
                  <c:v>-8.9391575000000003</c:v>
                </c:pt>
                <c:pt idx="160">
                  <c:v>-5.3829832</c:v>
                </c:pt>
                <c:pt idx="161">
                  <c:v>-4.2849665000000003</c:v>
                </c:pt>
                <c:pt idx="162">
                  <c:v>-6.1401515</c:v>
                </c:pt>
                <c:pt idx="163">
                  <c:v>-9.2896652</c:v>
                </c:pt>
                <c:pt idx="164">
                  <c:v>-12.953711</c:v>
                </c:pt>
                <c:pt idx="165">
                  <c:v>-16.92267</c:v>
                </c:pt>
                <c:pt idx="166">
                  <c:v>-20.981808000000001</c:v>
                </c:pt>
                <c:pt idx="167">
                  <c:v>-24.591431</c:v>
                </c:pt>
                <c:pt idx="168">
                  <c:v>-27.434132000000002</c:v>
                </c:pt>
                <c:pt idx="169">
                  <c:v>-29.663039999999999</c:v>
                </c:pt>
                <c:pt idx="170">
                  <c:v>-31.569765</c:v>
                </c:pt>
                <c:pt idx="171">
                  <c:v>-33.626942</c:v>
                </c:pt>
                <c:pt idx="172">
                  <c:v>-35.444037999999999</c:v>
                </c:pt>
                <c:pt idx="173">
                  <c:v>-37.394882000000003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2"/>
          <c:order val="1"/>
          <c:tx>
            <c:strRef>
              <c:f>'IP3'!$P$2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'IP3'!$O$31:$O$204</c:f>
              <c:numCache>
                <c:formatCode>General</c:formatCode>
                <c:ptCount val="174"/>
                <c:pt idx="0">
                  <c:v>22.681000000000001</c:v>
                </c:pt>
                <c:pt idx="1">
                  <c:v>22.850999999999999</c:v>
                </c:pt>
                <c:pt idx="2">
                  <c:v>23.021000000000001</c:v>
                </c:pt>
                <c:pt idx="3">
                  <c:v>23.190999999999999</c:v>
                </c:pt>
                <c:pt idx="4">
                  <c:v>23.361000000000001</c:v>
                </c:pt>
                <c:pt idx="5">
                  <c:v>23.530999999999999</c:v>
                </c:pt>
                <c:pt idx="6">
                  <c:v>23.701000000000001</c:v>
                </c:pt>
                <c:pt idx="7">
                  <c:v>23.870999999999999</c:v>
                </c:pt>
                <c:pt idx="8">
                  <c:v>24.041</c:v>
                </c:pt>
                <c:pt idx="9">
                  <c:v>24.210999999999999</c:v>
                </c:pt>
                <c:pt idx="10">
                  <c:v>24.381</c:v>
                </c:pt>
                <c:pt idx="11">
                  <c:v>24.550999999999998</c:v>
                </c:pt>
                <c:pt idx="12">
                  <c:v>24.721</c:v>
                </c:pt>
                <c:pt idx="13">
                  <c:v>24.890999999999998</c:v>
                </c:pt>
                <c:pt idx="14">
                  <c:v>25.061</c:v>
                </c:pt>
                <c:pt idx="15">
                  <c:v>25.231000000000002</c:v>
                </c:pt>
                <c:pt idx="16">
                  <c:v>25.401</c:v>
                </c:pt>
                <c:pt idx="17">
                  <c:v>25.571000000000002</c:v>
                </c:pt>
                <c:pt idx="18">
                  <c:v>25.741</c:v>
                </c:pt>
                <c:pt idx="19">
                  <c:v>25.911000000000001</c:v>
                </c:pt>
                <c:pt idx="20">
                  <c:v>26.081</c:v>
                </c:pt>
                <c:pt idx="21">
                  <c:v>26.251000000000001</c:v>
                </c:pt>
                <c:pt idx="22">
                  <c:v>26.420999999999999</c:v>
                </c:pt>
                <c:pt idx="23">
                  <c:v>26.591000000000001</c:v>
                </c:pt>
                <c:pt idx="24">
                  <c:v>26.760999999999999</c:v>
                </c:pt>
                <c:pt idx="25">
                  <c:v>26.931000000000001</c:v>
                </c:pt>
                <c:pt idx="26">
                  <c:v>27.100999999999999</c:v>
                </c:pt>
                <c:pt idx="27">
                  <c:v>27.271000000000001</c:v>
                </c:pt>
                <c:pt idx="28">
                  <c:v>27.440999999999999</c:v>
                </c:pt>
                <c:pt idx="29">
                  <c:v>27.611000000000001</c:v>
                </c:pt>
                <c:pt idx="30">
                  <c:v>27.780999999999999</c:v>
                </c:pt>
                <c:pt idx="31">
                  <c:v>27.951000000000001</c:v>
                </c:pt>
                <c:pt idx="32">
                  <c:v>28.120999999999999</c:v>
                </c:pt>
                <c:pt idx="33">
                  <c:v>28.291</c:v>
                </c:pt>
                <c:pt idx="34">
                  <c:v>28.460999999999999</c:v>
                </c:pt>
                <c:pt idx="35">
                  <c:v>28.631</c:v>
                </c:pt>
                <c:pt idx="36">
                  <c:v>28.800999999999998</c:v>
                </c:pt>
                <c:pt idx="37">
                  <c:v>28.971</c:v>
                </c:pt>
                <c:pt idx="38">
                  <c:v>29.140999999999998</c:v>
                </c:pt>
                <c:pt idx="39">
                  <c:v>29.311</c:v>
                </c:pt>
                <c:pt idx="40">
                  <c:v>29.481000000000002</c:v>
                </c:pt>
                <c:pt idx="41">
                  <c:v>29.651</c:v>
                </c:pt>
                <c:pt idx="42">
                  <c:v>29.821000000000002</c:v>
                </c:pt>
                <c:pt idx="43">
                  <c:v>29.991</c:v>
                </c:pt>
                <c:pt idx="44">
                  <c:v>30.161000000000001</c:v>
                </c:pt>
                <c:pt idx="45">
                  <c:v>30.331</c:v>
                </c:pt>
                <c:pt idx="46">
                  <c:v>30.501000000000001</c:v>
                </c:pt>
                <c:pt idx="47">
                  <c:v>30.670999999999999</c:v>
                </c:pt>
                <c:pt idx="48">
                  <c:v>30.841000000000001</c:v>
                </c:pt>
                <c:pt idx="49">
                  <c:v>31.010999999999999</c:v>
                </c:pt>
                <c:pt idx="50">
                  <c:v>31.181000000000001</c:v>
                </c:pt>
                <c:pt idx="51">
                  <c:v>31.350999999999999</c:v>
                </c:pt>
                <c:pt idx="52">
                  <c:v>31.521000000000001</c:v>
                </c:pt>
                <c:pt idx="53">
                  <c:v>31.690999999999999</c:v>
                </c:pt>
                <c:pt idx="54">
                  <c:v>31.861000000000001</c:v>
                </c:pt>
                <c:pt idx="55">
                  <c:v>32.030999999999999</c:v>
                </c:pt>
                <c:pt idx="56">
                  <c:v>32.201000000000001</c:v>
                </c:pt>
                <c:pt idx="57">
                  <c:v>32.371000000000002</c:v>
                </c:pt>
                <c:pt idx="58">
                  <c:v>32.540999999999997</c:v>
                </c:pt>
                <c:pt idx="59">
                  <c:v>32.710999999999999</c:v>
                </c:pt>
                <c:pt idx="60">
                  <c:v>32.881</c:v>
                </c:pt>
                <c:pt idx="61">
                  <c:v>33.051000000000002</c:v>
                </c:pt>
                <c:pt idx="62">
                  <c:v>33.220999999999997</c:v>
                </c:pt>
                <c:pt idx="63">
                  <c:v>33.390999999999998</c:v>
                </c:pt>
                <c:pt idx="64">
                  <c:v>33.561</c:v>
                </c:pt>
                <c:pt idx="65">
                  <c:v>33.731000000000002</c:v>
                </c:pt>
                <c:pt idx="66">
                  <c:v>33.901000000000003</c:v>
                </c:pt>
                <c:pt idx="67">
                  <c:v>34.070999999999998</c:v>
                </c:pt>
                <c:pt idx="68">
                  <c:v>34.241</c:v>
                </c:pt>
                <c:pt idx="69">
                  <c:v>34.411000000000001</c:v>
                </c:pt>
                <c:pt idx="70">
                  <c:v>34.581000000000003</c:v>
                </c:pt>
                <c:pt idx="71">
                  <c:v>34.750999999999998</c:v>
                </c:pt>
                <c:pt idx="72">
                  <c:v>34.920999999999999</c:v>
                </c:pt>
                <c:pt idx="73">
                  <c:v>35.091000000000001</c:v>
                </c:pt>
                <c:pt idx="74">
                  <c:v>35.261000000000003</c:v>
                </c:pt>
                <c:pt idx="75">
                  <c:v>35.430999999999997</c:v>
                </c:pt>
                <c:pt idx="76">
                  <c:v>35.600999999999999</c:v>
                </c:pt>
                <c:pt idx="77">
                  <c:v>35.771000000000001</c:v>
                </c:pt>
                <c:pt idx="78">
                  <c:v>35.941000000000003</c:v>
                </c:pt>
                <c:pt idx="79">
                  <c:v>36.110999999999997</c:v>
                </c:pt>
                <c:pt idx="80">
                  <c:v>36.280999999999999</c:v>
                </c:pt>
                <c:pt idx="81">
                  <c:v>36.451000000000001</c:v>
                </c:pt>
                <c:pt idx="82">
                  <c:v>36.621000000000002</c:v>
                </c:pt>
                <c:pt idx="83">
                  <c:v>36.790999999999997</c:v>
                </c:pt>
                <c:pt idx="84">
                  <c:v>36.960999999999999</c:v>
                </c:pt>
                <c:pt idx="85">
                  <c:v>37.131</c:v>
                </c:pt>
                <c:pt idx="86">
                  <c:v>37.301000000000002</c:v>
                </c:pt>
                <c:pt idx="87">
                  <c:v>37.470999999999997</c:v>
                </c:pt>
                <c:pt idx="88">
                  <c:v>37.640999999999998</c:v>
                </c:pt>
                <c:pt idx="89">
                  <c:v>37.811</c:v>
                </c:pt>
                <c:pt idx="90">
                  <c:v>37.981000000000002</c:v>
                </c:pt>
                <c:pt idx="91">
                  <c:v>38.151000000000003</c:v>
                </c:pt>
                <c:pt idx="92">
                  <c:v>38.320999999999998</c:v>
                </c:pt>
                <c:pt idx="93">
                  <c:v>38.491</c:v>
                </c:pt>
                <c:pt idx="94">
                  <c:v>38.661000000000001</c:v>
                </c:pt>
                <c:pt idx="95">
                  <c:v>38.831000000000003</c:v>
                </c:pt>
                <c:pt idx="96">
                  <c:v>39.000999999999998</c:v>
                </c:pt>
                <c:pt idx="97">
                  <c:v>39.170999999999999</c:v>
                </c:pt>
                <c:pt idx="98">
                  <c:v>39.341000000000001</c:v>
                </c:pt>
                <c:pt idx="99">
                  <c:v>39.511000000000003</c:v>
                </c:pt>
                <c:pt idx="100">
                  <c:v>39.680999999999997</c:v>
                </c:pt>
                <c:pt idx="101">
                  <c:v>39.850999999999999</c:v>
                </c:pt>
                <c:pt idx="102">
                  <c:v>40.021000000000001</c:v>
                </c:pt>
                <c:pt idx="103">
                  <c:v>40.191000000000003</c:v>
                </c:pt>
                <c:pt idx="104">
                  <c:v>40.360999999999997</c:v>
                </c:pt>
                <c:pt idx="105">
                  <c:v>40.530999999999999</c:v>
                </c:pt>
                <c:pt idx="106">
                  <c:v>40.701000000000001</c:v>
                </c:pt>
                <c:pt idx="107">
                  <c:v>40.871000000000002</c:v>
                </c:pt>
                <c:pt idx="108">
                  <c:v>41.040999999999997</c:v>
                </c:pt>
                <c:pt idx="109">
                  <c:v>41.210999999999999</c:v>
                </c:pt>
                <c:pt idx="110">
                  <c:v>41.381</c:v>
                </c:pt>
                <c:pt idx="111">
                  <c:v>41.551000000000002</c:v>
                </c:pt>
                <c:pt idx="112">
                  <c:v>41.720999999999997</c:v>
                </c:pt>
                <c:pt idx="113">
                  <c:v>41.890999999999998</c:v>
                </c:pt>
                <c:pt idx="114">
                  <c:v>42.061</c:v>
                </c:pt>
                <c:pt idx="115">
                  <c:v>42.231000000000002</c:v>
                </c:pt>
                <c:pt idx="116">
                  <c:v>42.401000000000003</c:v>
                </c:pt>
                <c:pt idx="117">
                  <c:v>42.570999999999998</c:v>
                </c:pt>
                <c:pt idx="118">
                  <c:v>42.741</c:v>
                </c:pt>
                <c:pt idx="119">
                  <c:v>42.911000000000001</c:v>
                </c:pt>
                <c:pt idx="120">
                  <c:v>43.081000000000003</c:v>
                </c:pt>
                <c:pt idx="121">
                  <c:v>43.250999999999998</c:v>
                </c:pt>
                <c:pt idx="122">
                  <c:v>43.420999999999999</c:v>
                </c:pt>
                <c:pt idx="123">
                  <c:v>43.591000000000001</c:v>
                </c:pt>
                <c:pt idx="124">
                  <c:v>43.761000000000003</c:v>
                </c:pt>
                <c:pt idx="125">
                  <c:v>43.930999999999997</c:v>
                </c:pt>
                <c:pt idx="126">
                  <c:v>44.100999999999999</c:v>
                </c:pt>
                <c:pt idx="127">
                  <c:v>44.271000000000001</c:v>
                </c:pt>
                <c:pt idx="128">
                  <c:v>44.441000000000003</c:v>
                </c:pt>
                <c:pt idx="129">
                  <c:v>44.610999999999997</c:v>
                </c:pt>
                <c:pt idx="130">
                  <c:v>44.780999999999999</c:v>
                </c:pt>
                <c:pt idx="131">
                  <c:v>44.951000000000001</c:v>
                </c:pt>
                <c:pt idx="132">
                  <c:v>45.121000000000002</c:v>
                </c:pt>
                <c:pt idx="133">
                  <c:v>45.290999999999997</c:v>
                </c:pt>
                <c:pt idx="134">
                  <c:v>45.460999999999999</c:v>
                </c:pt>
                <c:pt idx="135">
                  <c:v>45.631</c:v>
                </c:pt>
                <c:pt idx="136">
                  <c:v>45.801000000000002</c:v>
                </c:pt>
                <c:pt idx="137">
                  <c:v>45.970999999999997</c:v>
                </c:pt>
                <c:pt idx="138">
                  <c:v>46.140999999999998</c:v>
                </c:pt>
                <c:pt idx="139">
                  <c:v>46.311</c:v>
                </c:pt>
                <c:pt idx="140">
                  <c:v>46.481000000000002</c:v>
                </c:pt>
                <c:pt idx="141">
                  <c:v>46.651000000000003</c:v>
                </c:pt>
                <c:pt idx="142">
                  <c:v>46.820999999999998</c:v>
                </c:pt>
                <c:pt idx="143">
                  <c:v>46.991</c:v>
                </c:pt>
                <c:pt idx="144">
                  <c:v>47.161000000000001</c:v>
                </c:pt>
                <c:pt idx="145">
                  <c:v>47.331000000000003</c:v>
                </c:pt>
                <c:pt idx="146">
                  <c:v>47.500999999999998</c:v>
                </c:pt>
                <c:pt idx="147">
                  <c:v>47.670999999999999</c:v>
                </c:pt>
                <c:pt idx="148">
                  <c:v>47.841000000000001</c:v>
                </c:pt>
                <c:pt idx="149">
                  <c:v>48.011000000000003</c:v>
                </c:pt>
                <c:pt idx="150">
                  <c:v>48.180999999999997</c:v>
                </c:pt>
                <c:pt idx="151">
                  <c:v>48.350999999999999</c:v>
                </c:pt>
                <c:pt idx="152">
                  <c:v>48.521000000000001</c:v>
                </c:pt>
                <c:pt idx="153">
                  <c:v>48.691000000000003</c:v>
                </c:pt>
                <c:pt idx="154">
                  <c:v>48.860999999999997</c:v>
                </c:pt>
                <c:pt idx="155">
                  <c:v>49.030999999999999</c:v>
                </c:pt>
                <c:pt idx="156">
                  <c:v>49.201000000000001</c:v>
                </c:pt>
                <c:pt idx="157">
                  <c:v>49.371000000000002</c:v>
                </c:pt>
                <c:pt idx="158">
                  <c:v>49.540999999999997</c:v>
                </c:pt>
                <c:pt idx="159">
                  <c:v>49.710999999999999</c:v>
                </c:pt>
                <c:pt idx="160">
                  <c:v>49.881</c:v>
                </c:pt>
                <c:pt idx="161">
                  <c:v>50.051000000000002</c:v>
                </c:pt>
                <c:pt idx="162">
                  <c:v>50.220999999999997</c:v>
                </c:pt>
                <c:pt idx="163">
                  <c:v>50.390999999999998</c:v>
                </c:pt>
                <c:pt idx="164">
                  <c:v>50.561</c:v>
                </c:pt>
                <c:pt idx="165">
                  <c:v>50.731000000000002</c:v>
                </c:pt>
                <c:pt idx="166">
                  <c:v>50.901000000000003</c:v>
                </c:pt>
                <c:pt idx="167">
                  <c:v>51.070999999999998</c:v>
                </c:pt>
                <c:pt idx="168">
                  <c:v>51.241</c:v>
                </c:pt>
                <c:pt idx="169">
                  <c:v>51.411000000000001</c:v>
                </c:pt>
                <c:pt idx="170">
                  <c:v>51.581000000000003</c:v>
                </c:pt>
                <c:pt idx="171">
                  <c:v>51.750999999999998</c:v>
                </c:pt>
                <c:pt idx="172">
                  <c:v>51.920999999999999</c:v>
                </c:pt>
                <c:pt idx="173">
                  <c:v>52.091000000000001</c:v>
                </c:pt>
              </c:numCache>
            </c:numRef>
          </c:xVal>
          <c:yVal>
            <c:numRef>
              <c:f>'IP3'!$Q$31:$Q$204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1"/>
          <c:order val="2"/>
          <c:tx>
            <c:strRef>
              <c:f>'IP3'!$M$2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'IP3'!$L$31:$L$204</c:f>
              <c:numCache>
                <c:formatCode>General</c:formatCode>
                <c:ptCount val="174"/>
                <c:pt idx="0">
                  <c:v>22.681000000000001</c:v>
                </c:pt>
                <c:pt idx="1">
                  <c:v>22.850999999999999</c:v>
                </c:pt>
                <c:pt idx="2">
                  <c:v>23.021000000000001</c:v>
                </c:pt>
                <c:pt idx="3">
                  <c:v>23.190999999999999</c:v>
                </c:pt>
                <c:pt idx="4">
                  <c:v>23.361000000000001</c:v>
                </c:pt>
                <c:pt idx="5">
                  <c:v>23.530999999999999</c:v>
                </c:pt>
                <c:pt idx="6">
                  <c:v>23.701000000000001</c:v>
                </c:pt>
                <c:pt idx="7">
                  <c:v>23.870999999999999</c:v>
                </c:pt>
                <c:pt idx="8">
                  <c:v>24.041</c:v>
                </c:pt>
                <c:pt idx="9">
                  <c:v>24.210999999999999</c:v>
                </c:pt>
                <c:pt idx="10">
                  <c:v>24.381</c:v>
                </c:pt>
                <c:pt idx="11">
                  <c:v>24.550999999999998</c:v>
                </c:pt>
                <c:pt idx="12">
                  <c:v>24.721</c:v>
                </c:pt>
                <c:pt idx="13">
                  <c:v>24.890999999999998</c:v>
                </c:pt>
                <c:pt idx="14">
                  <c:v>25.061</c:v>
                </c:pt>
                <c:pt idx="15">
                  <c:v>25.231000000000002</c:v>
                </c:pt>
                <c:pt idx="16">
                  <c:v>25.401</c:v>
                </c:pt>
                <c:pt idx="17">
                  <c:v>25.571000000000002</c:v>
                </c:pt>
                <c:pt idx="18">
                  <c:v>25.741</c:v>
                </c:pt>
                <c:pt idx="19">
                  <c:v>25.911000000000001</c:v>
                </c:pt>
                <c:pt idx="20">
                  <c:v>26.081</c:v>
                </c:pt>
                <c:pt idx="21">
                  <c:v>26.251000000000001</c:v>
                </c:pt>
                <c:pt idx="22">
                  <c:v>26.420999999999999</c:v>
                </c:pt>
                <c:pt idx="23">
                  <c:v>26.591000000000001</c:v>
                </c:pt>
                <c:pt idx="24">
                  <c:v>26.760999999999999</c:v>
                </c:pt>
                <c:pt idx="25">
                  <c:v>26.931000000000001</c:v>
                </c:pt>
                <c:pt idx="26">
                  <c:v>27.100999999999999</c:v>
                </c:pt>
                <c:pt idx="27">
                  <c:v>27.271000000000001</c:v>
                </c:pt>
                <c:pt idx="28">
                  <c:v>27.440999999999999</c:v>
                </c:pt>
                <c:pt idx="29">
                  <c:v>27.611000000000001</c:v>
                </c:pt>
                <c:pt idx="30">
                  <c:v>27.780999999999999</c:v>
                </c:pt>
                <c:pt idx="31">
                  <c:v>27.951000000000001</c:v>
                </c:pt>
                <c:pt idx="32">
                  <c:v>28.120999999999999</c:v>
                </c:pt>
                <c:pt idx="33">
                  <c:v>28.291</c:v>
                </c:pt>
                <c:pt idx="34">
                  <c:v>28.460999999999999</c:v>
                </c:pt>
                <c:pt idx="35">
                  <c:v>28.631</c:v>
                </c:pt>
                <c:pt idx="36">
                  <c:v>28.800999999999998</c:v>
                </c:pt>
                <c:pt idx="37">
                  <c:v>28.971</c:v>
                </c:pt>
                <c:pt idx="38">
                  <c:v>29.140999999999998</c:v>
                </c:pt>
                <c:pt idx="39">
                  <c:v>29.311</c:v>
                </c:pt>
                <c:pt idx="40">
                  <c:v>29.481000000000002</c:v>
                </c:pt>
                <c:pt idx="41">
                  <c:v>29.651</c:v>
                </c:pt>
                <c:pt idx="42">
                  <c:v>29.821000000000002</c:v>
                </c:pt>
                <c:pt idx="43">
                  <c:v>29.991</c:v>
                </c:pt>
                <c:pt idx="44">
                  <c:v>30.161000000000001</c:v>
                </c:pt>
                <c:pt idx="45">
                  <c:v>30.331</c:v>
                </c:pt>
                <c:pt idx="46">
                  <c:v>30.501000000000001</c:v>
                </c:pt>
                <c:pt idx="47">
                  <c:v>30.670999999999999</c:v>
                </c:pt>
                <c:pt idx="48">
                  <c:v>30.841000000000001</c:v>
                </c:pt>
                <c:pt idx="49">
                  <c:v>31.010999999999999</c:v>
                </c:pt>
                <c:pt idx="50">
                  <c:v>31.181000000000001</c:v>
                </c:pt>
                <c:pt idx="51">
                  <c:v>31.350999999999999</c:v>
                </c:pt>
                <c:pt idx="52">
                  <c:v>31.521000000000001</c:v>
                </c:pt>
                <c:pt idx="53">
                  <c:v>31.690999999999999</c:v>
                </c:pt>
                <c:pt idx="54">
                  <c:v>31.861000000000001</c:v>
                </c:pt>
                <c:pt idx="55">
                  <c:v>32.030999999999999</c:v>
                </c:pt>
                <c:pt idx="56">
                  <c:v>32.201000000000001</c:v>
                </c:pt>
                <c:pt idx="57">
                  <c:v>32.371000000000002</c:v>
                </c:pt>
                <c:pt idx="58">
                  <c:v>32.540999999999997</c:v>
                </c:pt>
                <c:pt idx="59">
                  <c:v>32.710999999999999</c:v>
                </c:pt>
                <c:pt idx="60">
                  <c:v>32.881</c:v>
                </c:pt>
                <c:pt idx="61">
                  <c:v>33.051000000000002</c:v>
                </c:pt>
                <c:pt idx="62">
                  <c:v>33.220999999999997</c:v>
                </c:pt>
                <c:pt idx="63">
                  <c:v>33.390999999999998</c:v>
                </c:pt>
                <c:pt idx="64">
                  <c:v>33.561</c:v>
                </c:pt>
                <c:pt idx="65">
                  <c:v>33.731000000000002</c:v>
                </c:pt>
                <c:pt idx="66">
                  <c:v>33.901000000000003</c:v>
                </c:pt>
                <c:pt idx="67">
                  <c:v>34.070999999999998</c:v>
                </c:pt>
                <c:pt idx="68">
                  <c:v>34.241</c:v>
                </c:pt>
                <c:pt idx="69">
                  <c:v>34.411000000000001</c:v>
                </c:pt>
                <c:pt idx="70">
                  <c:v>34.581000000000003</c:v>
                </c:pt>
                <c:pt idx="71">
                  <c:v>34.750999999999998</c:v>
                </c:pt>
                <c:pt idx="72">
                  <c:v>34.920999999999999</c:v>
                </c:pt>
                <c:pt idx="73">
                  <c:v>35.091000000000001</c:v>
                </c:pt>
                <c:pt idx="74">
                  <c:v>35.261000000000003</c:v>
                </c:pt>
                <c:pt idx="75">
                  <c:v>35.430999999999997</c:v>
                </c:pt>
                <c:pt idx="76">
                  <c:v>35.600999999999999</c:v>
                </c:pt>
                <c:pt idx="77">
                  <c:v>35.771000000000001</c:v>
                </c:pt>
                <c:pt idx="78">
                  <c:v>35.941000000000003</c:v>
                </c:pt>
                <c:pt idx="79">
                  <c:v>36.110999999999997</c:v>
                </c:pt>
                <c:pt idx="80">
                  <c:v>36.280999999999999</c:v>
                </c:pt>
                <c:pt idx="81">
                  <c:v>36.451000000000001</c:v>
                </c:pt>
                <c:pt idx="82">
                  <c:v>36.621000000000002</c:v>
                </c:pt>
                <c:pt idx="83">
                  <c:v>36.790999999999997</c:v>
                </c:pt>
                <c:pt idx="84">
                  <c:v>36.960999999999999</c:v>
                </c:pt>
                <c:pt idx="85">
                  <c:v>37.131</c:v>
                </c:pt>
                <c:pt idx="86">
                  <c:v>37.301000000000002</c:v>
                </c:pt>
                <c:pt idx="87">
                  <c:v>37.470999999999997</c:v>
                </c:pt>
                <c:pt idx="88">
                  <c:v>37.640999999999998</c:v>
                </c:pt>
                <c:pt idx="89">
                  <c:v>37.811</c:v>
                </c:pt>
                <c:pt idx="90">
                  <c:v>37.981000000000002</c:v>
                </c:pt>
                <c:pt idx="91">
                  <c:v>38.151000000000003</c:v>
                </c:pt>
                <c:pt idx="92">
                  <c:v>38.320999999999998</c:v>
                </c:pt>
                <c:pt idx="93">
                  <c:v>38.491</c:v>
                </c:pt>
                <c:pt idx="94">
                  <c:v>38.661000000000001</c:v>
                </c:pt>
                <c:pt idx="95">
                  <c:v>38.831000000000003</c:v>
                </c:pt>
                <c:pt idx="96">
                  <c:v>39.000999999999998</c:v>
                </c:pt>
                <c:pt idx="97">
                  <c:v>39.170999999999999</c:v>
                </c:pt>
                <c:pt idx="98">
                  <c:v>39.341000000000001</c:v>
                </c:pt>
                <c:pt idx="99">
                  <c:v>39.511000000000003</c:v>
                </c:pt>
                <c:pt idx="100">
                  <c:v>39.680999999999997</c:v>
                </c:pt>
                <c:pt idx="101">
                  <c:v>39.850999999999999</c:v>
                </c:pt>
                <c:pt idx="102">
                  <c:v>40.021000000000001</c:v>
                </c:pt>
                <c:pt idx="103">
                  <c:v>40.191000000000003</c:v>
                </c:pt>
                <c:pt idx="104">
                  <c:v>40.360999999999997</c:v>
                </c:pt>
                <c:pt idx="105">
                  <c:v>40.530999999999999</c:v>
                </c:pt>
                <c:pt idx="106">
                  <c:v>40.701000000000001</c:v>
                </c:pt>
                <c:pt idx="107">
                  <c:v>40.871000000000002</c:v>
                </c:pt>
                <c:pt idx="108">
                  <c:v>41.040999999999997</c:v>
                </c:pt>
                <c:pt idx="109">
                  <c:v>41.210999999999999</c:v>
                </c:pt>
                <c:pt idx="110">
                  <c:v>41.381</c:v>
                </c:pt>
                <c:pt idx="111">
                  <c:v>41.551000000000002</c:v>
                </c:pt>
                <c:pt idx="112">
                  <c:v>41.720999999999997</c:v>
                </c:pt>
                <c:pt idx="113">
                  <c:v>41.890999999999998</c:v>
                </c:pt>
                <c:pt idx="114">
                  <c:v>42.061</c:v>
                </c:pt>
                <c:pt idx="115">
                  <c:v>42.231000000000002</c:v>
                </c:pt>
                <c:pt idx="116">
                  <c:v>42.401000000000003</c:v>
                </c:pt>
                <c:pt idx="117">
                  <c:v>42.570999999999998</c:v>
                </c:pt>
                <c:pt idx="118">
                  <c:v>42.741</c:v>
                </c:pt>
                <c:pt idx="119">
                  <c:v>42.911000000000001</c:v>
                </c:pt>
                <c:pt idx="120">
                  <c:v>43.081000000000003</c:v>
                </c:pt>
                <c:pt idx="121">
                  <c:v>43.250999999999998</c:v>
                </c:pt>
                <c:pt idx="122">
                  <c:v>43.420999999999999</c:v>
                </c:pt>
                <c:pt idx="123">
                  <c:v>43.591000000000001</c:v>
                </c:pt>
                <c:pt idx="124">
                  <c:v>43.761000000000003</c:v>
                </c:pt>
                <c:pt idx="125">
                  <c:v>43.930999999999997</c:v>
                </c:pt>
                <c:pt idx="126">
                  <c:v>44.100999999999999</c:v>
                </c:pt>
                <c:pt idx="127">
                  <c:v>44.271000000000001</c:v>
                </c:pt>
                <c:pt idx="128">
                  <c:v>44.441000000000003</c:v>
                </c:pt>
                <c:pt idx="129">
                  <c:v>44.610999999999997</c:v>
                </c:pt>
                <c:pt idx="130">
                  <c:v>44.780999999999999</c:v>
                </c:pt>
                <c:pt idx="131">
                  <c:v>44.951000000000001</c:v>
                </c:pt>
                <c:pt idx="132">
                  <c:v>45.121000000000002</c:v>
                </c:pt>
                <c:pt idx="133">
                  <c:v>45.290999999999997</c:v>
                </c:pt>
                <c:pt idx="134">
                  <c:v>45.460999999999999</c:v>
                </c:pt>
                <c:pt idx="135">
                  <c:v>45.631</c:v>
                </c:pt>
                <c:pt idx="136">
                  <c:v>45.801000000000002</c:v>
                </c:pt>
                <c:pt idx="137">
                  <c:v>45.970999999999997</c:v>
                </c:pt>
                <c:pt idx="138">
                  <c:v>46.140999999999998</c:v>
                </c:pt>
                <c:pt idx="139">
                  <c:v>46.311</c:v>
                </c:pt>
                <c:pt idx="140">
                  <c:v>46.481000000000002</c:v>
                </c:pt>
                <c:pt idx="141">
                  <c:v>46.651000000000003</c:v>
                </c:pt>
                <c:pt idx="142">
                  <c:v>46.820999999999998</c:v>
                </c:pt>
                <c:pt idx="143">
                  <c:v>46.991</c:v>
                </c:pt>
                <c:pt idx="144">
                  <c:v>47.161000000000001</c:v>
                </c:pt>
                <c:pt idx="145">
                  <c:v>47.331000000000003</c:v>
                </c:pt>
                <c:pt idx="146">
                  <c:v>47.500999999999998</c:v>
                </c:pt>
                <c:pt idx="147">
                  <c:v>47.670999999999999</c:v>
                </c:pt>
                <c:pt idx="148">
                  <c:v>47.841000000000001</c:v>
                </c:pt>
                <c:pt idx="149">
                  <c:v>48.011000000000003</c:v>
                </c:pt>
                <c:pt idx="150">
                  <c:v>48.180999999999997</c:v>
                </c:pt>
                <c:pt idx="151">
                  <c:v>48.350999999999999</c:v>
                </c:pt>
                <c:pt idx="152">
                  <c:v>48.521000000000001</c:v>
                </c:pt>
                <c:pt idx="153">
                  <c:v>48.691000000000003</c:v>
                </c:pt>
                <c:pt idx="154">
                  <c:v>48.860999999999997</c:v>
                </c:pt>
                <c:pt idx="155">
                  <c:v>49.030999999999999</c:v>
                </c:pt>
                <c:pt idx="156">
                  <c:v>49.201000000000001</c:v>
                </c:pt>
                <c:pt idx="157">
                  <c:v>49.371000000000002</c:v>
                </c:pt>
                <c:pt idx="158">
                  <c:v>49.540999999999997</c:v>
                </c:pt>
                <c:pt idx="159">
                  <c:v>49.710999999999999</c:v>
                </c:pt>
                <c:pt idx="160">
                  <c:v>49.881</c:v>
                </c:pt>
                <c:pt idx="161">
                  <c:v>50.051000000000002</c:v>
                </c:pt>
                <c:pt idx="162">
                  <c:v>50.220999999999997</c:v>
                </c:pt>
                <c:pt idx="163">
                  <c:v>50.390999999999998</c:v>
                </c:pt>
                <c:pt idx="164">
                  <c:v>50.561</c:v>
                </c:pt>
                <c:pt idx="165">
                  <c:v>50.731000000000002</c:v>
                </c:pt>
                <c:pt idx="166">
                  <c:v>50.901000000000003</c:v>
                </c:pt>
                <c:pt idx="167">
                  <c:v>51.070999999999998</c:v>
                </c:pt>
                <c:pt idx="168">
                  <c:v>51.241</c:v>
                </c:pt>
                <c:pt idx="169">
                  <c:v>51.411000000000001</c:v>
                </c:pt>
                <c:pt idx="170">
                  <c:v>51.581000000000003</c:v>
                </c:pt>
                <c:pt idx="171">
                  <c:v>51.750999999999998</c:v>
                </c:pt>
                <c:pt idx="172">
                  <c:v>51.920999999999999</c:v>
                </c:pt>
                <c:pt idx="173">
                  <c:v>52.091000000000001</c:v>
                </c:pt>
              </c:numCache>
            </c:numRef>
          </c:xVal>
          <c:yVal>
            <c:numRef>
              <c:f>'IP3'!$N$31:$N$204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61952"/>
        <c:axId val="3344641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33446195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34464128"/>
        <c:crosses val="autoZero"/>
        <c:crossBetween val="midCat"/>
        <c:majorUnit val="4"/>
      </c:valAx>
      <c:valAx>
        <c:axId val="334464128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44619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85448890097198"/>
          <c:y val="0.57976122776319627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'IP3'!$I$5:$I$204</c:f>
              <c:numCache>
                <c:formatCode>General</c:formatCode>
                <c:ptCount val="200"/>
                <c:pt idx="0">
                  <c:v>18.091000000000001</c:v>
                </c:pt>
                <c:pt idx="1">
                  <c:v>18.260999999999999</c:v>
                </c:pt>
                <c:pt idx="2">
                  <c:v>18.431000000000001</c:v>
                </c:pt>
                <c:pt idx="3">
                  <c:v>18.600999999999999</c:v>
                </c:pt>
                <c:pt idx="4">
                  <c:v>18.771000000000001</c:v>
                </c:pt>
                <c:pt idx="5">
                  <c:v>18.940999999999999</c:v>
                </c:pt>
                <c:pt idx="6">
                  <c:v>19.111000000000001</c:v>
                </c:pt>
                <c:pt idx="7">
                  <c:v>19.280999999999999</c:v>
                </c:pt>
                <c:pt idx="8">
                  <c:v>19.451000000000001</c:v>
                </c:pt>
                <c:pt idx="9">
                  <c:v>19.620999999999999</c:v>
                </c:pt>
                <c:pt idx="10">
                  <c:v>19.791</c:v>
                </c:pt>
                <c:pt idx="11">
                  <c:v>19.960999999999999</c:v>
                </c:pt>
                <c:pt idx="12">
                  <c:v>20.131</c:v>
                </c:pt>
                <c:pt idx="13">
                  <c:v>20.300999999999998</c:v>
                </c:pt>
                <c:pt idx="14">
                  <c:v>20.471</c:v>
                </c:pt>
                <c:pt idx="15">
                  <c:v>20.640999999999998</c:v>
                </c:pt>
                <c:pt idx="16">
                  <c:v>20.811</c:v>
                </c:pt>
                <c:pt idx="17">
                  <c:v>20.981000000000002</c:v>
                </c:pt>
                <c:pt idx="18">
                  <c:v>21.151</c:v>
                </c:pt>
                <c:pt idx="19">
                  <c:v>21.321000000000002</c:v>
                </c:pt>
                <c:pt idx="20">
                  <c:v>21.491</c:v>
                </c:pt>
                <c:pt idx="21">
                  <c:v>21.661000000000001</c:v>
                </c:pt>
                <c:pt idx="22">
                  <c:v>21.831</c:v>
                </c:pt>
                <c:pt idx="23">
                  <c:v>22.001000000000001</c:v>
                </c:pt>
                <c:pt idx="24">
                  <c:v>22.170999999999999</c:v>
                </c:pt>
                <c:pt idx="25">
                  <c:v>22.341000000000001</c:v>
                </c:pt>
                <c:pt idx="26">
                  <c:v>22.510999999999999</c:v>
                </c:pt>
                <c:pt idx="27">
                  <c:v>22.681000000000001</c:v>
                </c:pt>
                <c:pt idx="28">
                  <c:v>22.850999999999999</c:v>
                </c:pt>
                <c:pt idx="29">
                  <c:v>23.021000000000001</c:v>
                </c:pt>
                <c:pt idx="30">
                  <c:v>23.190999999999999</c:v>
                </c:pt>
                <c:pt idx="31">
                  <c:v>23.361000000000001</c:v>
                </c:pt>
                <c:pt idx="32">
                  <c:v>23.530999999999999</c:v>
                </c:pt>
                <c:pt idx="33">
                  <c:v>23.701000000000001</c:v>
                </c:pt>
                <c:pt idx="34">
                  <c:v>23.870999999999999</c:v>
                </c:pt>
                <c:pt idx="35">
                  <c:v>24.041</c:v>
                </c:pt>
                <c:pt idx="36">
                  <c:v>24.210999999999999</c:v>
                </c:pt>
                <c:pt idx="37">
                  <c:v>24.381</c:v>
                </c:pt>
                <c:pt idx="38">
                  <c:v>24.550999999999998</c:v>
                </c:pt>
                <c:pt idx="39">
                  <c:v>24.721</c:v>
                </c:pt>
                <c:pt idx="40">
                  <c:v>24.890999999999998</c:v>
                </c:pt>
                <c:pt idx="41">
                  <c:v>25.061</c:v>
                </c:pt>
                <c:pt idx="42">
                  <c:v>25.231000000000002</c:v>
                </c:pt>
                <c:pt idx="43">
                  <c:v>25.401</c:v>
                </c:pt>
                <c:pt idx="44">
                  <c:v>25.571000000000002</c:v>
                </c:pt>
                <c:pt idx="45">
                  <c:v>25.741</c:v>
                </c:pt>
                <c:pt idx="46">
                  <c:v>25.911000000000001</c:v>
                </c:pt>
                <c:pt idx="47">
                  <c:v>26.081</c:v>
                </c:pt>
                <c:pt idx="48">
                  <c:v>26.251000000000001</c:v>
                </c:pt>
                <c:pt idx="49">
                  <c:v>26.420999999999999</c:v>
                </c:pt>
                <c:pt idx="50">
                  <c:v>26.591000000000001</c:v>
                </c:pt>
                <c:pt idx="51">
                  <c:v>26.760999999999999</c:v>
                </c:pt>
                <c:pt idx="52">
                  <c:v>26.931000000000001</c:v>
                </c:pt>
                <c:pt idx="53">
                  <c:v>27.100999999999999</c:v>
                </c:pt>
                <c:pt idx="54">
                  <c:v>27.271000000000001</c:v>
                </c:pt>
                <c:pt idx="55">
                  <c:v>27.440999999999999</c:v>
                </c:pt>
                <c:pt idx="56">
                  <c:v>27.611000000000001</c:v>
                </c:pt>
                <c:pt idx="57">
                  <c:v>27.780999999999999</c:v>
                </c:pt>
                <c:pt idx="58">
                  <c:v>27.951000000000001</c:v>
                </c:pt>
                <c:pt idx="59">
                  <c:v>28.120999999999999</c:v>
                </c:pt>
                <c:pt idx="60">
                  <c:v>28.291</c:v>
                </c:pt>
                <c:pt idx="61">
                  <c:v>28.460999999999999</c:v>
                </c:pt>
                <c:pt idx="62">
                  <c:v>28.631</c:v>
                </c:pt>
                <c:pt idx="63">
                  <c:v>28.800999999999998</c:v>
                </c:pt>
                <c:pt idx="64">
                  <c:v>28.971</c:v>
                </c:pt>
                <c:pt idx="65">
                  <c:v>29.140999999999998</c:v>
                </c:pt>
                <c:pt idx="66">
                  <c:v>29.311</c:v>
                </c:pt>
                <c:pt idx="67">
                  <c:v>29.481000000000002</c:v>
                </c:pt>
                <c:pt idx="68">
                  <c:v>29.651</c:v>
                </c:pt>
                <c:pt idx="69">
                  <c:v>29.821000000000002</c:v>
                </c:pt>
                <c:pt idx="70">
                  <c:v>29.991</c:v>
                </c:pt>
                <c:pt idx="71">
                  <c:v>30.161000000000001</c:v>
                </c:pt>
                <c:pt idx="72">
                  <c:v>30.331</c:v>
                </c:pt>
                <c:pt idx="73">
                  <c:v>30.501000000000001</c:v>
                </c:pt>
                <c:pt idx="74">
                  <c:v>30.670999999999999</c:v>
                </c:pt>
                <c:pt idx="75">
                  <c:v>30.841000000000001</c:v>
                </c:pt>
                <c:pt idx="76">
                  <c:v>31.010999999999999</c:v>
                </c:pt>
                <c:pt idx="77">
                  <c:v>31.181000000000001</c:v>
                </c:pt>
                <c:pt idx="78">
                  <c:v>31.350999999999999</c:v>
                </c:pt>
                <c:pt idx="79">
                  <c:v>31.521000000000001</c:v>
                </c:pt>
                <c:pt idx="80">
                  <c:v>31.690999999999999</c:v>
                </c:pt>
                <c:pt idx="81">
                  <c:v>31.861000000000001</c:v>
                </c:pt>
                <c:pt idx="82">
                  <c:v>32.030999999999999</c:v>
                </c:pt>
                <c:pt idx="83">
                  <c:v>32.201000000000001</c:v>
                </c:pt>
                <c:pt idx="84">
                  <c:v>32.371000000000002</c:v>
                </c:pt>
                <c:pt idx="85">
                  <c:v>32.540999999999997</c:v>
                </c:pt>
                <c:pt idx="86">
                  <c:v>32.710999999999999</c:v>
                </c:pt>
                <c:pt idx="87">
                  <c:v>32.881</c:v>
                </c:pt>
                <c:pt idx="88">
                  <c:v>33.051000000000002</c:v>
                </c:pt>
                <c:pt idx="89">
                  <c:v>33.220999999999997</c:v>
                </c:pt>
                <c:pt idx="90">
                  <c:v>33.390999999999998</c:v>
                </c:pt>
                <c:pt idx="91">
                  <c:v>33.561</c:v>
                </c:pt>
                <c:pt idx="92">
                  <c:v>33.731000000000002</c:v>
                </c:pt>
                <c:pt idx="93">
                  <c:v>33.901000000000003</c:v>
                </c:pt>
                <c:pt idx="94">
                  <c:v>34.070999999999998</c:v>
                </c:pt>
                <c:pt idx="95">
                  <c:v>34.241</c:v>
                </c:pt>
                <c:pt idx="96">
                  <c:v>34.411000000000001</c:v>
                </c:pt>
                <c:pt idx="97">
                  <c:v>34.581000000000003</c:v>
                </c:pt>
                <c:pt idx="98">
                  <c:v>34.750999999999998</c:v>
                </c:pt>
                <c:pt idx="99">
                  <c:v>34.920999999999999</c:v>
                </c:pt>
                <c:pt idx="100">
                  <c:v>35.091000000000001</c:v>
                </c:pt>
                <c:pt idx="101">
                  <c:v>35.261000000000003</c:v>
                </c:pt>
                <c:pt idx="102">
                  <c:v>35.430999999999997</c:v>
                </c:pt>
                <c:pt idx="103">
                  <c:v>35.600999999999999</c:v>
                </c:pt>
                <c:pt idx="104">
                  <c:v>35.771000000000001</c:v>
                </c:pt>
                <c:pt idx="105">
                  <c:v>35.941000000000003</c:v>
                </c:pt>
                <c:pt idx="106">
                  <c:v>36.110999999999997</c:v>
                </c:pt>
                <c:pt idx="107">
                  <c:v>36.280999999999999</c:v>
                </c:pt>
                <c:pt idx="108">
                  <c:v>36.451000000000001</c:v>
                </c:pt>
                <c:pt idx="109">
                  <c:v>36.621000000000002</c:v>
                </c:pt>
                <c:pt idx="110">
                  <c:v>36.790999999999997</c:v>
                </c:pt>
                <c:pt idx="111">
                  <c:v>36.960999999999999</c:v>
                </c:pt>
                <c:pt idx="112">
                  <c:v>37.131</c:v>
                </c:pt>
                <c:pt idx="113">
                  <c:v>37.301000000000002</c:v>
                </c:pt>
                <c:pt idx="114">
                  <c:v>37.470999999999997</c:v>
                </c:pt>
                <c:pt idx="115">
                  <c:v>37.640999999999998</c:v>
                </c:pt>
                <c:pt idx="116">
                  <c:v>37.811</c:v>
                </c:pt>
                <c:pt idx="117">
                  <c:v>37.981000000000002</c:v>
                </c:pt>
                <c:pt idx="118">
                  <c:v>38.151000000000003</c:v>
                </c:pt>
                <c:pt idx="119">
                  <c:v>38.320999999999998</c:v>
                </c:pt>
                <c:pt idx="120">
                  <c:v>38.491</c:v>
                </c:pt>
                <c:pt idx="121">
                  <c:v>38.661000000000001</c:v>
                </c:pt>
                <c:pt idx="122">
                  <c:v>38.831000000000003</c:v>
                </c:pt>
                <c:pt idx="123">
                  <c:v>39.000999999999998</c:v>
                </c:pt>
                <c:pt idx="124">
                  <c:v>39.170999999999999</c:v>
                </c:pt>
                <c:pt idx="125">
                  <c:v>39.341000000000001</c:v>
                </c:pt>
                <c:pt idx="126">
                  <c:v>39.511000000000003</c:v>
                </c:pt>
                <c:pt idx="127">
                  <c:v>39.680999999999997</c:v>
                </c:pt>
                <c:pt idx="128">
                  <c:v>39.850999999999999</c:v>
                </c:pt>
                <c:pt idx="129">
                  <c:v>40.021000000000001</c:v>
                </c:pt>
                <c:pt idx="130">
                  <c:v>40.191000000000003</c:v>
                </c:pt>
                <c:pt idx="131">
                  <c:v>40.360999999999997</c:v>
                </c:pt>
                <c:pt idx="132">
                  <c:v>40.530999999999999</c:v>
                </c:pt>
                <c:pt idx="133">
                  <c:v>40.701000000000001</c:v>
                </c:pt>
                <c:pt idx="134">
                  <c:v>40.871000000000002</c:v>
                </c:pt>
                <c:pt idx="135">
                  <c:v>41.040999999999997</c:v>
                </c:pt>
                <c:pt idx="136">
                  <c:v>41.210999999999999</c:v>
                </c:pt>
                <c:pt idx="137">
                  <c:v>41.381</c:v>
                </c:pt>
                <c:pt idx="138">
                  <c:v>41.551000000000002</c:v>
                </c:pt>
                <c:pt idx="139">
                  <c:v>41.720999999999997</c:v>
                </c:pt>
                <c:pt idx="140">
                  <c:v>41.890999999999998</c:v>
                </c:pt>
                <c:pt idx="141">
                  <c:v>42.061</c:v>
                </c:pt>
                <c:pt idx="142">
                  <c:v>42.231000000000002</c:v>
                </c:pt>
                <c:pt idx="143">
                  <c:v>42.401000000000003</c:v>
                </c:pt>
                <c:pt idx="144">
                  <c:v>42.570999999999998</c:v>
                </c:pt>
                <c:pt idx="145">
                  <c:v>42.741</c:v>
                </c:pt>
                <c:pt idx="146">
                  <c:v>42.911000000000001</c:v>
                </c:pt>
                <c:pt idx="147">
                  <c:v>43.081000000000003</c:v>
                </c:pt>
                <c:pt idx="148">
                  <c:v>43.250999999999998</c:v>
                </c:pt>
                <c:pt idx="149">
                  <c:v>43.420999999999999</c:v>
                </c:pt>
                <c:pt idx="150">
                  <c:v>43.591000000000001</c:v>
                </c:pt>
                <c:pt idx="151">
                  <c:v>43.761000000000003</c:v>
                </c:pt>
                <c:pt idx="152">
                  <c:v>43.930999999999997</c:v>
                </c:pt>
                <c:pt idx="153">
                  <c:v>44.100999999999999</c:v>
                </c:pt>
                <c:pt idx="154">
                  <c:v>44.271000000000001</c:v>
                </c:pt>
                <c:pt idx="155">
                  <c:v>44.441000000000003</c:v>
                </c:pt>
                <c:pt idx="156">
                  <c:v>44.610999999999997</c:v>
                </c:pt>
                <c:pt idx="157">
                  <c:v>44.780999999999999</c:v>
                </c:pt>
                <c:pt idx="158">
                  <c:v>44.951000000000001</c:v>
                </c:pt>
                <c:pt idx="159">
                  <c:v>45.121000000000002</c:v>
                </c:pt>
                <c:pt idx="160">
                  <c:v>45.290999999999997</c:v>
                </c:pt>
                <c:pt idx="161">
                  <c:v>45.460999999999999</c:v>
                </c:pt>
                <c:pt idx="162">
                  <c:v>45.631</c:v>
                </c:pt>
                <c:pt idx="163">
                  <c:v>45.801000000000002</c:v>
                </c:pt>
                <c:pt idx="164">
                  <c:v>45.970999999999997</c:v>
                </c:pt>
                <c:pt idx="165">
                  <c:v>46.140999999999998</c:v>
                </c:pt>
                <c:pt idx="166">
                  <c:v>46.311</c:v>
                </c:pt>
                <c:pt idx="167">
                  <c:v>46.481000000000002</c:v>
                </c:pt>
                <c:pt idx="168">
                  <c:v>46.651000000000003</c:v>
                </c:pt>
                <c:pt idx="169">
                  <c:v>46.820999999999998</c:v>
                </c:pt>
                <c:pt idx="170">
                  <c:v>46.991</c:v>
                </c:pt>
                <c:pt idx="171">
                  <c:v>47.161000000000001</c:v>
                </c:pt>
                <c:pt idx="172">
                  <c:v>47.331000000000003</c:v>
                </c:pt>
                <c:pt idx="173">
                  <c:v>47.500999999999998</c:v>
                </c:pt>
                <c:pt idx="174">
                  <c:v>47.670999999999999</c:v>
                </c:pt>
                <c:pt idx="175">
                  <c:v>47.841000000000001</c:v>
                </c:pt>
                <c:pt idx="176">
                  <c:v>48.011000000000003</c:v>
                </c:pt>
                <c:pt idx="177">
                  <c:v>48.180999999999997</c:v>
                </c:pt>
                <c:pt idx="178">
                  <c:v>48.350999999999999</c:v>
                </c:pt>
                <c:pt idx="179">
                  <c:v>48.521000000000001</c:v>
                </c:pt>
                <c:pt idx="180">
                  <c:v>48.691000000000003</c:v>
                </c:pt>
                <c:pt idx="181">
                  <c:v>48.860999999999997</c:v>
                </c:pt>
                <c:pt idx="182">
                  <c:v>49.030999999999999</c:v>
                </c:pt>
                <c:pt idx="183">
                  <c:v>49.201000000000001</c:v>
                </c:pt>
                <c:pt idx="184">
                  <c:v>49.371000000000002</c:v>
                </c:pt>
                <c:pt idx="185">
                  <c:v>49.540999999999997</c:v>
                </c:pt>
                <c:pt idx="186">
                  <c:v>49.710999999999999</c:v>
                </c:pt>
                <c:pt idx="187">
                  <c:v>49.881</c:v>
                </c:pt>
                <c:pt idx="188">
                  <c:v>50.051000000000002</c:v>
                </c:pt>
                <c:pt idx="189">
                  <c:v>50.220999999999997</c:v>
                </c:pt>
                <c:pt idx="190">
                  <c:v>50.390999999999998</c:v>
                </c:pt>
                <c:pt idx="191">
                  <c:v>50.561</c:v>
                </c:pt>
                <c:pt idx="192">
                  <c:v>50.731000000000002</c:v>
                </c:pt>
                <c:pt idx="193">
                  <c:v>50.901000000000003</c:v>
                </c:pt>
                <c:pt idx="194">
                  <c:v>51.070999999999998</c:v>
                </c:pt>
                <c:pt idx="195">
                  <c:v>51.241</c:v>
                </c:pt>
                <c:pt idx="196">
                  <c:v>51.411000000000001</c:v>
                </c:pt>
                <c:pt idx="197">
                  <c:v>51.581000000000003</c:v>
                </c:pt>
                <c:pt idx="198">
                  <c:v>51.750999999999998</c:v>
                </c:pt>
                <c:pt idx="199">
                  <c:v>51.920999999999999</c:v>
                </c:pt>
              </c:numCache>
            </c:numRef>
          </c:xVal>
          <c:yVal>
            <c:numRef>
              <c:f>'IP3'!$J$5:$J$204</c:f>
              <c:numCache>
                <c:formatCode>General</c:formatCode>
                <c:ptCount val="200"/>
                <c:pt idx="0">
                  <c:v>6.0527964000000001</c:v>
                </c:pt>
                <c:pt idx="1">
                  <c:v>5.9785404</c:v>
                </c:pt>
                <c:pt idx="2">
                  <c:v>6.0144234000000001</c:v>
                </c:pt>
                <c:pt idx="3">
                  <c:v>6.4151515999999997</c:v>
                </c:pt>
                <c:pt idx="4">
                  <c:v>7.0265941999999999</c:v>
                </c:pt>
                <c:pt idx="5">
                  <c:v>8.1386175000000005</c:v>
                </c:pt>
                <c:pt idx="6">
                  <c:v>9.7748661000000006</c:v>
                </c:pt>
                <c:pt idx="7">
                  <c:v>11.159509999999999</c:v>
                </c:pt>
                <c:pt idx="8">
                  <c:v>12.687987</c:v>
                </c:pt>
                <c:pt idx="9">
                  <c:v>14.004457</c:v>
                </c:pt>
                <c:pt idx="10">
                  <c:v>14.806228000000001</c:v>
                </c:pt>
                <c:pt idx="11">
                  <c:v>15.483302999999999</c:v>
                </c:pt>
                <c:pt idx="12">
                  <c:v>15.788748999999999</c:v>
                </c:pt>
                <c:pt idx="13">
                  <c:v>15.593791</c:v>
                </c:pt>
                <c:pt idx="14">
                  <c:v>15.755706999999999</c:v>
                </c:pt>
                <c:pt idx="15">
                  <c:v>15.526942</c:v>
                </c:pt>
                <c:pt idx="16">
                  <c:v>15.48156</c:v>
                </c:pt>
                <c:pt idx="17">
                  <c:v>15.538651</c:v>
                </c:pt>
                <c:pt idx="18">
                  <c:v>15.321054</c:v>
                </c:pt>
                <c:pt idx="19">
                  <c:v>15.108599</c:v>
                </c:pt>
                <c:pt idx="20">
                  <c:v>14.902096</c:v>
                </c:pt>
                <c:pt idx="21">
                  <c:v>14.242744999999999</c:v>
                </c:pt>
                <c:pt idx="22">
                  <c:v>14.009577999999999</c:v>
                </c:pt>
                <c:pt idx="23">
                  <c:v>13.849164999999999</c:v>
                </c:pt>
                <c:pt idx="24">
                  <c:v>13.775173000000001</c:v>
                </c:pt>
                <c:pt idx="25">
                  <c:v>14.179065</c:v>
                </c:pt>
                <c:pt idx="26">
                  <c:v>14.770771999999999</c:v>
                </c:pt>
                <c:pt idx="27">
                  <c:v>15.528347999999999</c:v>
                </c:pt>
                <c:pt idx="28">
                  <c:v>16.456665000000001</c:v>
                </c:pt>
                <c:pt idx="29">
                  <c:v>16.743980000000001</c:v>
                </c:pt>
                <c:pt idx="30">
                  <c:v>16.841964999999998</c:v>
                </c:pt>
                <c:pt idx="31">
                  <c:v>16.842216000000001</c:v>
                </c:pt>
                <c:pt idx="32">
                  <c:v>16.440994</c:v>
                </c:pt>
                <c:pt idx="33">
                  <c:v>16.106815000000001</c:v>
                </c:pt>
                <c:pt idx="34">
                  <c:v>15.510056000000001</c:v>
                </c:pt>
                <c:pt idx="35">
                  <c:v>15.078854</c:v>
                </c:pt>
                <c:pt idx="36">
                  <c:v>15.081284</c:v>
                </c:pt>
                <c:pt idx="37">
                  <c:v>15.195930000000001</c:v>
                </c:pt>
                <c:pt idx="38">
                  <c:v>15.366580000000001</c:v>
                </c:pt>
                <c:pt idx="39">
                  <c:v>15.56658</c:v>
                </c:pt>
                <c:pt idx="40">
                  <c:v>15.735574</c:v>
                </c:pt>
                <c:pt idx="41">
                  <c:v>16.093216000000002</c:v>
                </c:pt>
                <c:pt idx="42">
                  <c:v>16.375589000000002</c:v>
                </c:pt>
                <c:pt idx="43">
                  <c:v>16.930772999999999</c:v>
                </c:pt>
                <c:pt idx="44">
                  <c:v>17.366824999999999</c:v>
                </c:pt>
                <c:pt idx="45">
                  <c:v>17.518324</c:v>
                </c:pt>
                <c:pt idx="46">
                  <c:v>17.867659</c:v>
                </c:pt>
                <c:pt idx="47">
                  <c:v>18.029882000000001</c:v>
                </c:pt>
                <c:pt idx="48">
                  <c:v>18.027683</c:v>
                </c:pt>
                <c:pt idx="49">
                  <c:v>18.100273000000001</c:v>
                </c:pt>
                <c:pt idx="50">
                  <c:v>17.744965000000001</c:v>
                </c:pt>
                <c:pt idx="51">
                  <c:v>17.445489999999999</c:v>
                </c:pt>
                <c:pt idx="52">
                  <c:v>17.344024999999998</c:v>
                </c:pt>
                <c:pt idx="53">
                  <c:v>17.144119</c:v>
                </c:pt>
                <c:pt idx="54">
                  <c:v>17.496722999999999</c:v>
                </c:pt>
                <c:pt idx="55">
                  <c:v>17.738728999999999</c:v>
                </c:pt>
                <c:pt idx="56">
                  <c:v>18.742813000000002</c:v>
                </c:pt>
                <c:pt idx="57">
                  <c:v>19.128281000000001</c:v>
                </c:pt>
                <c:pt idx="58">
                  <c:v>19.542293999999998</c:v>
                </c:pt>
                <c:pt idx="59">
                  <c:v>20.098783000000001</c:v>
                </c:pt>
                <c:pt idx="60">
                  <c:v>20.464827</c:v>
                </c:pt>
                <c:pt idx="61">
                  <c:v>20.838357999999999</c:v>
                </c:pt>
                <c:pt idx="62">
                  <c:v>20.967313999999998</c:v>
                </c:pt>
                <c:pt idx="63">
                  <c:v>20.666081999999999</c:v>
                </c:pt>
                <c:pt idx="64">
                  <c:v>20.834311</c:v>
                </c:pt>
                <c:pt idx="65">
                  <c:v>21.059479</c:v>
                </c:pt>
                <c:pt idx="66">
                  <c:v>20.918303999999999</c:v>
                </c:pt>
                <c:pt idx="67">
                  <c:v>21.126830999999999</c:v>
                </c:pt>
                <c:pt idx="68">
                  <c:v>20.962629</c:v>
                </c:pt>
                <c:pt idx="69">
                  <c:v>21.271528</c:v>
                </c:pt>
                <c:pt idx="70">
                  <c:v>21.312071</c:v>
                </c:pt>
                <c:pt idx="71">
                  <c:v>21.547519999999999</c:v>
                </c:pt>
                <c:pt idx="72">
                  <c:v>21.962971</c:v>
                </c:pt>
                <c:pt idx="73">
                  <c:v>22.529883999999999</c:v>
                </c:pt>
                <c:pt idx="74">
                  <c:v>22.818192</c:v>
                </c:pt>
                <c:pt idx="75">
                  <c:v>22.937667999999999</c:v>
                </c:pt>
                <c:pt idx="76">
                  <c:v>23.101025</c:v>
                </c:pt>
                <c:pt idx="77">
                  <c:v>23.193453000000002</c:v>
                </c:pt>
                <c:pt idx="78">
                  <c:v>22.956633</c:v>
                </c:pt>
                <c:pt idx="79">
                  <c:v>22.878661999999998</c:v>
                </c:pt>
                <c:pt idx="80">
                  <c:v>23.003903999999999</c:v>
                </c:pt>
                <c:pt idx="81">
                  <c:v>23.153621999999999</c:v>
                </c:pt>
                <c:pt idx="82">
                  <c:v>23.604876999999998</c:v>
                </c:pt>
                <c:pt idx="83">
                  <c:v>23.706704999999999</c:v>
                </c:pt>
                <c:pt idx="84">
                  <c:v>24.022815999999999</c:v>
                </c:pt>
                <c:pt idx="85">
                  <c:v>24.696569</c:v>
                </c:pt>
                <c:pt idx="86">
                  <c:v>24.806408000000001</c:v>
                </c:pt>
                <c:pt idx="87">
                  <c:v>24.854595</c:v>
                </c:pt>
                <c:pt idx="88">
                  <c:v>25.163626000000001</c:v>
                </c:pt>
                <c:pt idx="89">
                  <c:v>25.172257999999999</c:v>
                </c:pt>
                <c:pt idx="90">
                  <c:v>25.298121999999999</c:v>
                </c:pt>
                <c:pt idx="91">
                  <c:v>25.348108</c:v>
                </c:pt>
                <c:pt idx="92">
                  <c:v>25.419432</c:v>
                </c:pt>
                <c:pt idx="93">
                  <c:v>25.51033</c:v>
                </c:pt>
                <c:pt idx="94">
                  <c:v>25.194792</c:v>
                </c:pt>
                <c:pt idx="95">
                  <c:v>24.723476000000002</c:v>
                </c:pt>
                <c:pt idx="96">
                  <c:v>24.978586</c:v>
                </c:pt>
                <c:pt idx="97">
                  <c:v>25.302216000000001</c:v>
                </c:pt>
                <c:pt idx="98">
                  <c:v>25.185600000000001</c:v>
                </c:pt>
                <c:pt idx="99">
                  <c:v>25.034399000000001</c:v>
                </c:pt>
                <c:pt idx="100">
                  <c:v>23.913298000000001</c:v>
                </c:pt>
                <c:pt idx="101">
                  <c:v>23.988963999999999</c:v>
                </c:pt>
                <c:pt idx="102">
                  <c:v>24.026411</c:v>
                </c:pt>
                <c:pt idx="103">
                  <c:v>23.739878000000001</c:v>
                </c:pt>
                <c:pt idx="104">
                  <c:v>23.513293999999998</c:v>
                </c:pt>
                <c:pt idx="105">
                  <c:v>23.381073000000001</c:v>
                </c:pt>
                <c:pt idx="106">
                  <c:v>23.190300000000001</c:v>
                </c:pt>
                <c:pt idx="107">
                  <c:v>22.858115999999999</c:v>
                </c:pt>
                <c:pt idx="108">
                  <c:v>21.935776000000001</c:v>
                </c:pt>
                <c:pt idx="109">
                  <c:v>20.944603000000001</c:v>
                </c:pt>
                <c:pt idx="110">
                  <c:v>19.952044000000001</c:v>
                </c:pt>
                <c:pt idx="111">
                  <c:v>18.640526000000001</c:v>
                </c:pt>
                <c:pt idx="112">
                  <c:v>17.553788999999998</c:v>
                </c:pt>
                <c:pt idx="113">
                  <c:v>16.227650000000001</c:v>
                </c:pt>
                <c:pt idx="114">
                  <c:v>14.991348</c:v>
                </c:pt>
                <c:pt idx="115">
                  <c:v>14.772626000000001</c:v>
                </c:pt>
                <c:pt idx="116">
                  <c:v>15.082993999999999</c:v>
                </c:pt>
                <c:pt idx="117">
                  <c:v>15.331009999999999</c:v>
                </c:pt>
                <c:pt idx="118">
                  <c:v>15.461233999999999</c:v>
                </c:pt>
                <c:pt idx="119">
                  <c:v>15.356946000000001</c:v>
                </c:pt>
                <c:pt idx="120">
                  <c:v>15.151084000000001</c:v>
                </c:pt>
                <c:pt idx="121">
                  <c:v>14.998844999999999</c:v>
                </c:pt>
                <c:pt idx="122">
                  <c:v>14.788159</c:v>
                </c:pt>
                <c:pt idx="123">
                  <c:v>14.451625999999999</c:v>
                </c:pt>
                <c:pt idx="124">
                  <c:v>14.575087999999999</c:v>
                </c:pt>
                <c:pt idx="125">
                  <c:v>14.936385</c:v>
                </c:pt>
                <c:pt idx="126">
                  <c:v>15.605714000000001</c:v>
                </c:pt>
                <c:pt idx="127">
                  <c:v>16.333449999999999</c:v>
                </c:pt>
                <c:pt idx="128">
                  <c:v>17.041910000000001</c:v>
                </c:pt>
                <c:pt idx="129">
                  <c:v>17.858608</c:v>
                </c:pt>
                <c:pt idx="130">
                  <c:v>18.564139999999998</c:v>
                </c:pt>
                <c:pt idx="131">
                  <c:v>18.62266</c:v>
                </c:pt>
                <c:pt idx="132">
                  <c:v>18.125468999999999</c:v>
                </c:pt>
                <c:pt idx="133">
                  <c:v>17.048815000000001</c:v>
                </c:pt>
                <c:pt idx="134">
                  <c:v>17.080680999999998</c:v>
                </c:pt>
                <c:pt idx="135">
                  <c:v>16.854841</c:v>
                </c:pt>
                <c:pt idx="136">
                  <c:v>16.734072000000001</c:v>
                </c:pt>
                <c:pt idx="137">
                  <c:v>16.471336000000001</c:v>
                </c:pt>
                <c:pt idx="138">
                  <c:v>16.554876</c:v>
                </c:pt>
                <c:pt idx="139">
                  <c:v>17.775466999999999</c:v>
                </c:pt>
                <c:pt idx="140">
                  <c:v>19.281192999999998</c:v>
                </c:pt>
                <c:pt idx="141">
                  <c:v>19.179255999999999</c:v>
                </c:pt>
                <c:pt idx="142">
                  <c:v>19.621742000000001</c:v>
                </c:pt>
                <c:pt idx="143">
                  <c:v>20.209101</c:v>
                </c:pt>
                <c:pt idx="144">
                  <c:v>20.166716000000001</c:v>
                </c:pt>
                <c:pt idx="145">
                  <c:v>20.081606000000001</c:v>
                </c:pt>
                <c:pt idx="146">
                  <c:v>19.858720999999999</c:v>
                </c:pt>
                <c:pt idx="147">
                  <c:v>19.683116999999999</c:v>
                </c:pt>
                <c:pt idx="148">
                  <c:v>20.341408000000001</c:v>
                </c:pt>
                <c:pt idx="149">
                  <c:v>20.091795000000001</c:v>
                </c:pt>
                <c:pt idx="150">
                  <c:v>19.261164000000001</c:v>
                </c:pt>
                <c:pt idx="151">
                  <c:v>20.181346999999999</c:v>
                </c:pt>
                <c:pt idx="152">
                  <c:v>20.784773000000001</c:v>
                </c:pt>
                <c:pt idx="153">
                  <c:v>20.578682000000001</c:v>
                </c:pt>
                <c:pt idx="154">
                  <c:v>20.828786999999998</c:v>
                </c:pt>
                <c:pt idx="155">
                  <c:v>20.744948999999998</c:v>
                </c:pt>
                <c:pt idx="156">
                  <c:v>20.740853999999999</c:v>
                </c:pt>
                <c:pt idx="157">
                  <c:v>20.759008000000001</c:v>
                </c:pt>
                <c:pt idx="158">
                  <c:v>19.733827999999999</c:v>
                </c:pt>
                <c:pt idx="159">
                  <c:v>19.278905999999999</c:v>
                </c:pt>
                <c:pt idx="160">
                  <c:v>18.541746</c:v>
                </c:pt>
                <c:pt idx="161">
                  <c:v>17.344678999999999</c:v>
                </c:pt>
                <c:pt idx="162">
                  <c:v>16.382470999999999</c:v>
                </c:pt>
                <c:pt idx="163">
                  <c:v>16.177353</c:v>
                </c:pt>
                <c:pt idx="164">
                  <c:v>15.669430999999999</c:v>
                </c:pt>
                <c:pt idx="165">
                  <c:v>15.192404</c:v>
                </c:pt>
                <c:pt idx="166">
                  <c:v>14.210766</c:v>
                </c:pt>
                <c:pt idx="167">
                  <c:v>13.420678000000001</c:v>
                </c:pt>
                <c:pt idx="168">
                  <c:v>11.748184</c:v>
                </c:pt>
                <c:pt idx="169">
                  <c:v>9.4612149999999993</c:v>
                </c:pt>
                <c:pt idx="170">
                  <c:v>6.6797966999999998</c:v>
                </c:pt>
                <c:pt idx="171">
                  <c:v>3.9779624999999998</c:v>
                </c:pt>
                <c:pt idx="172">
                  <c:v>1.2115815000000001</c:v>
                </c:pt>
                <c:pt idx="173">
                  <c:v>-1.2526066</c:v>
                </c:pt>
                <c:pt idx="174">
                  <c:v>-3.4369648000000002</c:v>
                </c:pt>
                <c:pt idx="175">
                  <c:v>-4.6713037000000002</c:v>
                </c:pt>
                <c:pt idx="176">
                  <c:v>-5.1971445000000003</c:v>
                </c:pt>
                <c:pt idx="177">
                  <c:v>-5.3259515999999998</c:v>
                </c:pt>
                <c:pt idx="178">
                  <c:v>-5.1345983000000004</c:v>
                </c:pt>
                <c:pt idx="179">
                  <c:v>-4.5125399000000002</c:v>
                </c:pt>
                <c:pt idx="180">
                  <c:v>-3.0505404</c:v>
                </c:pt>
                <c:pt idx="181">
                  <c:v>-0.29020162999999999</c:v>
                </c:pt>
                <c:pt idx="182">
                  <c:v>2.4071980000000002</c:v>
                </c:pt>
                <c:pt idx="183">
                  <c:v>4.9652386000000002</c:v>
                </c:pt>
                <c:pt idx="184">
                  <c:v>7.5329250999999999</c:v>
                </c:pt>
                <c:pt idx="185">
                  <c:v>10.159609</c:v>
                </c:pt>
                <c:pt idx="186">
                  <c:v>12.223824</c:v>
                </c:pt>
                <c:pt idx="187">
                  <c:v>12.934519</c:v>
                </c:pt>
                <c:pt idx="188">
                  <c:v>11.75403</c:v>
                </c:pt>
                <c:pt idx="189">
                  <c:v>10.119510999999999</c:v>
                </c:pt>
                <c:pt idx="190">
                  <c:v>8.2973938</c:v>
                </c:pt>
                <c:pt idx="191">
                  <c:v>6.3578615000000003</c:v>
                </c:pt>
                <c:pt idx="192">
                  <c:v>4.2073698000000004</c:v>
                </c:pt>
                <c:pt idx="193">
                  <c:v>2.2869188999999999</c:v>
                </c:pt>
                <c:pt idx="194">
                  <c:v>0.90369648000000002</c:v>
                </c:pt>
                <c:pt idx="195">
                  <c:v>-6.7268856000000002E-2</c:v>
                </c:pt>
                <c:pt idx="196">
                  <c:v>-0.74957501999999998</c:v>
                </c:pt>
                <c:pt idx="197">
                  <c:v>-1.3117101</c:v>
                </c:pt>
                <c:pt idx="198">
                  <c:v>-1.8476980999999999</c:v>
                </c:pt>
                <c:pt idx="199">
                  <c:v>-2.3864570000000001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7616"/>
        <c:axId val="122849536"/>
      </c:scatterChart>
      <c:valAx>
        <c:axId val="122847616"/>
        <c:scaling>
          <c:orientation val="minMax"/>
          <c:max val="44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22849536"/>
        <c:crosses val="autoZero"/>
        <c:crossBetween val="midCat"/>
        <c:majorUnit val="4"/>
      </c:valAx>
      <c:valAx>
        <c:axId val="122849536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2284761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'IP3'!$X$2</c:f>
              <c:strCache>
                <c:ptCount val="1"/>
                <c:pt idx="0">
                  <c:v>+18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'IP3'!$W$31:$W$204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'IP3'!$Y$31:$Y$204</c:f>
              <c:numCache>
                <c:formatCode>General</c:formatCode>
                <c:ptCount val="174"/>
                <c:pt idx="0">
                  <c:v>5.2271289999999997</c:v>
                </c:pt>
                <c:pt idx="1">
                  <c:v>5.3598485</c:v>
                </c:pt>
                <c:pt idx="2">
                  <c:v>5.0327143999999997</c:v>
                </c:pt>
                <c:pt idx="3">
                  <c:v>4.8548907999999997</c:v>
                </c:pt>
                <c:pt idx="4">
                  <c:v>4.9491959000000003</c:v>
                </c:pt>
                <c:pt idx="5">
                  <c:v>6.1206721999999996</c:v>
                </c:pt>
                <c:pt idx="6">
                  <c:v>6.9519973000000004</c:v>
                </c:pt>
                <c:pt idx="7">
                  <c:v>7.9344906999999996</c:v>
                </c:pt>
                <c:pt idx="8">
                  <c:v>8.9189776999999992</c:v>
                </c:pt>
                <c:pt idx="9">
                  <c:v>8.9200324999999996</c:v>
                </c:pt>
                <c:pt idx="10">
                  <c:v>9.1930016999999999</c:v>
                </c:pt>
                <c:pt idx="11">
                  <c:v>10.424479</c:v>
                </c:pt>
                <c:pt idx="12">
                  <c:v>10.916282000000001</c:v>
                </c:pt>
                <c:pt idx="13">
                  <c:v>10.583002</c:v>
                </c:pt>
                <c:pt idx="14">
                  <c:v>11.457129</c:v>
                </c:pt>
                <c:pt idx="15">
                  <c:v>12.385118</c:v>
                </c:pt>
                <c:pt idx="16">
                  <c:v>14.378095999999999</c:v>
                </c:pt>
                <c:pt idx="17">
                  <c:v>15.855141</c:v>
                </c:pt>
                <c:pt idx="18">
                  <c:v>13.94763</c:v>
                </c:pt>
                <c:pt idx="19">
                  <c:v>13.348537</c:v>
                </c:pt>
                <c:pt idx="20">
                  <c:v>13.961944000000001</c:v>
                </c:pt>
                <c:pt idx="21">
                  <c:v>13.094851</c:v>
                </c:pt>
                <c:pt idx="22">
                  <c:v>12.452966999999999</c:v>
                </c:pt>
                <c:pt idx="23">
                  <c:v>13.498137</c:v>
                </c:pt>
                <c:pt idx="24">
                  <c:v>14.507927</c:v>
                </c:pt>
                <c:pt idx="25">
                  <c:v>15.336415000000001</c:v>
                </c:pt>
                <c:pt idx="26">
                  <c:v>15.45449</c:v>
                </c:pt>
                <c:pt idx="27">
                  <c:v>15.324451</c:v>
                </c:pt>
                <c:pt idx="28">
                  <c:v>15.297190000000001</c:v>
                </c:pt>
                <c:pt idx="29">
                  <c:v>14.315276000000001</c:v>
                </c:pt>
                <c:pt idx="30">
                  <c:v>13.712669</c:v>
                </c:pt>
                <c:pt idx="31">
                  <c:v>12.842888</c:v>
                </c:pt>
                <c:pt idx="32">
                  <c:v>12.062588999999999</c:v>
                </c:pt>
                <c:pt idx="33">
                  <c:v>11.164839000000001</c:v>
                </c:pt>
                <c:pt idx="34">
                  <c:v>11.317449</c:v>
                </c:pt>
                <c:pt idx="35">
                  <c:v>13.468149</c:v>
                </c:pt>
                <c:pt idx="36">
                  <c:v>14.105988999999999</c:v>
                </c:pt>
                <c:pt idx="37">
                  <c:v>17.174816</c:v>
                </c:pt>
                <c:pt idx="38">
                  <c:v>16.771585000000002</c:v>
                </c:pt>
                <c:pt idx="39">
                  <c:v>19.362879</c:v>
                </c:pt>
                <c:pt idx="40">
                  <c:v>16.298297999999999</c:v>
                </c:pt>
                <c:pt idx="41">
                  <c:v>16.171274</c:v>
                </c:pt>
                <c:pt idx="42">
                  <c:v>15.541535</c:v>
                </c:pt>
                <c:pt idx="43">
                  <c:v>15.131221</c:v>
                </c:pt>
                <c:pt idx="44">
                  <c:v>15.619002</c:v>
                </c:pt>
                <c:pt idx="45">
                  <c:v>18.622900000000001</c:v>
                </c:pt>
                <c:pt idx="46">
                  <c:v>15.366160000000001</c:v>
                </c:pt>
                <c:pt idx="47">
                  <c:v>13.990266</c:v>
                </c:pt>
                <c:pt idx="48">
                  <c:v>13.523724</c:v>
                </c:pt>
                <c:pt idx="49">
                  <c:v>13.010593999999999</c:v>
                </c:pt>
                <c:pt idx="50">
                  <c:v>12.911422</c:v>
                </c:pt>
                <c:pt idx="51">
                  <c:v>12.720672</c:v>
                </c:pt>
                <c:pt idx="52">
                  <c:v>12.837211</c:v>
                </c:pt>
                <c:pt idx="53">
                  <c:v>14.059943000000001</c:v>
                </c:pt>
                <c:pt idx="54">
                  <c:v>17.452669</c:v>
                </c:pt>
                <c:pt idx="55">
                  <c:v>18.229361999999998</c:v>
                </c:pt>
                <c:pt idx="56">
                  <c:v>15.14091</c:v>
                </c:pt>
                <c:pt idx="57">
                  <c:v>15.272029</c:v>
                </c:pt>
                <c:pt idx="58">
                  <c:v>15.399944</c:v>
                </c:pt>
                <c:pt idx="59">
                  <c:v>15.648960000000001</c:v>
                </c:pt>
                <c:pt idx="60">
                  <c:v>15.470819000000001</c:v>
                </c:pt>
                <c:pt idx="61">
                  <c:v>14.641315000000001</c:v>
                </c:pt>
                <c:pt idx="62">
                  <c:v>13.320707000000001</c:v>
                </c:pt>
                <c:pt idx="63">
                  <c:v>13.874062</c:v>
                </c:pt>
                <c:pt idx="64">
                  <c:v>13.162103999999999</c:v>
                </c:pt>
                <c:pt idx="65">
                  <c:v>12.83897</c:v>
                </c:pt>
                <c:pt idx="66">
                  <c:v>12.492578999999999</c:v>
                </c:pt>
                <c:pt idx="67">
                  <c:v>12.959057</c:v>
                </c:pt>
                <c:pt idx="68">
                  <c:v>14.077214</c:v>
                </c:pt>
                <c:pt idx="69">
                  <c:v>14.330095</c:v>
                </c:pt>
                <c:pt idx="70">
                  <c:v>14.977653999999999</c:v>
                </c:pt>
                <c:pt idx="71">
                  <c:v>14.628288</c:v>
                </c:pt>
                <c:pt idx="72">
                  <c:v>14.670515999999999</c:v>
                </c:pt>
                <c:pt idx="73">
                  <c:v>14.348148</c:v>
                </c:pt>
                <c:pt idx="74">
                  <c:v>14.178459</c:v>
                </c:pt>
                <c:pt idx="75">
                  <c:v>14.211370000000001</c:v>
                </c:pt>
                <c:pt idx="76">
                  <c:v>14.657494</c:v>
                </c:pt>
                <c:pt idx="77">
                  <c:v>15.320040000000001</c:v>
                </c:pt>
                <c:pt idx="78">
                  <c:v>15.892467</c:v>
                </c:pt>
                <c:pt idx="79">
                  <c:v>16.692098999999999</c:v>
                </c:pt>
                <c:pt idx="80">
                  <c:v>16.854254000000001</c:v>
                </c:pt>
                <c:pt idx="81">
                  <c:v>15.393523</c:v>
                </c:pt>
                <c:pt idx="82">
                  <c:v>16.034839999999999</c:v>
                </c:pt>
                <c:pt idx="83">
                  <c:v>17.131933</c:v>
                </c:pt>
                <c:pt idx="84">
                  <c:v>17.407350999999998</c:v>
                </c:pt>
                <c:pt idx="85">
                  <c:v>17.888905999999999</c:v>
                </c:pt>
                <c:pt idx="86">
                  <c:v>18.551639999999999</c:v>
                </c:pt>
                <c:pt idx="87">
                  <c:v>17.095922000000002</c:v>
                </c:pt>
                <c:pt idx="88">
                  <c:v>15.929812</c:v>
                </c:pt>
                <c:pt idx="89">
                  <c:v>16.152650999999999</c:v>
                </c:pt>
                <c:pt idx="90">
                  <c:v>16.196601999999999</c:v>
                </c:pt>
                <c:pt idx="91">
                  <c:v>16.431576</c:v>
                </c:pt>
                <c:pt idx="92">
                  <c:v>14.308673000000001</c:v>
                </c:pt>
                <c:pt idx="93">
                  <c:v>12.825666999999999</c:v>
                </c:pt>
                <c:pt idx="94">
                  <c:v>12.297537</c:v>
                </c:pt>
                <c:pt idx="95">
                  <c:v>12.146214000000001</c:v>
                </c:pt>
                <c:pt idx="96">
                  <c:v>12.386380000000001</c:v>
                </c:pt>
                <c:pt idx="97">
                  <c:v>12.983167999999999</c:v>
                </c:pt>
                <c:pt idx="98">
                  <c:v>13.363568000000001</c:v>
                </c:pt>
                <c:pt idx="99">
                  <c:v>12.969251999999999</c:v>
                </c:pt>
                <c:pt idx="100">
                  <c:v>12.667892999999999</c:v>
                </c:pt>
                <c:pt idx="101">
                  <c:v>13.390810999999999</c:v>
                </c:pt>
                <c:pt idx="102">
                  <c:v>15.318317</c:v>
                </c:pt>
                <c:pt idx="103">
                  <c:v>15.558223999999999</c:v>
                </c:pt>
                <c:pt idx="104">
                  <c:v>16.381895</c:v>
                </c:pt>
                <c:pt idx="105">
                  <c:v>15.119429</c:v>
                </c:pt>
                <c:pt idx="106">
                  <c:v>13.007113</c:v>
                </c:pt>
                <c:pt idx="107">
                  <c:v>12.839377000000001</c:v>
                </c:pt>
                <c:pt idx="108">
                  <c:v>14.157576000000001</c:v>
                </c:pt>
                <c:pt idx="109">
                  <c:v>14.287751999999999</c:v>
                </c:pt>
                <c:pt idx="110">
                  <c:v>13.645277999999999</c:v>
                </c:pt>
                <c:pt idx="111">
                  <c:v>13.057563</c:v>
                </c:pt>
                <c:pt idx="112">
                  <c:v>14.015409999999999</c:v>
                </c:pt>
                <c:pt idx="113">
                  <c:v>13.999032</c:v>
                </c:pt>
                <c:pt idx="114">
                  <c:v>13.740406999999999</c:v>
                </c:pt>
                <c:pt idx="115">
                  <c:v>12.021100000000001</c:v>
                </c:pt>
                <c:pt idx="116">
                  <c:v>12.143447</c:v>
                </c:pt>
                <c:pt idx="117">
                  <c:v>12.606873999999999</c:v>
                </c:pt>
                <c:pt idx="118">
                  <c:v>11.581099</c:v>
                </c:pt>
                <c:pt idx="119">
                  <c:v>10.901903000000001</c:v>
                </c:pt>
                <c:pt idx="120">
                  <c:v>11.727010999999999</c:v>
                </c:pt>
                <c:pt idx="121">
                  <c:v>13.038175000000001</c:v>
                </c:pt>
                <c:pt idx="122">
                  <c:v>13.324529999999999</c:v>
                </c:pt>
                <c:pt idx="123">
                  <c:v>12.204165</c:v>
                </c:pt>
                <c:pt idx="124">
                  <c:v>12.314330999999999</c:v>
                </c:pt>
                <c:pt idx="125">
                  <c:v>12.073377000000001</c:v>
                </c:pt>
                <c:pt idx="126">
                  <c:v>12.817214999999999</c:v>
                </c:pt>
                <c:pt idx="127">
                  <c:v>12.518862</c:v>
                </c:pt>
                <c:pt idx="128">
                  <c:v>11.521238</c:v>
                </c:pt>
                <c:pt idx="129">
                  <c:v>12.298537</c:v>
                </c:pt>
                <c:pt idx="130">
                  <c:v>13.900706</c:v>
                </c:pt>
                <c:pt idx="131">
                  <c:v>14.292087</c:v>
                </c:pt>
                <c:pt idx="132">
                  <c:v>14.261189</c:v>
                </c:pt>
                <c:pt idx="133">
                  <c:v>12.601266000000001</c:v>
                </c:pt>
                <c:pt idx="134">
                  <c:v>11.341297000000001</c:v>
                </c:pt>
                <c:pt idx="135">
                  <c:v>12.672984</c:v>
                </c:pt>
                <c:pt idx="136">
                  <c:v>14.130684</c:v>
                </c:pt>
                <c:pt idx="137">
                  <c:v>13.604018</c:v>
                </c:pt>
                <c:pt idx="138">
                  <c:v>15.431495999999999</c:v>
                </c:pt>
                <c:pt idx="139">
                  <c:v>13.545840999999999</c:v>
                </c:pt>
                <c:pt idx="140">
                  <c:v>13.389806</c:v>
                </c:pt>
                <c:pt idx="141">
                  <c:v>14.092952</c:v>
                </c:pt>
                <c:pt idx="142">
                  <c:v>12.307645000000001</c:v>
                </c:pt>
                <c:pt idx="143">
                  <c:v>10.240228999999999</c:v>
                </c:pt>
                <c:pt idx="144">
                  <c:v>9.8764877000000002</c:v>
                </c:pt>
                <c:pt idx="145">
                  <c:v>9.3493890999999998</c:v>
                </c:pt>
                <c:pt idx="146">
                  <c:v>15.146665</c:v>
                </c:pt>
                <c:pt idx="147">
                  <c:v>10.003005999999999</c:v>
                </c:pt>
                <c:pt idx="148">
                  <c:v>10.110514999999999</c:v>
                </c:pt>
                <c:pt idx="149">
                  <c:v>9.6042003999999999</c:v>
                </c:pt>
                <c:pt idx="150">
                  <c:v>12.185641</c:v>
                </c:pt>
                <c:pt idx="151">
                  <c:v>10.543221000000001</c:v>
                </c:pt>
                <c:pt idx="152">
                  <c:v>9.4215250000000008</c:v>
                </c:pt>
                <c:pt idx="153">
                  <c:v>10.494361</c:v>
                </c:pt>
                <c:pt idx="154">
                  <c:v>11.848829</c:v>
                </c:pt>
                <c:pt idx="155">
                  <c:v>10.129632000000001</c:v>
                </c:pt>
                <c:pt idx="156">
                  <c:v>10.308973999999999</c:v>
                </c:pt>
                <c:pt idx="157">
                  <c:v>12.850966</c:v>
                </c:pt>
                <c:pt idx="158">
                  <c:v>12.034155999999999</c:v>
                </c:pt>
                <c:pt idx="159">
                  <c:v>11.338036000000001</c:v>
                </c:pt>
                <c:pt idx="160">
                  <c:v>11.900983999999999</c:v>
                </c:pt>
                <c:pt idx="161">
                  <c:v>13.609982</c:v>
                </c:pt>
                <c:pt idx="162">
                  <c:v>11.905891</c:v>
                </c:pt>
                <c:pt idx="163">
                  <c:v>10.984256999999999</c:v>
                </c:pt>
                <c:pt idx="164">
                  <c:v>12.492705000000001</c:v>
                </c:pt>
                <c:pt idx="165">
                  <c:v>10.835349000000001</c:v>
                </c:pt>
                <c:pt idx="166">
                  <c:v>11.568702999999999</c:v>
                </c:pt>
                <c:pt idx="167">
                  <c:v>13.421118</c:v>
                </c:pt>
                <c:pt idx="168">
                  <c:v>12.454105</c:v>
                </c:pt>
                <c:pt idx="169">
                  <c:v>11.177595</c:v>
                </c:pt>
                <c:pt idx="170">
                  <c:v>11.951835000000001</c:v>
                </c:pt>
                <c:pt idx="171">
                  <c:v>12.285641999999999</c:v>
                </c:pt>
                <c:pt idx="172">
                  <c:v>13.487012999999999</c:v>
                </c:pt>
                <c:pt idx="173">
                  <c:v>12.430543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2"/>
          <c:order val="1"/>
          <c:tx>
            <c:strRef>
              <c:f>'IP3'!$AD$2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'IP3'!$AC$31:$AC$204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'IP3'!$AE$31:$AE$204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1"/>
          <c:order val="2"/>
          <c:tx>
            <c:strRef>
              <c:f>'IP3'!$AA$2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'IP3'!$Z$31:$Z$204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'IP3'!$AB$31:$AB$204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46848"/>
        <c:axId val="3368487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336846848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36848768"/>
        <c:crosses val="autoZero"/>
        <c:crossBetween val="midCat"/>
        <c:majorUnit val="4"/>
      </c:valAx>
      <c:valAx>
        <c:axId val="336848768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684684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538439546173139"/>
          <c:y val="0.57866834354039087"/>
          <c:w val="0.19613892388633922"/>
          <c:h val="0.18627624671916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34464"/>
        <c:axId val="34234073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342334464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42340736"/>
        <c:crosses val="autoZero"/>
        <c:crossBetween val="midCat"/>
        <c:majorUnit val="5"/>
      </c:valAx>
      <c:valAx>
        <c:axId val="342340736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42334464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65216"/>
        <c:axId val="336671488"/>
      </c:scatterChart>
      <c:valAx>
        <c:axId val="33666521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36671488"/>
        <c:crosses val="autoZero"/>
        <c:crossBetween val="midCat"/>
        <c:majorUnit val="5"/>
      </c:valAx>
      <c:valAx>
        <c:axId val="33667148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3666521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9504"/>
        <c:axId val="3426229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342309504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42622976"/>
        <c:crosses val="autoZero"/>
        <c:crossBetween val="midCat"/>
        <c:majorUnit val="2"/>
      </c:valAx>
      <c:valAx>
        <c:axId val="342622976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42309504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77760"/>
        <c:axId val="3426881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342677760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42688128"/>
        <c:crosses val="autoZero"/>
        <c:crossBetween val="midCat"/>
        <c:majorUnit val="2"/>
      </c:valAx>
      <c:valAx>
        <c:axId val="34268812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42677760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8 GHz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IF'!$F$5:$F$205</c:f>
              <c:numCache>
                <c:formatCode>General</c:formatCode>
                <c:ptCount val="201"/>
                <c:pt idx="0">
                  <c:v>-9.5782241999999993</c:v>
                </c:pt>
                <c:pt idx="1">
                  <c:v>-9.5773133999999995</c:v>
                </c:pt>
                <c:pt idx="2">
                  <c:v>-9.5825967999999992</c:v>
                </c:pt>
                <c:pt idx="3">
                  <c:v>-9.5858307000000007</c:v>
                </c:pt>
                <c:pt idx="4">
                  <c:v>-9.5970068000000008</c:v>
                </c:pt>
                <c:pt idx="5">
                  <c:v>-9.6431131000000008</c:v>
                </c:pt>
                <c:pt idx="6">
                  <c:v>-9.7023735000000002</c:v>
                </c:pt>
                <c:pt idx="7">
                  <c:v>-9.7569809000000003</c:v>
                </c:pt>
                <c:pt idx="8">
                  <c:v>-9.8201360999999991</c:v>
                </c:pt>
                <c:pt idx="9">
                  <c:v>-9.8854523000000007</c:v>
                </c:pt>
                <c:pt idx="10">
                  <c:v>-9.9696607999999998</c:v>
                </c:pt>
                <c:pt idx="11">
                  <c:v>-10.061412000000001</c:v>
                </c:pt>
                <c:pt idx="12">
                  <c:v>-10.154175</c:v>
                </c:pt>
                <c:pt idx="13">
                  <c:v>-10.235756</c:v>
                </c:pt>
                <c:pt idx="14">
                  <c:v>-10.324662999999999</c:v>
                </c:pt>
                <c:pt idx="15">
                  <c:v>-10.424561000000001</c:v>
                </c:pt>
                <c:pt idx="16">
                  <c:v>-10.522957</c:v>
                </c:pt>
                <c:pt idx="17">
                  <c:v>-10.643621</c:v>
                </c:pt>
                <c:pt idx="18">
                  <c:v>-10.77214</c:v>
                </c:pt>
                <c:pt idx="19">
                  <c:v>-10.912565000000001</c:v>
                </c:pt>
                <c:pt idx="20">
                  <c:v>-11.06775</c:v>
                </c:pt>
                <c:pt idx="21">
                  <c:v>-11.237261999999999</c:v>
                </c:pt>
                <c:pt idx="22">
                  <c:v>-11.397164999999999</c:v>
                </c:pt>
                <c:pt idx="23">
                  <c:v>-11.582649</c:v>
                </c:pt>
                <c:pt idx="24">
                  <c:v>-11.74225</c:v>
                </c:pt>
                <c:pt idx="25">
                  <c:v>-11.874832</c:v>
                </c:pt>
                <c:pt idx="26">
                  <c:v>-11.971346</c:v>
                </c:pt>
                <c:pt idx="27">
                  <c:v>-12.05227</c:v>
                </c:pt>
                <c:pt idx="28">
                  <c:v>-12.109120000000001</c:v>
                </c:pt>
                <c:pt idx="29">
                  <c:v>-12.130309</c:v>
                </c:pt>
                <c:pt idx="30">
                  <c:v>-12.094834000000001</c:v>
                </c:pt>
                <c:pt idx="31">
                  <c:v>-12.041604</c:v>
                </c:pt>
                <c:pt idx="32">
                  <c:v>-11.978961999999999</c:v>
                </c:pt>
                <c:pt idx="33">
                  <c:v>-11.932095</c:v>
                </c:pt>
                <c:pt idx="34">
                  <c:v>-11.888489999999999</c:v>
                </c:pt>
                <c:pt idx="35">
                  <c:v>-11.848247000000001</c:v>
                </c:pt>
                <c:pt idx="36">
                  <c:v>-11.837399</c:v>
                </c:pt>
                <c:pt idx="37">
                  <c:v>-11.847486999999999</c:v>
                </c:pt>
                <c:pt idx="38">
                  <c:v>-11.857115</c:v>
                </c:pt>
                <c:pt idx="39">
                  <c:v>-11.858041999999999</c:v>
                </c:pt>
                <c:pt idx="40">
                  <c:v>-11.857141</c:v>
                </c:pt>
                <c:pt idx="41">
                  <c:v>-11.843368999999999</c:v>
                </c:pt>
                <c:pt idx="42">
                  <c:v>-11.824686</c:v>
                </c:pt>
                <c:pt idx="43">
                  <c:v>-11.794376</c:v>
                </c:pt>
                <c:pt idx="44">
                  <c:v>-11.751545</c:v>
                </c:pt>
                <c:pt idx="45">
                  <c:v>-11.709</c:v>
                </c:pt>
                <c:pt idx="46">
                  <c:v>-11.672143</c:v>
                </c:pt>
                <c:pt idx="47">
                  <c:v>-11.618774</c:v>
                </c:pt>
                <c:pt idx="48">
                  <c:v>-11.554125000000001</c:v>
                </c:pt>
                <c:pt idx="49">
                  <c:v>-11.463487000000001</c:v>
                </c:pt>
                <c:pt idx="50">
                  <c:v>-11.365529</c:v>
                </c:pt>
                <c:pt idx="51">
                  <c:v>-11.263985999999999</c:v>
                </c:pt>
                <c:pt idx="52">
                  <c:v>-11.150834</c:v>
                </c:pt>
                <c:pt idx="53">
                  <c:v>-11.024281999999999</c:v>
                </c:pt>
                <c:pt idx="54">
                  <c:v>-10.925445</c:v>
                </c:pt>
                <c:pt idx="55">
                  <c:v>-10.838473</c:v>
                </c:pt>
                <c:pt idx="56">
                  <c:v>-10.762712000000001</c:v>
                </c:pt>
                <c:pt idx="57">
                  <c:v>-10.688822</c:v>
                </c:pt>
                <c:pt idx="58">
                  <c:v>-10.609061000000001</c:v>
                </c:pt>
                <c:pt idx="59">
                  <c:v>-10.505406000000001</c:v>
                </c:pt>
                <c:pt idx="60">
                  <c:v>-10.424144999999999</c:v>
                </c:pt>
                <c:pt idx="61">
                  <c:v>-10.323478</c:v>
                </c:pt>
                <c:pt idx="62">
                  <c:v>-10.215093</c:v>
                </c:pt>
                <c:pt idx="63">
                  <c:v>-10.119031</c:v>
                </c:pt>
                <c:pt idx="64">
                  <c:v>-10.028995</c:v>
                </c:pt>
                <c:pt idx="65">
                  <c:v>-9.9649371999999996</c:v>
                </c:pt>
                <c:pt idx="66">
                  <c:v>-9.9468508</c:v>
                </c:pt>
                <c:pt idx="67">
                  <c:v>-9.9485215999999994</c:v>
                </c:pt>
                <c:pt idx="68">
                  <c:v>-9.9758014999999993</c:v>
                </c:pt>
                <c:pt idx="69">
                  <c:v>-10.041689999999999</c:v>
                </c:pt>
                <c:pt idx="70">
                  <c:v>-10.146813999999999</c:v>
                </c:pt>
                <c:pt idx="71">
                  <c:v>-10.277678</c:v>
                </c:pt>
                <c:pt idx="72">
                  <c:v>-10.418848000000001</c:v>
                </c:pt>
                <c:pt idx="73">
                  <c:v>-10.558823</c:v>
                </c:pt>
                <c:pt idx="74">
                  <c:v>-10.689260000000001</c:v>
                </c:pt>
                <c:pt idx="75">
                  <c:v>-10.858788000000001</c:v>
                </c:pt>
                <c:pt idx="76">
                  <c:v>-11.03082</c:v>
                </c:pt>
                <c:pt idx="77">
                  <c:v>-11.163423999999999</c:v>
                </c:pt>
                <c:pt idx="78">
                  <c:v>-11.357517</c:v>
                </c:pt>
                <c:pt idx="79">
                  <c:v>-11.567852</c:v>
                </c:pt>
                <c:pt idx="80">
                  <c:v>-11.784109000000001</c:v>
                </c:pt>
                <c:pt idx="81">
                  <c:v>-11.98649</c:v>
                </c:pt>
                <c:pt idx="82">
                  <c:v>-12.047647</c:v>
                </c:pt>
                <c:pt idx="83">
                  <c:v>-12.065818</c:v>
                </c:pt>
                <c:pt idx="84">
                  <c:v>-12.035491</c:v>
                </c:pt>
                <c:pt idx="85">
                  <c:v>-11.888303000000001</c:v>
                </c:pt>
                <c:pt idx="86">
                  <c:v>-11.699036</c:v>
                </c:pt>
                <c:pt idx="87">
                  <c:v>-11.511918</c:v>
                </c:pt>
                <c:pt idx="88">
                  <c:v>-11.351251</c:v>
                </c:pt>
                <c:pt idx="89">
                  <c:v>-11.268551</c:v>
                </c:pt>
                <c:pt idx="90">
                  <c:v>-11.197284</c:v>
                </c:pt>
                <c:pt idx="91">
                  <c:v>-11.180253</c:v>
                </c:pt>
                <c:pt idx="92">
                  <c:v>-11.184663</c:v>
                </c:pt>
                <c:pt idx="93">
                  <c:v>-11.205534999999999</c:v>
                </c:pt>
                <c:pt idx="94">
                  <c:v>-11.204841999999999</c:v>
                </c:pt>
                <c:pt idx="95">
                  <c:v>-11.179577</c:v>
                </c:pt>
                <c:pt idx="96">
                  <c:v>-11.138661000000001</c:v>
                </c:pt>
                <c:pt idx="97">
                  <c:v>-11.08935</c:v>
                </c:pt>
                <c:pt idx="98">
                  <c:v>-11.015936</c:v>
                </c:pt>
                <c:pt idx="99">
                  <c:v>-10.934441</c:v>
                </c:pt>
                <c:pt idx="100">
                  <c:v>-10.827874</c:v>
                </c:pt>
                <c:pt idx="101">
                  <c:v>-10.704129</c:v>
                </c:pt>
                <c:pt idx="102">
                  <c:v>-10.585608000000001</c:v>
                </c:pt>
                <c:pt idx="103">
                  <c:v>-10.469068</c:v>
                </c:pt>
                <c:pt idx="104">
                  <c:v>-10.345561999999999</c:v>
                </c:pt>
                <c:pt idx="105">
                  <c:v>-10.231263</c:v>
                </c:pt>
                <c:pt idx="106">
                  <c:v>-10.120094</c:v>
                </c:pt>
                <c:pt idx="107">
                  <c:v>-10.029945</c:v>
                </c:pt>
                <c:pt idx="108">
                  <c:v>-9.9724026000000006</c:v>
                </c:pt>
                <c:pt idx="109">
                  <c:v>-9.9129944000000005</c:v>
                </c:pt>
                <c:pt idx="110">
                  <c:v>-9.8765239999999999</c:v>
                </c:pt>
                <c:pt idx="111">
                  <c:v>-9.8588342999999998</c:v>
                </c:pt>
                <c:pt idx="112">
                  <c:v>-9.8657970000000006</c:v>
                </c:pt>
                <c:pt idx="113">
                  <c:v>-9.9067048999999994</c:v>
                </c:pt>
                <c:pt idx="114">
                  <c:v>-9.9588461000000006</c:v>
                </c:pt>
                <c:pt idx="115">
                  <c:v>-10.005502999999999</c:v>
                </c:pt>
                <c:pt idx="116">
                  <c:v>-10.080479</c:v>
                </c:pt>
                <c:pt idx="117">
                  <c:v>-10.164386</c:v>
                </c:pt>
                <c:pt idx="118">
                  <c:v>-10.253307</c:v>
                </c:pt>
                <c:pt idx="119">
                  <c:v>-10.314178999999999</c:v>
                </c:pt>
                <c:pt idx="120">
                  <c:v>-10.377419</c:v>
                </c:pt>
                <c:pt idx="121">
                  <c:v>-10.44209</c:v>
                </c:pt>
                <c:pt idx="122">
                  <c:v>-10.496991</c:v>
                </c:pt>
                <c:pt idx="123">
                  <c:v>-10.510939</c:v>
                </c:pt>
                <c:pt idx="124">
                  <c:v>-10.500629</c:v>
                </c:pt>
                <c:pt idx="125">
                  <c:v>-10.44816</c:v>
                </c:pt>
                <c:pt idx="126">
                  <c:v>-10.391365</c:v>
                </c:pt>
                <c:pt idx="127">
                  <c:v>-10.318027000000001</c:v>
                </c:pt>
                <c:pt idx="128">
                  <c:v>-10.222549000000001</c:v>
                </c:pt>
                <c:pt idx="129">
                  <c:v>-10.143147000000001</c:v>
                </c:pt>
                <c:pt idx="130">
                  <c:v>-10.083828</c:v>
                </c:pt>
                <c:pt idx="131">
                  <c:v>-10.029864</c:v>
                </c:pt>
                <c:pt idx="132">
                  <c:v>-10.00966</c:v>
                </c:pt>
                <c:pt idx="133">
                  <c:v>-10.023244999999999</c:v>
                </c:pt>
                <c:pt idx="134">
                  <c:v>-10.052827000000001</c:v>
                </c:pt>
                <c:pt idx="135">
                  <c:v>-10.103358</c:v>
                </c:pt>
                <c:pt idx="136">
                  <c:v>-10.172003999999999</c:v>
                </c:pt>
                <c:pt idx="137">
                  <c:v>-10.250468</c:v>
                </c:pt>
                <c:pt idx="138">
                  <c:v>-10.343612</c:v>
                </c:pt>
                <c:pt idx="139">
                  <c:v>-10.442392</c:v>
                </c:pt>
                <c:pt idx="140">
                  <c:v>-10.518274</c:v>
                </c:pt>
                <c:pt idx="141">
                  <c:v>-10.571548</c:v>
                </c:pt>
                <c:pt idx="142">
                  <c:v>-10.600811999999999</c:v>
                </c:pt>
                <c:pt idx="143">
                  <c:v>-10.605772999999999</c:v>
                </c:pt>
                <c:pt idx="144">
                  <c:v>-10.584709</c:v>
                </c:pt>
                <c:pt idx="145">
                  <c:v>-10.546785</c:v>
                </c:pt>
                <c:pt idx="146">
                  <c:v>-10.492537</c:v>
                </c:pt>
                <c:pt idx="147">
                  <c:v>-10.434779000000001</c:v>
                </c:pt>
                <c:pt idx="148">
                  <c:v>-10.362581</c:v>
                </c:pt>
                <c:pt idx="149">
                  <c:v>-10.30903</c:v>
                </c:pt>
                <c:pt idx="150">
                  <c:v>-10.247667</c:v>
                </c:pt>
                <c:pt idx="151">
                  <c:v>-10.179035000000001</c:v>
                </c:pt>
                <c:pt idx="152">
                  <c:v>-10.106976</c:v>
                </c:pt>
                <c:pt idx="153">
                  <c:v>-10.050442</c:v>
                </c:pt>
                <c:pt idx="154">
                  <c:v>-9.9924736000000003</c:v>
                </c:pt>
                <c:pt idx="155">
                  <c:v>-9.9522466999999999</c:v>
                </c:pt>
                <c:pt idx="156">
                  <c:v>-9.8909836000000002</c:v>
                </c:pt>
                <c:pt idx="157">
                  <c:v>-9.8398819</c:v>
                </c:pt>
                <c:pt idx="158">
                  <c:v>-9.7947349999999993</c:v>
                </c:pt>
                <c:pt idx="159">
                  <c:v>-9.7622213000000002</c:v>
                </c:pt>
                <c:pt idx="160">
                  <c:v>-9.7265282000000006</c:v>
                </c:pt>
                <c:pt idx="161">
                  <c:v>-9.6899929</c:v>
                </c:pt>
                <c:pt idx="162">
                  <c:v>-9.6402453999999995</c:v>
                </c:pt>
                <c:pt idx="163">
                  <c:v>-9.6042719000000005</c:v>
                </c:pt>
                <c:pt idx="164">
                  <c:v>-9.5483817999999996</c:v>
                </c:pt>
                <c:pt idx="165">
                  <c:v>-9.5211143000000007</c:v>
                </c:pt>
                <c:pt idx="166">
                  <c:v>-9.4749727000000004</c:v>
                </c:pt>
                <c:pt idx="167">
                  <c:v>-9.4178914999999996</c:v>
                </c:pt>
                <c:pt idx="168">
                  <c:v>-9.3601045999999997</c:v>
                </c:pt>
                <c:pt idx="169">
                  <c:v>-9.3159466000000002</c:v>
                </c:pt>
                <c:pt idx="170">
                  <c:v>-9.2731686</c:v>
                </c:pt>
                <c:pt idx="171">
                  <c:v>-9.2448568000000009</c:v>
                </c:pt>
                <c:pt idx="172">
                  <c:v>-9.2227458999999996</c:v>
                </c:pt>
                <c:pt idx="173">
                  <c:v>-9.2854709999999994</c:v>
                </c:pt>
                <c:pt idx="174">
                  <c:v>-9.3615828000000008</c:v>
                </c:pt>
                <c:pt idx="175">
                  <c:v>-9.4531755000000004</c:v>
                </c:pt>
                <c:pt idx="176">
                  <c:v>-9.5519552000000001</c:v>
                </c:pt>
                <c:pt idx="177">
                  <c:v>-9.6632414000000004</c:v>
                </c:pt>
                <c:pt idx="178">
                  <c:v>-9.8116521999999993</c:v>
                </c:pt>
                <c:pt idx="179">
                  <c:v>-9.9303969999999993</c:v>
                </c:pt>
                <c:pt idx="180">
                  <c:v>-9.9358091000000002</c:v>
                </c:pt>
                <c:pt idx="181">
                  <c:v>-9.9040298</c:v>
                </c:pt>
                <c:pt idx="182">
                  <c:v>-9.8678045000000001</c:v>
                </c:pt>
                <c:pt idx="183">
                  <c:v>-9.8201418</c:v>
                </c:pt>
                <c:pt idx="184">
                  <c:v>-9.7737502999999997</c:v>
                </c:pt>
                <c:pt idx="185">
                  <c:v>-9.7095757000000003</c:v>
                </c:pt>
                <c:pt idx="186">
                  <c:v>-9.6556043999999996</c:v>
                </c:pt>
                <c:pt idx="187">
                  <c:v>-9.6594380999999991</c:v>
                </c:pt>
                <c:pt idx="188">
                  <c:v>-9.7133818000000005</c:v>
                </c:pt>
                <c:pt idx="189">
                  <c:v>-9.7970895999999996</c:v>
                </c:pt>
                <c:pt idx="190">
                  <c:v>-9.9141045000000005</c:v>
                </c:pt>
                <c:pt idx="191">
                  <c:v>-10.069000000000001</c:v>
                </c:pt>
                <c:pt idx="192">
                  <c:v>-10.256494999999999</c:v>
                </c:pt>
                <c:pt idx="193">
                  <c:v>-10.500299</c:v>
                </c:pt>
                <c:pt idx="194">
                  <c:v>-10.782640000000001</c:v>
                </c:pt>
                <c:pt idx="195">
                  <c:v>-11.093477999999999</c:v>
                </c:pt>
                <c:pt idx="196">
                  <c:v>-11.412127</c:v>
                </c:pt>
                <c:pt idx="197">
                  <c:v>-11.719079000000001</c:v>
                </c:pt>
                <c:pt idx="198">
                  <c:v>-11.976558000000001</c:v>
                </c:pt>
                <c:pt idx="199">
                  <c:v>-12.184060000000001</c:v>
                </c:pt>
                <c:pt idx="200">
                  <c:v>-12.335490999999999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C-4BA2-B3E4-278AB201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07872"/>
        <c:axId val="343810048"/>
      </c:scatterChart>
      <c:valAx>
        <c:axId val="343807872"/>
        <c:scaling>
          <c:orientation val="minMax"/>
          <c:max val="52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43810048"/>
        <c:crosses val="autoZero"/>
        <c:crossBetween val="midCat"/>
        <c:majorUnit val="2"/>
      </c:valAx>
      <c:valAx>
        <c:axId val="34381004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438078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8748468941382324"/>
          <c:w val="0.29674586190826119"/>
          <c:h val="9.83643190434529E-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8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'CLvsLO 8GHz IF'!$F$2</c:f>
              <c:strCache>
                <c:ptCount val="1"/>
                <c:pt idx="0">
                  <c:v>+20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IF'!$F$5:$F$205</c:f>
              <c:numCache>
                <c:formatCode>General</c:formatCode>
                <c:ptCount val="201"/>
                <c:pt idx="0">
                  <c:v>-9.5782241999999993</c:v>
                </c:pt>
                <c:pt idx="1">
                  <c:v>-9.5773133999999995</c:v>
                </c:pt>
                <c:pt idx="2">
                  <c:v>-9.5825967999999992</c:v>
                </c:pt>
                <c:pt idx="3">
                  <c:v>-9.5858307000000007</c:v>
                </c:pt>
                <c:pt idx="4">
                  <c:v>-9.5970068000000008</c:v>
                </c:pt>
                <c:pt idx="5">
                  <c:v>-9.6431131000000008</c:v>
                </c:pt>
                <c:pt idx="6">
                  <c:v>-9.7023735000000002</c:v>
                </c:pt>
                <c:pt idx="7">
                  <c:v>-9.7569809000000003</c:v>
                </c:pt>
                <c:pt idx="8">
                  <c:v>-9.8201360999999991</c:v>
                </c:pt>
                <c:pt idx="9">
                  <c:v>-9.8854523000000007</c:v>
                </c:pt>
                <c:pt idx="10">
                  <c:v>-9.9696607999999998</c:v>
                </c:pt>
                <c:pt idx="11">
                  <c:v>-10.061412000000001</c:v>
                </c:pt>
                <c:pt idx="12">
                  <c:v>-10.154175</c:v>
                </c:pt>
                <c:pt idx="13">
                  <c:v>-10.235756</c:v>
                </c:pt>
                <c:pt idx="14">
                  <c:v>-10.324662999999999</c:v>
                </c:pt>
                <c:pt idx="15">
                  <c:v>-10.424561000000001</c:v>
                </c:pt>
                <c:pt idx="16">
                  <c:v>-10.522957</c:v>
                </c:pt>
                <c:pt idx="17">
                  <c:v>-10.643621</c:v>
                </c:pt>
                <c:pt idx="18">
                  <c:v>-10.77214</c:v>
                </c:pt>
                <c:pt idx="19">
                  <c:v>-10.912565000000001</c:v>
                </c:pt>
                <c:pt idx="20">
                  <c:v>-11.06775</c:v>
                </c:pt>
                <c:pt idx="21">
                  <c:v>-11.237261999999999</c:v>
                </c:pt>
                <c:pt idx="22">
                  <c:v>-11.397164999999999</c:v>
                </c:pt>
                <c:pt idx="23">
                  <c:v>-11.582649</c:v>
                </c:pt>
                <c:pt idx="24">
                  <c:v>-11.74225</c:v>
                </c:pt>
                <c:pt idx="25">
                  <c:v>-11.874832</c:v>
                </c:pt>
                <c:pt idx="26">
                  <c:v>-11.971346</c:v>
                </c:pt>
                <c:pt idx="27">
                  <c:v>-12.05227</c:v>
                </c:pt>
                <c:pt idx="28">
                  <c:v>-12.109120000000001</c:v>
                </c:pt>
                <c:pt idx="29">
                  <c:v>-12.130309</c:v>
                </c:pt>
                <c:pt idx="30">
                  <c:v>-12.094834000000001</c:v>
                </c:pt>
                <c:pt idx="31">
                  <c:v>-12.041604</c:v>
                </c:pt>
                <c:pt idx="32">
                  <c:v>-11.978961999999999</c:v>
                </c:pt>
                <c:pt idx="33">
                  <c:v>-11.932095</c:v>
                </c:pt>
                <c:pt idx="34">
                  <c:v>-11.888489999999999</c:v>
                </c:pt>
                <c:pt idx="35">
                  <c:v>-11.848247000000001</c:v>
                </c:pt>
                <c:pt idx="36">
                  <c:v>-11.837399</c:v>
                </c:pt>
                <c:pt idx="37">
                  <c:v>-11.847486999999999</c:v>
                </c:pt>
                <c:pt idx="38">
                  <c:v>-11.857115</c:v>
                </c:pt>
                <c:pt idx="39">
                  <c:v>-11.858041999999999</c:v>
                </c:pt>
                <c:pt idx="40">
                  <c:v>-11.857141</c:v>
                </c:pt>
                <c:pt idx="41">
                  <c:v>-11.843368999999999</c:v>
                </c:pt>
                <c:pt idx="42">
                  <c:v>-11.824686</c:v>
                </c:pt>
                <c:pt idx="43">
                  <c:v>-11.794376</c:v>
                </c:pt>
                <c:pt idx="44">
                  <c:v>-11.751545</c:v>
                </c:pt>
                <c:pt idx="45">
                  <c:v>-11.709</c:v>
                </c:pt>
                <c:pt idx="46">
                  <c:v>-11.672143</c:v>
                </c:pt>
                <c:pt idx="47">
                  <c:v>-11.618774</c:v>
                </c:pt>
                <c:pt idx="48">
                  <c:v>-11.554125000000001</c:v>
                </c:pt>
                <c:pt idx="49">
                  <c:v>-11.463487000000001</c:v>
                </c:pt>
                <c:pt idx="50">
                  <c:v>-11.365529</c:v>
                </c:pt>
                <c:pt idx="51">
                  <c:v>-11.263985999999999</c:v>
                </c:pt>
                <c:pt idx="52">
                  <c:v>-11.150834</c:v>
                </c:pt>
                <c:pt idx="53">
                  <c:v>-11.024281999999999</c:v>
                </c:pt>
                <c:pt idx="54">
                  <c:v>-10.925445</c:v>
                </c:pt>
                <c:pt idx="55">
                  <c:v>-10.838473</c:v>
                </c:pt>
                <c:pt idx="56">
                  <c:v>-10.762712000000001</c:v>
                </c:pt>
                <c:pt idx="57">
                  <c:v>-10.688822</c:v>
                </c:pt>
                <c:pt idx="58">
                  <c:v>-10.609061000000001</c:v>
                </c:pt>
                <c:pt idx="59">
                  <c:v>-10.505406000000001</c:v>
                </c:pt>
                <c:pt idx="60">
                  <c:v>-10.424144999999999</c:v>
                </c:pt>
                <c:pt idx="61">
                  <c:v>-10.323478</c:v>
                </c:pt>
                <c:pt idx="62">
                  <c:v>-10.215093</c:v>
                </c:pt>
                <c:pt idx="63">
                  <c:v>-10.119031</c:v>
                </c:pt>
                <c:pt idx="64">
                  <c:v>-10.028995</c:v>
                </c:pt>
                <c:pt idx="65">
                  <c:v>-9.9649371999999996</c:v>
                </c:pt>
                <c:pt idx="66">
                  <c:v>-9.9468508</c:v>
                </c:pt>
                <c:pt idx="67">
                  <c:v>-9.9485215999999994</c:v>
                </c:pt>
                <c:pt idx="68">
                  <c:v>-9.9758014999999993</c:v>
                </c:pt>
                <c:pt idx="69">
                  <c:v>-10.041689999999999</c:v>
                </c:pt>
                <c:pt idx="70">
                  <c:v>-10.146813999999999</c:v>
                </c:pt>
                <c:pt idx="71">
                  <c:v>-10.277678</c:v>
                </c:pt>
                <c:pt idx="72">
                  <c:v>-10.418848000000001</c:v>
                </c:pt>
                <c:pt idx="73">
                  <c:v>-10.558823</c:v>
                </c:pt>
                <c:pt idx="74">
                  <c:v>-10.689260000000001</c:v>
                </c:pt>
                <c:pt idx="75">
                  <c:v>-10.858788000000001</c:v>
                </c:pt>
                <c:pt idx="76">
                  <c:v>-11.03082</c:v>
                </c:pt>
                <c:pt idx="77">
                  <c:v>-11.163423999999999</c:v>
                </c:pt>
                <c:pt idx="78">
                  <c:v>-11.357517</c:v>
                </c:pt>
                <c:pt idx="79">
                  <c:v>-11.567852</c:v>
                </c:pt>
                <c:pt idx="80">
                  <c:v>-11.784109000000001</c:v>
                </c:pt>
                <c:pt idx="81">
                  <c:v>-11.98649</c:v>
                </c:pt>
                <c:pt idx="82">
                  <c:v>-12.047647</c:v>
                </c:pt>
                <c:pt idx="83">
                  <c:v>-12.065818</c:v>
                </c:pt>
                <c:pt idx="84">
                  <c:v>-12.035491</c:v>
                </c:pt>
                <c:pt idx="85">
                  <c:v>-11.888303000000001</c:v>
                </c:pt>
                <c:pt idx="86">
                  <c:v>-11.699036</c:v>
                </c:pt>
                <c:pt idx="87">
                  <c:v>-11.511918</c:v>
                </c:pt>
                <c:pt idx="88">
                  <c:v>-11.351251</c:v>
                </c:pt>
                <c:pt idx="89">
                  <c:v>-11.268551</c:v>
                </c:pt>
                <c:pt idx="90">
                  <c:v>-11.197284</c:v>
                </c:pt>
                <c:pt idx="91">
                  <c:v>-11.180253</c:v>
                </c:pt>
                <c:pt idx="92">
                  <c:v>-11.184663</c:v>
                </c:pt>
                <c:pt idx="93">
                  <c:v>-11.205534999999999</c:v>
                </c:pt>
                <c:pt idx="94">
                  <c:v>-11.204841999999999</c:v>
                </c:pt>
                <c:pt idx="95">
                  <c:v>-11.179577</c:v>
                </c:pt>
                <c:pt idx="96">
                  <c:v>-11.138661000000001</c:v>
                </c:pt>
                <c:pt idx="97">
                  <c:v>-11.08935</c:v>
                </c:pt>
                <c:pt idx="98">
                  <c:v>-11.015936</c:v>
                </c:pt>
                <c:pt idx="99">
                  <c:v>-10.934441</c:v>
                </c:pt>
                <c:pt idx="100">
                  <c:v>-10.827874</c:v>
                </c:pt>
                <c:pt idx="101">
                  <c:v>-10.704129</c:v>
                </c:pt>
                <c:pt idx="102">
                  <c:v>-10.585608000000001</c:v>
                </c:pt>
                <c:pt idx="103">
                  <c:v>-10.469068</c:v>
                </c:pt>
                <c:pt idx="104">
                  <c:v>-10.345561999999999</c:v>
                </c:pt>
                <c:pt idx="105">
                  <c:v>-10.231263</c:v>
                </c:pt>
                <c:pt idx="106">
                  <c:v>-10.120094</c:v>
                </c:pt>
                <c:pt idx="107">
                  <c:v>-10.029945</c:v>
                </c:pt>
                <c:pt idx="108">
                  <c:v>-9.9724026000000006</c:v>
                </c:pt>
                <c:pt idx="109">
                  <c:v>-9.9129944000000005</c:v>
                </c:pt>
                <c:pt idx="110">
                  <c:v>-9.8765239999999999</c:v>
                </c:pt>
                <c:pt idx="111">
                  <c:v>-9.8588342999999998</c:v>
                </c:pt>
                <c:pt idx="112">
                  <c:v>-9.8657970000000006</c:v>
                </c:pt>
                <c:pt idx="113">
                  <c:v>-9.9067048999999994</c:v>
                </c:pt>
                <c:pt idx="114">
                  <c:v>-9.9588461000000006</c:v>
                </c:pt>
                <c:pt idx="115">
                  <c:v>-10.005502999999999</c:v>
                </c:pt>
                <c:pt idx="116">
                  <c:v>-10.080479</c:v>
                </c:pt>
                <c:pt idx="117">
                  <c:v>-10.164386</c:v>
                </c:pt>
                <c:pt idx="118">
                  <c:v>-10.253307</c:v>
                </c:pt>
                <c:pt idx="119">
                  <c:v>-10.314178999999999</c:v>
                </c:pt>
                <c:pt idx="120">
                  <c:v>-10.377419</c:v>
                </c:pt>
                <c:pt idx="121">
                  <c:v>-10.44209</c:v>
                </c:pt>
                <c:pt idx="122">
                  <c:v>-10.496991</c:v>
                </c:pt>
                <c:pt idx="123">
                  <c:v>-10.510939</c:v>
                </c:pt>
                <c:pt idx="124">
                  <c:v>-10.500629</c:v>
                </c:pt>
                <c:pt idx="125">
                  <c:v>-10.44816</c:v>
                </c:pt>
                <c:pt idx="126">
                  <c:v>-10.391365</c:v>
                </c:pt>
                <c:pt idx="127">
                  <c:v>-10.318027000000001</c:v>
                </c:pt>
                <c:pt idx="128">
                  <c:v>-10.222549000000001</c:v>
                </c:pt>
                <c:pt idx="129">
                  <c:v>-10.143147000000001</c:v>
                </c:pt>
                <c:pt idx="130">
                  <c:v>-10.083828</c:v>
                </c:pt>
                <c:pt idx="131">
                  <c:v>-10.029864</c:v>
                </c:pt>
                <c:pt idx="132">
                  <c:v>-10.00966</c:v>
                </c:pt>
                <c:pt idx="133">
                  <c:v>-10.023244999999999</c:v>
                </c:pt>
                <c:pt idx="134">
                  <c:v>-10.052827000000001</c:v>
                </c:pt>
                <c:pt idx="135">
                  <c:v>-10.103358</c:v>
                </c:pt>
                <c:pt idx="136">
                  <c:v>-10.172003999999999</c:v>
                </c:pt>
                <c:pt idx="137">
                  <c:v>-10.250468</c:v>
                </c:pt>
                <c:pt idx="138">
                  <c:v>-10.343612</c:v>
                </c:pt>
                <c:pt idx="139">
                  <c:v>-10.442392</c:v>
                </c:pt>
                <c:pt idx="140">
                  <c:v>-10.518274</c:v>
                </c:pt>
                <c:pt idx="141">
                  <c:v>-10.571548</c:v>
                </c:pt>
                <c:pt idx="142">
                  <c:v>-10.600811999999999</c:v>
                </c:pt>
                <c:pt idx="143">
                  <c:v>-10.605772999999999</c:v>
                </c:pt>
                <c:pt idx="144">
                  <c:v>-10.584709</c:v>
                </c:pt>
                <c:pt idx="145">
                  <c:v>-10.546785</c:v>
                </c:pt>
                <c:pt idx="146">
                  <c:v>-10.492537</c:v>
                </c:pt>
                <c:pt idx="147">
                  <c:v>-10.434779000000001</c:v>
                </c:pt>
                <c:pt idx="148">
                  <c:v>-10.362581</c:v>
                </c:pt>
                <c:pt idx="149">
                  <c:v>-10.30903</c:v>
                </c:pt>
                <c:pt idx="150">
                  <c:v>-10.247667</c:v>
                </c:pt>
                <c:pt idx="151">
                  <c:v>-10.179035000000001</c:v>
                </c:pt>
                <c:pt idx="152">
                  <c:v>-10.106976</c:v>
                </c:pt>
                <c:pt idx="153">
                  <c:v>-10.050442</c:v>
                </c:pt>
                <c:pt idx="154">
                  <c:v>-9.9924736000000003</c:v>
                </c:pt>
                <c:pt idx="155">
                  <c:v>-9.9522466999999999</c:v>
                </c:pt>
                <c:pt idx="156">
                  <c:v>-9.8909836000000002</c:v>
                </c:pt>
                <c:pt idx="157">
                  <c:v>-9.8398819</c:v>
                </c:pt>
                <c:pt idx="158">
                  <c:v>-9.7947349999999993</c:v>
                </c:pt>
                <c:pt idx="159">
                  <c:v>-9.7622213000000002</c:v>
                </c:pt>
                <c:pt idx="160">
                  <c:v>-9.7265282000000006</c:v>
                </c:pt>
                <c:pt idx="161">
                  <c:v>-9.6899929</c:v>
                </c:pt>
                <c:pt idx="162">
                  <c:v>-9.6402453999999995</c:v>
                </c:pt>
                <c:pt idx="163">
                  <c:v>-9.6042719000000005</c:v>
                </c:pt>
                <c:pt idx="164">
                  <c:v>-9.5483817999999996</c:v>
                </c:pt>
                <c:pt idx="165">
                  <c:v>-9.5211143000000007</c:v>
                </c:pt>
                <c:pt idx="166">
                  <c:v>-9.4749727000000004</c:v>
                </c:pt>
                <c:pt idx="167">
                  <c:v>-9.4178914999999996</c:v>
                </c:pt>
                <c:pt idx="168">
                  <c:v>-9.3601045999999997</c:v>
                </c:pt>
                <c:pt idx="169">
                  <c:v>-9.3159466000000002</c:v>
                </c:pt>
                <c:pt idx="170">
                  <c:v>-9.2731686</c:v>
                </c:pt>
                <c:pt idx="171">
                  <c:v>-9.2448568000000009</c:v>
                </c:pt>
                <c:pt idx="172">
                  <c:v>-9.2227458999999996</c:v>
                </c:pt>
                <c:pt idx="173">
                  <c:v>-9.2854709999999994</c:v>
                </c:pt>
                <c:pt idx="174">
                  <c:v>-9.3615828000000008</c:v>
                </c:pt>
                <c:pt idx="175">
                  <c:v>-9.4531755000000004</c:v>
                </c:pt>
                <c:pt idx="176">
                  <c:v>-9.5519552000000001</c:v>
                </c:pt>
                <c:pt idx="177">
                  <c:v>-9.6632414000000004</c:v>
                </c:pt>
                <c:pt idx="178">
                  <c:v>-9.8116521999999993</c:v>
                </c:pt>
                <c:pt idx="179">
                  <c:v>-9.9303969999999993</c:v>
                </c:pt>
                <c:pt idx="180">
                  <c:v>-9.9358091000000002</c:v>
                </c:pt>
                <c:pt idx="181">
                  <c:v>-9.9040298</c:v>
                </c:pt>
                <c:pt idx="182">
                  <c:v>-9.8678045000000001</c:v>
                </c:pt>
                <c:pt idx="183">
                  <c:v>-9.8201418</c:v>
                </c:pt>
                <c:pt idx="184">
                  <c:v>-9.7737502999999997</c:v>
                </c:pt>
                <c:pt idx="185">
                  <c:v>-9.7095757000000003</c:v>
                </c:pt>
                <c:pt idx="186">
                  <c:v>-9.6556043999999996</c:v>
                </c:pt>
                <c:pt idx="187">
                  <c:v>-9.6594380999999991</c:v>
                </c:pt>
                <c:pt idx="188">
                  <c:v>-9.7133818000000005</c:v>
                </c:pt>
                <c:pt idx="189">
                  <c:v>-9.7970895999999996</c:v>
                </c:pt>
                <c:pt idx="190">
                  <c:v>-9.9141045000000005</c:v>
                </c:pt>
                <c:pt idx="191">
                  <c:v>-10.069000000000001</c:v>
                </c:pt>
                <c:pt idx="192">
                  <c:v>-10.256494999999999</c:v>
                </c:pt>
                <c:pt idx="193">
                  <c:v>-10.500299</c:v>
                </c:pt>
                <c:pt idx="194">
                  <c:v>-10.782640000000001</c:v>
                </c:pt>
                <c:pt idx="195">
                  <c:v>-11.093477999999999</c:v>
                </c:pt>
                <c:pt idx="196">
                  <c:v>-11.412127</c:v>
                </c:pt>
                <c:pt idx="197">
                  <c:v>-11.719079000000001</c:v>
                </c:pt>
                <c:pt idx="198">
                  <c:v>-11.976558000000001</c:v>
                </c:pt>
                <c:pt idx="199">
                  <c:v>-12.184060000000001</c:v>
                </c:pt>
                <c:pt idx="200">
                  <c:v>-12.335490999999999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101-4605-8C4B-EFA8E1CD3351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IF'!$G$5:$G$205</c:f>
              <c:numCache>
                <c:formatCode>General</c:formatCode>
                <c:ptCount val="201"/>
                <c:pt idx="0">
                  <c:v>-9.5228300000000008</c:v>
                </c:pt>
                <c:pt idx="1">
                  <c:v>-9.5179396000000001</c:v>
                </c:pt>
                <c:pt idx="2">
                  <c:v>-9.5187740000000005</c:v>
                </c:pt>
                <c:pt idx="3">
                  <c:v>-9.5135211999999996</c:v>
                </c:pt>
                <c:pt idx="4">
                  <c:v>-9.5156469000000001</c:v>
                </c:pt>
                <c:pt idx="5">
                  <c:v>-9.5503739999999997</c:v>
                </c:pt>
                <c:pt idx="6">
                  <c:v>-9.6002054000000001</c:v>
                </c:pt>
                <c:pt idx="7">
                  <c:v>-9.6479415999999993</c:v>
                </c:pt>
                <c:pt idx="8">
                  <c:v>-9.7038840999999998</c:v>
                </c:pt>
                <c:pt idx="9">
                  <c:v>-9.7648200999999997</c:v>
                </c:pt>
                <c:pt idx="10">
                  <c:v>-9.8463182000000007</c:v>
                </c:pt>
                <c:pt idx="11">
                  <c:v>-9.9454775000000009</c:v>
                </c:pt>
                <c:pt idx="12">
                  <c:v>-10.046777000000001</c:v>
                </c:pt>
                <c:pt idx="13">
                  <c:v>-10.136464999999999</c:v>
                </c:pt>
                <c:pt idx="14">
                  <c:v>-10.23596</c:v>
                </c:pt>
                <c:pt idx="15">
                  <c:v>-10.348812000000001</c:v>
                </c:pt>
                <c:pt idx="16">
                  <c:v>-10.462662</c:v>
                </c:pt>
                <c:pt idx="17">
                  <c:v>-10.606527</c:v>
                </c:pt>
                <c:pt idx="18">
                  <c:v>-10.754197</c:v>
                </c:pt>
                <c:pt idx="19">
                  <c:v>-10.917451</c:v>
                </c:pt>
                <c:pt idx="20">
                  <c:v>-11.096066</c:v>
                </c:pt>
                <c:pt idx="21">
                  <c:v>-11.287521999999999</c:v>
                </c:pt>
                <c:pt idx="22">
                  <c:v>-11.469609</c:v>
                </c:pt>
                <c:pt idx="23">
                  <c:v>-11.672745000000001</c:v>
                </c:pt>
                <c:pt idx="24">
                  <c:v>-11.844725</c:v>
                </c:pt>
                <c:pt idx="25">
                  <c:v>-11.980938</c:v>
                </c:pt>
                <c:pt idx="26">
                  <c:v>-12.07687</c:v>
                </c:pt>
                <c:pt idx="27">
                  <c:v>-12.160646</c:v>
                </c:pt>
                <c:pt idx="28">
                  <c:v>-12.218343000000001</c:v>
                </c:pt>
                <c:pt idx="29">
                  <c:v>-12.240163000000001</c:v>
                </c:pt>
                <c:pt idx="30">
                  <c:v>-12.207784</c:v>
                </c:pt>
                <c:pt idx="31">
                  <c:v>-12.150741999999999</c:v>
                </c:pt>
                <c:pt idx="32">
                  <c:v>-12.085456000000001</c:v>
                </c:pt>
                <c:pt idx="33">
                  <c:v>-12.049519999999999</c:v>
                </c:pt>
                <c:pt idx="34">
                  <c:v>-12.021293</c:v>
                </c:pt>
                <c:pt idx="35">
                  <c:v>-11.995308</c:v>
                </c:pt>
                <c:pt idx="36">
                  <c:v>-11.993918000000001</c:v>
                </c:pt>
                <c:pt idx="37">
                  <c:v>-12.033156</c:v>
                </c:pt>
                <c:pt idx="38">
                  <c:v>-12.081557999999999</c:v>
                </c:pt>
                <c:pt idx="39">
                  <c:v>-12.146852000000001</c:v>
                </c:pt>
                <c:pt idx="40">
                  <c:v>-12.183844000000001</c:v>
                </c:pt>
                <c:pt idx="41">
                  <c:v>-12.151503999999999</c:v>
                </c:pt>
                <c:pt idx="42">
                  <c:v>-12.114801999999999</c:v>
                </c:pt>
                <c:pt idx="43">
                  <c:v>-12.071296999999999</c:v>
                </c:pt>
                <c:pt idx="44">
                  <c:v>-11.994799</c:v>
                </c:pt>
                <c:pt idx="45">
                  <c:v>-11.915710000000001</c:v>
                </c:pt>
                <c:pt idx="46">
                  <c:v>-11.82044</c:v>
                </c:pt>
                <c:pt idx="47">
                  <c:v>-11.718522</c:v>
                </c:pt>
                <c:pt idx="48">
                  <c:v>-11.658265999999999</c:v>
                </c:pt>
                <c:pt idx="49">
                  <c:v>-11.571363</c:v>
                </c:pt>
                <c:pt idx="50">
                  <c:v>-11.476198</c:v>
                </c:pt>
                <c:pt idx="51">
                  <c:v>-11.376060000000001</c:v>
                </c:pt>
                <c:pt idx="52">
                  <c:v>-11.293411000000001</c:v>
                </c:pt>
                <c:pt idx="53">
                  <c:v>-11.219182</c:v>
                </c:pt>
                <c:pt idx="54">
                  <c:v>-11.166364</c:v>
                </c:pt>
                <c:pt idx="55">
                  <c:v>-11.095977</c:v>
                </c:pt>
                <c:pt idx="56">
                  <c:v>-11.050025</c:v>
                </c:pt>
                <c:pt idx="57">
                  <c:v>-11.012465000000001</c:v>
                </c:pt>
                <c:pt idx="58">
                  <c:v>-10.995818</c:v>
                </c:pt>
                <c:pt idx="59">
                  <c:v>-10.937805000000001</c:v>
                </c:pt>
                <c:pt idx="60">
                  <c:v>-10.886949</c:v>
                </c:pt>
                <c:pt idx="61">
                  <c:v>-10.821331000000001</c:v>
                </c:pt>
                <c:pt idx="62">
                  <c:v>-10.760058000000001</c:v>
                </c:pt>
                <c:pt idx="63">
                  <c:v>-10.63677</c:v>
                </c:pt>
                <c:pt idx="64">
                  <c:v>-10.51877</c:v>
                </c:pt>
                <c:pt idx="65">
                  <c:v>-10.397557000000001</c:v>
                </c:pt>
                <c:pt idx="66">
                  <c:v>-10.317572</c:v>
                </c:pt>
                <c:pt idx="67">
                  <c:v>-10.253375</c:v>
                </c:pt>
                <c:pt idx="68">
                  <c:v>-10.223083000000001</c:v>
                </c:pt>
                <c:pt idx="69">
                  <c:v>-10.247672</c:v>
                </c:pt>
                <c:pt idx="70">
                  <c:v>-10.376592</c:v>
                </c:pt>
                <c:pt idx="71">
                  <c:v>-10.530601000000001</c:v>
                </c:pt>
                <c:pt idx="72">
                  <c:v>-10.703915</c:v>
                </c:pt>
                <c:pt idx="73">
                  <c:v>-10.866728</c:v>
                </c:pt>
                <c:pt idx="74">
                  <c:v>-11.047238</c:v>
                </c:pt>
                <c:pt idx="75">
                  <c:v>-11.297575999999999</c:v>
                </c:pt>
                <c:pt idx="76">
                  <c:v>-11.525454999999999</c:v>
                </c:pt>
                <c:pt idx="77">
                  <c:v>-11.726348</c:v>
                </c:pt>
                <c:pt idx="78">
                  <c:v>-11.863773999999999</c:v>
                </c:pt>
                <c:pt idx="79">
                  <c:v>-11.985848000000001</c:v>
                </c:pt>
                <c:pt idx="80">
                  <c:v>-12.129726</c:v>
                </c:pt>
                <c:pt idx="81">
                  <c:v>-12.322908</c:v>
                </c:pt>
                <c:pt idx="82">
                  <c:v>-12.404106000000001</c:v>
                </c:pt>
                <c:pt idx="83">
                  <c:v>-12.490140999999999</c:v>
                </c:pt>
                <c:pt idx="84">
                  <c:v>-12.540433</c:v>
                </c:pt>
                <c:pt idx="85">
                  <c:v>-12.589301000000001</c:v>
                </c:pt>
                <c:pt idx="86">
                  <c:v>-12.599864</c:v>
                </c:pt>
                <c:pt idx="87">
                  <c:v>-12.465399</c:v>
                </c:pt>
                <c:pt idx="88">
                  <c:v>-12.273593</c:v>
                </c:pt>
                <c:pt idx="89">
                  <c:v>-12.096909999999999</c:v>
                </c:pt>
                <c:pt idx="90">
                  <c:v>-11.91508</c:v>
                </c:pt>
                <c:pt idx="91">
                  <c:v>-11.764435000000001</c:v>
                </c:pt>
                <c:pt idx="92">
                  <c:v>-11.640112999999999</c:v>
                </c:pt>
                <c:pt idx="93">
                  <c:v>-11.546925999999999</c:v>
                </c:pt>
                <c:pt idx="94">
                  <c:v>-11.560205</c:v>
                </c:pt>
                <c:pt idx="95">
                  <c:v>-11.537053</c:v>
                </c:pt>
                <c:pt idx="96">
                  <c:v>-11.489869000000001</c:v>
                </c:pt>
                <c:pt idx="97">
                  <c:v>-11.414655</c:v>
                </c:pt>
                <c:pt idx="98">
                  <c:v>-11.313124999999999</c:v>
                </c:pt>
                <c:pt idx="99">
                  <c:v>-11.219154</c:v>
                </c:pt>
                <c:pt idx="100">
                  <c:v>-11.1249</c:v>
                </c:pt>
                <c:pt idx="101">
                  <c:v>-11.014441</c:v>
                </c:pt>
                <c:pt idx="102">
                  <c:v>-10.903074999999999</c:v>
                </c:pt>
                <c:pt idx="103">
                  <c:v>-10.788713</c:v>
                </c:pt>
                <c:pt idx="104">
                  <c:v>-10.671322</c:v>
                </c:pt>
                <c:pt idx="105">
                  <c:v>-10.555125</c:v>
                </c:pt>
                <c:pt idx="106">
                  <c:v>-10.416751</c:v>
                </c:pt>
                <c:pt idx="107">
                  <c:v>-10.280265999999999</c:v>
                </c:pt>
                <c:pt idx="108">
                  <c:v>-10.183579999999999</c:v>
                </c:pt>
                <c:pt idx="109">
                  <c:v>-10.097704999999999</c:v>
                </c:pt>
                <c:pt idx="110">
                  <c:v>-10.041736999999999</c:v>
                </c:pt>
                <c:pt idx="111">
                  <c:v>-10.000875000000001</c:v>
                </c:pt>
                <c:pt idx="112">
                  <c:v>-9.9961690999999995</c:v>
                </c:pt>
                <c:pt idx="113">
                  <c:v>-10.037027</c:v>
                </c:pt>
                <c:pt idx="114">
                  <c:v>-10.092241</c:v>
                </c:pt>
                <c:pt idx="115">
                  <c:v>-10.142191</c:v>
                </c:pt>
                <c:pt idx="116">
                  <c:v>-10.215654000000001</c:v>
                </c:pt>
                <c:pt idx="117">
                  <c:v>-10.297857</c:v>
                </c:pt>
                <c:pt idx="118">
                  <c:v>-10.429273999999999</c:v>
                </c:pt>
                <c:pt idx="119">
                  <c:v>-10.567587</c:v>
                </c:pt>
                <c:pt idx="120">
                  <c:v>-10.710027999999999</c:v>
                </c:pt>
                <c:pt idx="121">
                  <c:v>-10.843273</c:v>
                </c:pt>
                <c:pt idx="122">
                  <c:v>-10.932321999999999</c:v>
                </c:pt>
                <c:pt idx="123">
                  <c:v>-10.964356</c:v>
                </c:pt>
                <c:pt idx="124">
                  <c:v>-10.942356</c:v>
                </c:pt>
                <c:pt idx="125">
                  <c:v>-10.846700999999999</c:v>
                </c:pt>
                <c:pt idx="126">
                  <c:v>-10.725225999999999</c:v>
                </c:pt>
                <c:pt idx="127">
                  <c:v>-10.583282000000001</c:v>
                </c:pt>
                <c:pt idx="128">
                  <c:v>-10.423261999999999</c:v>
                </c:pt>
                <c:pt idx="129">
                  <c:v>-10.313356000000001</c:v>
                </c:pt>
                <c:pt idx="130">
                  <c:v>-10.232435000000001</c:v>
                </c:pt>
                <c:pt idx="131">
                  <c:v>-10.196894</c:v>
                </c:pt>
                <c:pt idx="132">
                  <c:v>-10.192252</c:v>
                </c:pt>
                <c:pt idx="133">
                  <c:v>-10.202862</c:v>
                </c:pt>
                <c:pt idx="134">
                  <c:v>-10.231695999999999</c:v>
                </c:pt>
                <c:pt idx="135">
                  <c:v>-10.302659999999999</c:v>
                </c:pt>
                <c:pt idx="136">
                  <c:v>-10.398923</c:v>
                </c:pt>
                <c:pt idx="137">
                  <c:v>-10.504806</c:v>
                </c:pt>
                <c:pt idx="138">
                  <c:v>-10.622915000000001</c:v>
                </c:pt>
                <c:pt idx="139">
                  <c:v>-10.73465</c:v>
                </c:pt>
                <c:pt idx="140">
                  <c:v>-10.815094</c:v>
                </c:pt>
                <c:pt idx="141">
                  <c:v>-10.874337000000001</c:v>
                </c:pt>
                <c:pt idx="142">
                  <c:v>-10.883203999999999</c:v>
                </c:pt>
                <c:pt idx="143">
                  <c:v>-10.867203999999999</c:v>
                </c:pt>
                <c:pt idx="144">
                  <c:v>-10.816993</c:v>
                </c:pt>
                <c:pt idx="145">
                  <c:v>-10.755697</c:v>
                </c:pt>
                <c:pt idx="146">
                  <c:v>-10.685181</c:v>
                </c:pt>
                <c:pt idx="147">
                  <c:v>-10.609502000000001</c:v>
                </c:pt>
                <c:pt idx="148">
                  <c:v>-10.522005</c:v>
                </c:pt>
                <c:pt idx="149">
                  <c:v>-10.462813000000001</c:v>
                </c:pt>
                <c:pt idx="150">
                  <c:v>-10.37575</c:v>
                </c:pt>
                <c:pt idx="151">
                  <c:v>-10.288508999999999</c:v>
                </c:pt>
                <c:pt idx="152">
                  <c:v>-10.204190000000001</c:v>
                </c:pt>
                <c:pt idx="153">
                  <c:v>-10.13073</c:v>
                </c:pt>
                <c:pt idx="154">
                  <c:v>-10.061108000000001</c:v>
                </c:pt>
                <c:pt idx="155">
                  <c:v>-10.008684000000001</c:v>
                </c:pt>
                <c:pt idx="156">
                  <c:v>-9.9305705999999994</c:v>
                </c:pt>
                <c:pt idx="157">
                  <c:v>-9.8790893999999998</c:v>
                </c:pt>
                <c:pt idx="158">
                  <c:v>-9.8351735999999992</c:v>
                </c:pt>
                <c:pt idx="159">
                  <c:v>-9.8017359000000006</c:v>
                </c:pt>
                <c:pt idx="160">
                  <c:v>-9.7665585999999998</c:v>
                </c:pt>
                <c:pt idx="161">
                  <c:v>-9.7313957000000002</c:v>
                </c:pt>
                <c:pt idx="162">
                  <c:v>-9.6811618999999993</c:v>
                </c:pt>
                <c:pt idx="163">
                  <c:v>-9.6499413999999994</c:v>
                </c:pt>
                <c:pt idx="164">
                  <c:v>-9.6032858000000001</c:v>
                </c:pt>
                <c:pt idx="165">
                  <c:v>-9.5791426000000008</c:v>
                </c:pt>
                <c:pt idx="166">
                  <c:v>-9.5353917999999993</c:v>
                </c:pt>
                <c:pt idx="167">
                  <c:v>-9.4811411000000003</c:v>
                </c:pt>
                <c:pt idx="168">
                  <c:v>-9.4236144999999993</c:v>
                </c:pt>
                <c:pt idx="169">
                  <c:v>-9.3861255999999997</c:v>
                </c:pt>
                <c:pt idx="170">
                  <c:v>-9.3648261999999995</c:v>
                </c:pt>
                <c:pt idx="171">
                  <c:v>-9.3629856</c:v>
                </c:pt>
                <c:pt idx="172">
                  <c:v>-9.3631449</c:v>
                </c:pt>
                <c:pt idx="173">
                  <c:v>-9.3675747000000005</c:v>
                </c:pt>
                <c:pt idx="174">
                  <c:v>-9.3567228</c:v>
                </c:pt>
                <c:pt idx="175">
                  <c:v>-9.3578825000000005</c:v>
                </c:pt>
                <c:pt idx="176">
                  <c:v>-9.3596038999999998</c:v>
                </c:pt>
                <c:pt idx="177">
                  <c:v>-9.3533524999999997</c:v>
                </c:pt>
                <c:pt idx="178">
                  <c:v>-9.4195241999999997</c:v>
                </c:pt>
                <c:pt idx="179">
                  <c:v>-9.4976406000000004</c:v>
                </c:pt>
                <c:pt idx="180">
                  <c:v>-9.5831852000000008</c:v>
                </c:pt>
                <c:pt idx="181">
                  <c:v>-9.6835889999999996</c:v>
                </c:pt>
                <c:pt idx="182">
                  <c:v>-9.7507801000000001</c:v>
                </c:pt>
                <c:pt idx="183">
                  <c:v>-9.7769031999999996</c:v>
                </c:pt>
                <c:pt idx="184">
                  <c:v>-9.8113489000000005</c:v>
                </c:pt>
                <c:pt idx="185">
                  <c:v>-9.7876042999999999</c:v>
                </c:pt>
                <c:pt idx="186">
                  <c:v>-9.7293625000000006</c:v>
                </c:pt>
                <c:pt idx="187">
                  <c:v>-9.6902132000000005</c:v>
                </c:pt>
                <c:pt idx="188">
                  <c:v>-9.6807032</c:v>
                </c:pt>
                <c:pt idx="189">
                  <c:v>-9.7256602999999995</c:v>
                </c:pt>
                <c:pt idx="190">
                  <c:v>-9.8135709999999996</c:v>
                </c:pt>
                <c:pt idx="191">
                  <c:v>-9.9213486</c:v>
                </c:pt>
                <c:pt idx="192">
                  <c:v>-10.036832</c:v>
                </c:pt>
                <c:pt idx="193">
                  <c:v>-10.207848</c:v>
                </c:pt>
                <c:pt idx="194">
                  <c:v>-10.423524</c:v>
                </c:pt>
                <c:pt idx="195">
                  <c:v>-10.675791</c:v>
                </c:pt>
                <c:pt idx="196">
                  <c:v>-10.941293999999999</c:v>
                </c:pt>
                <c:pt idx="197">
                  <c:v>-11.206837</c:v>
                </c:pt>
                <c:pt idx="198">
                  <c:v>-11.439909999999999</c:v>
                </c:pt>
                <c:pt idx="199">
                  <c:v>-11.643405</c:v>
                </c:pt>
                <c:pt idx="200">
                  <c:v>-11.801765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1-4605-8C4B-EFA8E1CD3351}"/>
            </c:ext>
          </c:extLst>
        </c:ser>
        <c:ser>
          <c:idx val="0"/>
          <c:order val="2"/>
          <c:tx>
            <c:strRef>
              <c:f>'CLvsLO 8GHz IF'!$H$2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IF'!$H$5:$H$205</c:f>
              <c:numCache>
                <c:formatCode>General</c:formatCode>
                <c:ptCount val="201"/>
                <c:pt idx="0">
                  <c:v>-9.5014752999999992</c:v>
                </c:pt>
                <c:pt idx="1">
                  <c:v>-9.4958801000000008</c:v>
                </c:pt>
                <c:pt idx="2">
                  <c:v>-9.4931450000000002</c:v>
                </c:pt>
                <c:pt idx="3">
                  <c:v>-9.4867028999999992</c:v>
                </c:pt>
                <c:pt idx="4">
                  <c:v>-9.4836311000000002</c:v>
                </c:pt>
                <c:pt idx="5">
                  <c:v>-9.5115870999999999</c:v>
                </c:pt>
                <c:pt idx="6">
                  <c:v>-9.5544214000000007</c:v>
                </c:pt>
                <c:pt idx="7">
                  <c:v>-9.5942831000000002</c:v>
                </c:pt>
                <c:pt idx="8">
                  <c:v>-9.6432418999999996</c:v>
                </c:pt>
                <c:pt idx="9">
                  <c:v>-9.6998567999999992</c:v>
                </c:pt>
                <c:pt idx="10">
                  <c:v>-9.7916927000000005</c:v>
                </c:pt>
                <c:pt idx="11">
                  <c:v>-9.8968171999999992</c:v>
                </c:pt>
                <c:pt idx="12">
                  <c:v>-9.9952992999999992</c:v>
                </c:pt>
                <c:pt idx="13">
                  <c:v>-10.082428</c:v>
                </c:pt>
                <c:pt idx="14">
                  <c:v>-10.184075</c:v>
                </c:pt>
                <c:pt idx="15">
                  <c:v>-10.299692</c:v>
                </c:pt>
                <c:pt idx="16">
                  <c:v>-10.419623</c:v>
                </c:pt>
                <c:pt idx="17">
                  <c:v>-10.559537000000001</c:v>
                </c:pt>
                <c:pt idx="18">
                  <c:v>-10.711740000000001</c:v>
                </c:pt>
                <c:pt idx="19">
                  <c:v>-10.897306</c:v>
                </c:pt>
                <c:pt idx="20">
                  <c:v>-11.096641</c:v>
                </c:pt>
                <c:pt idx="21">
                  <c:v>-11.307918000000001</c:v>
                </c:pt>
                <c:pt idx="22">
                  <c:v>-11.507467999999999</c:v>
                </c:pt>
                <c:pt idx="23">
                  <c:v>-11.724454</c:v>
                </c:pt>
                <c:pt idx="24">
                  <c:v>-11.906948999999999</c:v>
                </c:pt>
                <c:pt idx="25">
                  <c:v>-12.052606000000001</c:v>
                </c:pt>
                <c:pt idx="26">
                  <c:v>-12.150969999999999</c:v>
                </c:pt>
                <c:pt idx="27">
                  <c:v>-12.236738000000001</c:v>
                </c:pt>
                <c:pt idx="28">
                  <c:v>-12.297180000000001</c:v>
                </c:pt>
                <c:pt idx="29">
                  <c:v>-12.319428</c:v>
                </c:pt>
                <c:pt idx="30">
                  <c:v>-12.289662</c:v>
                </c:pt>
                <c:pt idx="31">
                  <c:v>-12.231468</c:v>
                </c:pt>
                <c:pt idx="32">
                  <c:v>-12.194094</c:v>
                </c:pt>
                <c:pt idx="33">
                  <c:v>-12.188663</c:v>
                </c:pt>
                <c:pt idx="34">
                  <c:v>-12.170933</c:v>
                </c:pt>
                <c:pt idx="35">
                  <c:v>-12.129841000000001</c:v>
                </c:pt>
                <c:pt idx="36">
                  <c:v>-12.118762</c:v>
                </c:pt>
                <c:pt idx="37">
                  <c:v>-12.155423000000001</c:v>
                </c:pt>
                <c:pt idx="38">
                  <c:v>-12.212274000000001</c:v>
                </c:pt>
                <c:pt idx="39">
                  <c:v>-12.278554</c:v>
                </c:pt>
                <c:pt idx="40">
                  <c:v>-12.335665000000001</c:v>
                </c:pt>
                <c:pt idx="41">
                  <c:v>-12.416342999999999</c:v>
                </c:pt>
                <c:pt idx="42">
                  <c:v>-12.510374000000001</c:v>
                </c:pt>
                <c:pt idx="43">
                  <c:v>-12.613167000000001</c:v>
                </c:pt>
                <c:pt idx="44">
                  <c:v>-12.655275</c:v>
                </c:pt>
                <c:pt idx="45">
                  <c:v>-12.693249</c:v>
                </c:pt>
                <c:pt idx="46">
                  <c:v>-12.678642999999999</c:v>
                </c:pt>
                <c:pt idx="47">
                  <c:v>-12.607844999999999</c:v>
                </c:pt>
                <c:pt idx="48">
                  <c:v>-12.426905</c:v>
                </c:pt>
                <c:pt idx="49">
                  <c:v>-12.22415</c:v>
                </c:pt>
                <c:pt idx="50">
                  <c:v>-12.062006</c:v>
                </c:pt>
                <c:pt idx="51">
                  <c:v>-11.916902</c:v>
                </c:pt>
                <c:pt idx="52">
                  <c:v>-11.770014</c:v>
                </c:pt>
                <c:pt idx="53">
                  <c:v>-11.614402999999999</c:v>
                </c:pt>
                <c:pt idx="54">
                  <c:v>-11.469948</c:v>
                </c:pt>
                <c:pt idx="55">
                  <c:v>-11.370616999999999</c:v>
                </c:pt>
                <c:pt idx="56">
                  <c:v>-11.299288000000001</c:v>
                </c:pt>
                <c:pt idx="57">
                  <c:v>-11.198881999999999</c:v>
                </c:pt>
                <c:pt idx="58">
                  <c:v>-11.144911</c:v>
                </c:pt>
                <c:pt idx="59">
                  <c:v>-11.103719999999999</c:v>
                </c:pt>
                <c:pt idx="60">
                  <c:v>-11.137980000000001</c:v>
                </c:pt>
                <c:pt idx="61">
                  <c:v>-11.227145999999999</c:v>
                </c:pt>
                <c:pt idx="62">
                  <c:v>-11.354507999999999</c:v>
                </c:pt>
                <c:pt idx="63">
                  <c:v>-11.454921000000001</c:v>
                </c:pt>
                <c:pt idx="64">
                  <c:v>-11.495708</c:v>
                </c:pt>
                <c:pt idx="65">
                  <c:v>-11.484890999999999</c:v>
                </c:pt>
                <c:pt idx="66">
                  <c:v>-11.447369</c:v>
                </c:pt>
                <c:pt idx="67">
                  <c:v>-11.288834</c:v>
                </c:pt>
                <c:pt idx="68">
                  <c:v>-11.136421</c:v>
                </c:pt>
                <c:pt idx="69">
                  <c:v>-11.038112</c:v>
                </c:pt>
                <c:pt idx="70">
                  <c:v>-11.017552999999999</c:v>
                </c:pt>
                <c:pt idx="71">
                  <c:v>-11.069329</c:v>
                </c:pt>
                <c:pt idx="72">
                  <c:v>-11.174103000000001</c:v>
                </c:pt>
                <c:pt idx="73">
                  <c:v>-11.338721</c:v>
                </c:pt>
                <c:pt idx="74">
                  <c:v>-11.651102</c:v>
                </c:pt>
                <c:pt idx="75">
                  <c:v>-11.928203999999999</c:v>
                </c:pt>
                <c:pt idx="76">
                  <c:v>-12.130095000000001</c:v>
                </c:pt>
                <c:pt idx="77">
                  <c:v>-12.261771</c:v>
                </c:pt>
                <c:pt idx="78">
                  <c:v>-12.417111</c:v>
                </c:pt>
                <c:pt idx="79">
                  <c:v>-12.56301</c:v>
                </c:pt>
                <c:pt idx="80">
                  <c:v>-12.635719</c:v>
                </c:pt>
                <c:pt idx="81">
                  <c:v>-12.593051000000001</c:v>
                </c:pt>
                <c:pt idx="82">
                  <c:v>-12.586078000000001</c:v>
                </c:pt>
                <c:pt idx="83">
                  <c:v>-12.645346</c:v>
                </c:pt>
                <c:pt idx="84">
                  <c:v>-12.768212</c:v>
                </c:pt>
                <c:pt idx="85">
                  <c:v>-12.854729000000001</c:v>
                </c:pt>
                <c:pt idx="86">
                  <c:v>-12.956284999999999</c:v>
                </c:pt>
                <c:pt idx="87">
                  <c:v>-13.047349000000001</c:v>
                </c:pt>
                <c:pt idx="88">
                  <c:v>-13.1372</c:v>
                </c:pt>
                <c:pt idx="89">
                  <c:v>-13.032724999999999</c:v>
                </c:pt>
                <c:pt idx="90">
                  <c:v>-12.898339999999999</c:v>
                </c:pt>
                <c:pt idx="91">
                  <c:v>-12.7295</c:v>
                </c:pt>
                <c:pt idx="92">
                  <c:v>-12.518489000000001</c:v>
                </c:pt>
                <c:pt idx="93">
                  <c:v>-12.263769</c:v>
                </c:pt>
                <c:pt idx="94">
                  <c:v>-12.02495</c:v>
                </c:pt>
                <c:pt idx="95">
                  <c:v>-11.82841</c:v>
                </c:pt>
                <c:pt idx="96">
                  <c:v>-11.767846</c:v>
                </c:pt>
                <c:pt idx="97">
                  <c:v>-11.74512</c:v>
                </c:pt>
                <c:pt idx="98">
                  <c:v>-11.751644000000001</c:v>
                </c:pt>
                <c:pt idx="99">
                  <c:v>-11.739663999999999</c:v>
                </c:pt>
                <c:pt idx="100">
                  <c:v>-11.706440000000001</c:v>
                </c:pt>
                <c:pt idx="101">
                  <c:v>-11.629859</c:v>
                </c:pt>
                <c:pt idx="102">
                  <c:v>-11.52721</c:v>
                </c:pt>
                <c:pt idx="103">
                  <c:v>-11.403896</c:v>
                </c:pt>
                <c:pt idx="104">
                  <c:v>-11.174875999999999</c:v>
                </c:pt>
                <c:pt idx="105">
                  <c:v>-10.900608999999999</c:v>
                </c:pt>
                <c:pt idx="106">
                  <c:v>-10.637722999999999</c:v>
                </c:pt>
                <c:pt idx="107">
                  <c:v>-10.40231</c:v>
                </c:pt>
                <c:pt idx="108">
                  <c:v>-10.248384</c:v>
                </c:pt>
                <c:pt idx="109">
                  <c:v>-10.145948000000001</c:v>
                </c:pt>
                <c:pt idx="110">
                  <c:v>-10.103191000000001</c:v>
                </c:pt>
                <c:pt idx="111">
                  <c:v>-10.11871</c:v>
                </c:pt>
                <c:pt idx="112">
                  <c:v>-10.143179</c:v>
                </c:pt>
                <c:pt idx="113">
                  <c:v>-10.197196</c:v>
                </c:pt>
                <c:pt idx="114">
                  <c:v>-10.267296</c:v>
                </c:pt>
                <c:pt idx="115">
                  <c:v>-10.318125</c:v>
                </c:pt>
                <c:pt idx="116">
                  <c:v>-10.450789</c:v>
                </c:pt>
                <c:pt idx="117">
                  <c:v>-10.689133999999999</c:v>
                </c:pt>
                <c:pt idx="118">
                  <c:v>-10.975339</c:v>
                </c:pt>
                <c:pt idx="119">
                  <c:v>-11.252124999999999</c:v>
                </c:pt>
                <c:pt idx="120">
                  <c:v>-11.495981</c:v>
                </c:pt>
                <c:pt idx="121">
                  <c:v>-11.645182999999999</c:v>
                </c:pt>
                <c:pt idx="122">
                  <c:v>-11.71604</c:v>
                </c:pt>
                <c:pt idx="123">
                  <c:v>-11.640478</c:v>
                </c:pt>
                <c:pt idx="124">
                  <c:v>-11.450831000000001</c:v>
                </c:pt>
                <c:pt idx="125">
                  <c:v>-11.20298</c:v>
                </c:pt>
                <c:pt idx="126">
                  <c:v>-10.95683</c:v>
                </c:pt>
                <c:pt idx="127">
                  <c:v>-10.740793999999999</c:v>
                </c:pt>
                <c:pt idx="128">
                  <c:v>-10.583043</c:v>
                </c:pt>
                <c:pt idx="129">
                  <c:v>-10.509328999999999</c:v>
                </c:pt>
                <c:pt idx="130">
                  <c:v>-10.487632</c:v>
                </c:pt>
                <c:pt idx="131">
                  <c:v>-10.462716</c:v>
                </c:pt>
                <c:pt idx="132">
                  <c:v>-10.443314000000001</c:v>
                </c:pt>
                <c:pt idx="133">
                  <c:v>-10.446522999999999</c:v>
                </c:pt>
                <c:pt idx="134">
                  <c:v>-10.467993</c:v>
                </c:pt>
                <c:pt idx="135">
                  <c:v>-10.534438</c:v>
                </c:pt>
                <c:pt idx="136">
                  <c:v>-10.634886</c:v>
                </c:pt>
                <c:pt idx="137">
                  <c:v>-10.751267</c:v>
                </c:pt>
                <c:pt idx="138">
                  <c:v>-10.899281999999999</c:v>
                </c:pt>
                <c:pt idx="139">
                  <c:v>-11.059314000000001</c:v>
                </c:pt>
                <c:pt idx="140">
                  <c:v>-11.198324</c:v>
                </c:pt>
                <c:pt idx="141">
                  <c:v>-11.297056</c:v>
                </c:pt>
                <c:pt idx="142">
                  <c:v>-11.341210999999999</c:v>
                </c:pt>
                <c:pt idx="143">
                  <c:v>-11.336271999999999</c:v>
                </c:pt>
                <c:pt idx="144">
                  <c:v>-11.294786999999999</c:v>
                </c:pt>
                <c:pt idx="145">
                  <c:v>-11.203942</c:v>
                </c:pt>
                <c:pt idx="146">
                  <c:v>-11.091369</c:v>
                </c:pt>
                <c:pt idx="147">
                  <c:v>-10.954791</c:v>
                </c:pt>
                <c:pt idx="148">
                  <c:v>-10.816808999999999</c:v>
                </c:pt>
                <c:pt idx="149">
                  <c:v>-10.693241</c:v>
                </c:pt>
                <c:pt idx="150">
                  <c:v>-10.557577999999999</c:v>
                </c:pt>
                <c:pt idx="151">
                  <c:v>-10.432722</c:v>
                </c:pt>
                <c:pt idx="152">
                  <c:v>-10.316511999999999</c:v>
                </c:pt>
                <c:pt idx="153">
                  <c:v>-10.223224999999999</c:v>
                </c:pt>
                <c:pt idx="154">
                  <c:v>-10.140136999999999</c:v>
                </c:pt>
                <c:pt idx="155">
                  <c:v>-10.07755</c:v>
                </c:pt>
                <c:pt idx="156">
                  <c:v>-10.009154000000001</c:v>
                </c:pt>
                <c:pt idx="157">
                  <c:v>-9.9747342999999997</c:v>
                </c:pt>
                <c:pt idx="158">
                  <c:v>-9.9406146999999994</c:v>
                </c:pt>
                <c:pt idx="159">
                  <c:v>-9.9315891000000001</c:v>
                </c:pt>
                <c:pt idx="160">
                  <c:v>-9.9209337000000009</c:v>
                </c:pt>
                <c:pt idx="161">
                  <c:v>-9.9142218</c:v>
                </c:pt>
                <c:pt idx="162">
                  <c:v>-9.8599338999999997</c:v>
                </c:pt>
                <c:pt idx="163">
                  <c:v>-9.8283033</c:v>
                </c:pt>
                <c:pt idx="164">
                  <c:v>-9.7716141000000007</c:v>
                </c:pt>
                <c:pt idx="165">
                  <c:v>-9.7321586999999994</c:v>
                </c:pt>
                <c:pt idx="166">
                  <c:v>-9.6667012999999997</c:v>
                </c:pt>
                <c:pt idx="167">
                  <c:v>-9.6404829000000003</c:v>
                </c:pt>
                <c:pt idx="168">
                  <c:v>-9.6200256</c:v>
                </c:pt>
                <c:pt idx="169">
                  <c:v>-9.6584634999999999</c:v>
                </c:pt>
                <c:pt idx="170">
                  <c:v>-9.6815709999999999</c:v>
                </c:pt>
                <c:pt idx="171">
                  <c:v>-9.7016963999999994</c:v>
                </c:pt>
                <c:pt idx="172">
                  <c:v>-9.6836804999999995</c:v>
                </c:pt>
                <c:pt idx="173">
                  <c:v>-9.6439866999999992</c:v>
                </c:pt>
                <c:pt idx="174">
                  <c:v>-9.5597849000000004</c:v>
                </c:pt>
                <c:pt idx="175">
                  <c:v>-9.4759626000000008</c:v>
                </c:pt>
                <c:pt idx="176">
                  <c:v>-9.3788289999999996</c:v>
                </c:pt>
                <c:pt idx="177">
                  <c:v>-9.2938261000000004</c:v>
                </c:pt>
                <c:pt idx="178">
                  <c:v>-9.2488136000000001</c:v>
                </c:pt>
                <c:pt idx="179">
                  <c:v>-9.2891578999999993</c:v>
                </c:pt>
                <c:pt idx="180">
                  <c:v>-9.3865003999999992</c:v>
                </c:pt>
                <c:pt idx="181">
                  <c:v>-9.4924611999999993</c:v>
                </c:pt>
                <c:pt idx="182">
                  <c:v>-9.6258801999999992</c:v>
                </c:pt>
                <c:pt idx="183">
                  <c:v>-9.7550564000000008</c:v>
                </c:pt>
                <c:pt idx="184">
                  <c:v>-9.8814420999999992</c:v>
                </c:pt>
                <c:pt idx="185">
                  <c:v>-9.9831304999999997</c:v>
                </c:pt>
                <c:pt idx="186">
                  <c:v>-9.9844418000000008</c:v>
                </c:pt>
                <c:pt idx="187">
                  <c:v>-9.9745264000000002</c:v>
                </c:pt>
                <c:pt idx="188">
                  <c:v>-9.9685097000000003</c:v>
                </c:pt>
                <c:pt idx="189">
                  <c:v>-9.9577855999999993</c:v>
                </c:pt>
                <c:pt idx="190">
                  <c:v>-9.9614363000000008</c:v>
                </c:pt>
                <c:pt idx="191">
                  <c:v>-9.9963511999999994</c:v>
                </c:pt>
                <c:pt idx="192">
                  <c:v>-10.050069000000001</c:v>
                </c:pt>
                <c:pt idx="193">
                  <c:v>-10.247703</c:v>
                </c:pt>
                <c:pt idx="194">
                  <c:v>-10.493900999999999</c:v>
                </c:pt>
                <c:pt idx="195">
                  <c:v>-10.782567</c:v>
                </c:pt>
                <c:pt idx="196">
                  <c:v>-11.072811</c:v>
                </c:pt>
                <c:pt idx="197">
                  <c:v>-11.375266</c:v>
                </c:pt>
                <c:pt idx="198">
                  <c:v>-11.650777</c:v>
                </c:pt>
                <c:pt idx="199">
                  <c:v>-11.907906000000001</c:v>
                </c:pt>
                <c:pt idx="200">
                  <c:v>-12.064753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1-4605-8C4B-EFA8E1CD3351}"/>
            </c:ext>
          </c:extLst>
        </c:ser>
        <c:ser>
          <c:idx val="3"/>
          <c:order val="3"/>
          <c:tx>
            <c:strRef>
              <c:f>'CLvsLO 8GHz IF'!$I$2</c:f>
              <c:strCache>
                <c:ptCount val="1"/>
                <c:pt idx="0">
                  <c:v>+14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IF'!$I$5:$I$205</c:f>
              <c:numCache>
                <c:formatCode>General</c:formatCode>
                <c:ptCount val="201"/>
                <c:pt idx="0">
                  <c:v>-9.5412321000000002</c:v>
                </c:pt>
                <c:pt idx="1">
                  <c:v>-9.5293683999999992</c:v>
                </c:pt>
                <c:pt idx="2">
                  <c:v>-9.5221701000000003</c:v>
                </c:pt>
                <c:pt idx="3">
                  <c:v>-9.5087995999999997</c:v>
                </c:pt>
                <c:pt idx="4">
                  <c:v>-9.5003977000000006</c:v>
                </c:pt>
                <c:pt idx="5">
                  <c:v>-9.5204839999999997</c:v>
                </c:pt>
                <c:pt idx="6">
                  <c:v>-9.5539389000000003</c:v>
                </c:pt>
                <c:pt idx="7">
                  <c:v>-9.5856504000000005</c:v>
                </c:pt>
                <c:pt idx="8">
                  <c:v>-9.6564101999999998</c:v>
                </c:pt>
                <c:pt idx="9">
                  <c:v>-9.7327290000000009</c:v>
                </c:pt>
                <c:pt idx="10">
                  <c:v>-9.8220387000000002</c:v>
                </c:pt>
                <c:pt idx="11">
                  <c:v>-9.9108409999999996</c:v>
                </c:pt>
                <c:pt idx="12">
                  <c:v>-9.9924497999999993</c:v>
                </c:pt>
                <c:pt idx="13">
                  <c:v>-10.076361</c:v>
                </c:pt>
                <c:pt idx="14">
                  <c:v>-10.180662999999999</c:v>
                </c:pt>
                <c:pt idx="15">
                  <c:v>-10.270401</c:v>
                </c:pt>
                <c:pt idx="16">
                  <c:v>-10.372926</c:v>
                </c:pt>
                <c:pt idx="17">
                  <c:v>-10.526433000000001</c:v>
                </c:pt>
                <c:pt idx="18">
                  <c:v>-10.698157</c:v>
                </c:pt>
                <c:pt idx="19">
                  <c:v>-10.914975999999999</c:v>
                </c:pt>
                <c:pt idx="20">
                  <c:v>-11.135856</c:v>
                </c:pt>
                <c:pt idx="21">
                  <c:v>-11.365461</c:v>
                </c:pt>
                <c:pt idx="22">
                  <c:v>-11.581015000000001</c:v>
                </c:pt>
                <c:pt idx="23">
                  <c:v>-11.808002</c:v>
                </c:pt>
                <c:pt idx="24">
                  <c:v>-11.989724000000001</c:v>
                </c:pt>
                <c:pt idx="25">
                  <c:v>-12.146629000000001</c:v>
                </c:pt>
                <c:pt idx="26">
                  <c:v>-12.247451999999999</c:v>
                </c:pt>
                <c:pt idx="27">
                  <c:v>-12.330431000000001</c:v>
                </c:pt>
                <c:pt idx="28">
                  <c:v>-12.387039</c:v>
                </c:pt>
                <c:pt idx="29">
                  <c:v>-12.413574000000001</c:v>
                </c:pt>
                <c:pt idx="30">
                  <c:v>-12.452069</c:v>
                </c:pt>
                <c:pt idx="31">
                  <c:v>-12.471237</c:v>
                </c:pt>
                <c:pt idx="32">
                  <c:v>-12.454971</c:v>
                </c:pt>
                <c:pt idx="33">
                  <c:v>-12.442524000000001</c:v>
                </c:pt>
                <c:pt idx="34">
                  <c:v>-12.401289</c:v>
                </c:pt>
                <c:pt idx="35">
                  <c:v>-12.335770999999999</c:v>
                </c:pt>
                <c:pt idx="36">
                  <c:v>-12.292213</c:v>
                </c:pt>
                <c:pt idx="37">
                  <c:v>-12.204872999999999</c:v>
                </c:pt>
                <c:pt idx="38">
                  <c:v>-12.146004</c:v>
                </c:pt>
                <c:pt idx="39">
                  <c:v>-12.152393999999999</c:v>
                </c:pt>
                <c:pt idx="40">
                  <c:v>-12.215192999999999</c:v>
                </c:pt>
                <c:pt idx="41">
                  <c:v>-12.325604</c:v>
                </c:pt>
                <c:pt idx="42">
                  <c:v>-12.488872000000001</c:v>
                </c:pt>
                <c:pt idx="43">
                  <c:v>-12.671063999999999</c:v>
                </c:pt>
                <c:pt idx="44">
                  <c:v>-12.881834</c:v>
                </c:pt>
                <c:pt idx="45">
                  <c:v>-13.083804000000001</c:v>
                </c:pt>
                <c:pt idx="46">
                  <c:v>-13.220812</c:v>
                </c:pt>
                <c:pt idx="47">
                  <c:v>-13.287393</c:v>
                </c:pt>
                <c:pt idx="48">
                  <c:v>-13.266363</c:v>
                </c:pt>
                <c:pt idx="49">
                  <c:v>-13.175083000000001</c:v>
                </c:pt>
                <c:pt idx="50">
                  <c:v>-13.012513999999999</c:v>
                </c:pt>
                <c:pt idx="51">
                  <c:v>-12.792315</c:v>
                </c:pt>
                <c:pt idx="52">
                  <c:v>-12.521692</c:v>
                </c:pt>
                <c:pt idx="53">
                  <c:v>-12.226893</c:v>
                </c:pt>
                <c:pt idx="54">
                  <c:v>-11.942886</c:v>
                </c:pt>
                <c:pt idx="55">
                  <c:v>-11.704521</c:v>
                </c:pt>
                <c:pt idx="56">
                  <c:v>-11.479926000000001</c:v>
                </c:pt>
                <c:pt idx="57">
                  <c:v>-11.292785</c:v>
                </c:pt>
                <c:pt idx="58">
                  <c:v>-11.154702</c:v>
                </c:pt>
                <c:pt idx="59">
                  <c:v>-11.119318</c:v>
                </c:pt>
                <c:pt idx="60">
                  <c:v>-11.206979</c:v>
                </c:pt>
                <c:pt idx="61">
                  <c:v>-11.33686</c:v>
                </c:pt>
                <c:pt idx="62">
                  <c:v>-11.531404</c:v>
                </c:pt>
                <c:pt idx="63">
                  <c:v>-11.745227</c:v>
                </c:pt>
                <c:pt idx="64">
                  <c:v>-12.000730000000001</c:v>
                </c:pt>
                <c:pt idx="65">
                  <c:v>-12.211299</c:v>
                </c:pt>
                <c:pt idx="66">
                  <c:v>-12.403980000000001</c:v>
                </c:pt>
                <c:pt idx="67">
                  <c:v>-12.504175999999999</c:v>
                </c:pt>
                <c:pt idx="68">
                  <c:v>-12.588832</c:v>
                </c:pt>
                <c:pt idx="69">
                  <c:v>-12.62373</c:v>
                </c:pt>
                <c:pt idx="70">
                  <c:v>-12.788188</c:v>
                </c:pt>
                <c:pt idx="71">
                  <c:v>-12.927752</c:v>
                </c:pt>
                <c:pt idx="72">
                  <c:v>-13.189356999999999</c:v>
                </c:pt>
                <c:pt idx="73">
                  <c:v>-13.336677</c:v>
                </c:pt>
                <c:pt idx="74">
                  <c:v>-13.504711</c:v>
                </c:pt>
                <c:pt idx="75">
                  <c:v>-13.743878</c:v>
                </c:pt>
                <c:pt idx="76">
                  <c:v>-13.947575000000001</c:v>
                </c:pt>
                <c:pt idx="77">
                  <c:v>-13.99555</c:v>
                </c:pt>
                <c:pt idx="78">
                  <c:v>-14.124079999999999</c:v>
                </c:pt>
                <c:pt idx="79">
                  <c:v>-14.189214</c:v>
                </c:pt>
                <c:pt idx="80">
                  <c:v>-14.27026</c:v>
                </c:pt>
                <c:pt idx="81">
                  <c:v>-14.267275</c:v>
                </c:pt>
                <c:pt idx="82">
                  <c:v>-14.084291</c:v>
                </c:pt>
                <c:pt idx="83">
                  <c:v>-13.906487</c:v>
                </c:pt>
                <c:pt idx="84">
                  <c:v>-13.727592</c:v>
                </c:pt>
                <c:pt idx="85">
                  <c:v>-13.565375</c:v>
                </c:pt>
                <c:pt idx="86">
                  <c:v>-13.439173</c:v>
                </c:pt>
                <c:pt idx="87">
                  <c:v>-13.427902</c:v>
                </c:pt>
                <c:pt idx="88">
                  <c:v>-13.534656999999999</c:v>
                </c:pt>
                <c:pt idx="89">
                  <c:v>-13.719747</c:v>
                </c:pt>
                <c:pt idx="90">
                  <c:v>-13.840583000000001</c:v>
                </c:pt>
                <c:pt idx="91">
                  <c:v>-13.800214</c:v>
                </c:pt>
                <c:pt idx="92">
                  <c:v>-13.642440000000001</c:v>
                </c:pt>
                <c:pt idx="93">
                  <c:v>-13.410093</c:v>
                </c:pt>
                <c:pt idx="94">
                  <c:v>-13.251586</c:v>
                </c:pt>
                <c:pt idx="95">
                  <c:v>-13.135693</c:v>
                </c:pt>
                <c:pt idx="96">
                  <c:v>-12.973347</c:v>
                </c:pt>
                <c:pt idx="97">
                  <c:v>-12.903708</c:v>
                </c:pt>
                <c:pt idx="98">
                  <c:v>-12.93526</c:v>
                </c:pt>
                <c:pt idx="99">
                  <c:v>-12.924702999999999</c:v>
                </c:pt>
                <c:pt idx="100">
                  <c:v>-12.823785000000001</c:v>
                </c:pt>
                <c:pt idx="101">
                  <c:v>-12.510752999999999</c:v>
                </c:pt>
                <c:pt idx="102">
                  <c:v>-12.084887</c:v>
                </c:pt>
                <c:pt idx="103">
                  <c:v>-11.697094999999999</c:v>
                </c:pt>
                <c:pt idx="104">
                  <c:v>-11.291249000000001</c:v>
                </c:pt>
                <c:pt idx="105">
                  <c:v>-10.969196999999999</c:v>
                </c:pt>
                <c:pt idx="106">
                  <c:v>-10.679919</c:v>
                </c:pt>
                <c:pt idx="107">
                  <c:v>-10.477402</c:v>
                </c:pt>
                <c:pt idx="108">
                  <c:v>-10.346389</c:v>
                </c:pt>
                <c:pt idx="109">
                  <c:v>-10.286673</c:v>
                </c:pt>
                <c:pt idx="110">
                  <c:v>-10.286346999999999</c:v>
                </c:pt>
                <c:pt idx="111">
                  <c:v>-10.325011999999999</c:v>
                </c:pt>
                <c:pt idx="112">
                  <c:v>-10.405329999999999</c:v>
                </c:pt>
                <c:pt idx="113">
                  <c:v>-10.539132</c:v>
                </c:pt>
                <c:pt idx="114">
                  <c:v>-10.733568</c:v>
                </c:pt>
                <c:pt idx="115">
                  <c:v>-10.979433999999999</c:v>
                </c:pt>
                <c:pt idx="116">
                  <c:v>-11.319713</c:v>
                </c:pt>
                <c:pt idx="117">
                  <c:v>-11.681784</c:v>
                </c:pt>
                <c:pt idx="118">
                  <c:v>-12.00723</c:v>
                </c:pt>
                <c:pt idx="119">
                  <c:v>-12.221080000000001</c:v>
                </c:pt>
                <c:pt idx="120">
                  <c:v>-12.262824999999999</c:v>
                </c:pt>
                <c:pt idx="121">
                  <c:v>-12.227444</c:v>
                </c:pt>
                <c:pt idx="122">
                  <c:v>-12.132638</c:v>
                </c:pt>
                <c:pt idx="123">
                  <c:v>-11.904686</c:v>
                </c:pt>
                <c:pt idx="124">
                  <c:v>-11.617893</c:v>
                </c:pt>
                <c:pt idx="125">
                  <c:v>-11.333228999999999</c:v>
                </c:pt>
                <c:pt idx="126">
                  <c:v>-11.122259</c:v>
                </c:pt>
                <c:pt idx="127">
                  <c:v>-11.051871999999999</c:v>
                </c:pt>
                <c:pt idx="128">
                  <c:v>-10.980710999999999</c:v>
                </c:pt>
                <c:pt idx="129">
                  <c:v>-10.924638</c:v>
                </c:pt>
                <c:pt idx="130">
                  <c:v>-10.881824999999999</c:v>
                </c:pt>
                <c:pt idx="131">
                  <c:v>-10.837294999999999</c:v>
                </c:pt>
                <c:pt idx="132">
                  <c:v>-10.805077000000001</c:v>
                </c:pt>
                <c:pt idx="133">
                  <c:v>-10.796061999999999</c:v>
                </c:pt>
                <c:pt idx="134">
                  <c:v>-10.802986000000001</c:v>
                </c:pt>
                <c:pt idx="135">
                  <c:v>-10.847747999999999</c:v>
                </c:pt>
                <c:pt idx="136">
                  <c:v>-10.930619</c:v>
                </c:pt>
                <c:pt idx="137">
                  <c:v>-11.027990000000001</c:v>
                </c:pt>
                <c:pt idx="138">
                  <c:v>-11.155917000000001</c:v>
                </c:pt>
                <c:pt idx="139">
                  <c:v>-11.295742000000001</c:v>
                </c:pt>
                <c:pt idx="140">
                  <c:v>-11.398949</c:v>
                </c:pt>
                <c:pt idx="141">
                  <c:v>-11.484118</c:v>
                </c:pt>
                <c:pt idx="142">
                  <c:v>-11.530110000000001</c:v>
                </c:pt>
                <c:pt idx="143">
                  <c:v>-11.512124</c:v>
                </c:pt>
                <c:pt idx="144">
                  <c:v>-11.449005</c:v>
                </c:pt>
                <c:pt idx="145">
                  <c:v>-11.335886</c:v>
                </c:pt>
                <c:pt idx="146">
                  <c:v>-11.198695000000001</c:v>
                </c:pt>
                <c:pt idx="147">
                  <c:v>-11.054168000000001</c:v>
                </c:pt>
                <c:pt idx="148">
                  <c:v>-10.880141</c:v>
                </c:pt>
                <c:pt idx="149">
                  <c:v>-10.730861000000001</c:v>
                </c:pt>
                <c:pt idx="150">
                  <c:v>-10.593927000000001</c:v>
                </c:pt>
                <c:pt idx="151">
                  <c:v>-10.478192</c:v>
                </c:pt>
                <c:pt idx="152">
                  <c:v>-10.374656</c:v>
                </c:pt>
                <c:pt idx="153">
                  <c:v>-10.295154</c:v>
                </c:pt>
                <c:pt idx="154">
                  <c:v>-10.226342000000001</c:v>
                </c:pt>
                <c:pt idx="155">
                  <c:v>-10.189781</c:v>
                </c:pt>
                <c:pt idx="156">
                  <c:v>-10.135540000000001</c:v>
                </c:pt>
                <c:pt idx="157">
                  <c:v>-10.092936999999999</c:v>
                </c:pt>
                <c:pt idx="158">
                  <c:v>-10.064548</c:v>
                </c:pt>
                <c:pt idx="159">
                  <c:v>-10.059733</c:v>
                </c:pt>
                <c:pt idx="160">
                  <c:v>-10.062711999999999</c:v>
                </c:pt>
                <c:pt idx="161">
                  <c:v>-10.076556</c:v>
                </c:pt>
                <c:pt idx="162">
                  <c:v>-10.087759999999999</c:v>
                </c:pt>
                <c:pt idx="163">
                  <c:v>-10.129294</c:v>
                </c:pt>
                <c:pt idx="164">
                  <c:v>-10.164351</c:v>
                </c:pt>
                <c:pt idx="165">
                  <c:v>-10.223470000000001</c:v>
                </c:pt>
                <c:pt idx="166">
                  <c:v>-10.2395</c:v>
                </c:pt>
                <c:pt idx="167">
                  <c:v>-10.251492000000001</c:v>
                </c:pt>
                <c:pt idx="168">
                  <c:v>-10.242364999999999</c:v>
                </c:pt>
                <c:pt idx="169">
                  <c:v>-10.234639</c:v>
                </c:pt>
                <c:pt idx="170">
                  <c:v>-10.176256</c:v>
                </c:pt>
                <c:pt idx="171">
                  <c:v>-10.0922</c:v>
                </c:pt>
                <c:pt idx="172">
                  <c:v>-9.9518746999999994</c:v>
                </c:pt>
                <c:pt idx="173">
                  <c:v>-9.8358431</c:v>
                </c:pt>
                <c:pt idx="174">
                  <c:v>-9.7129612000000005</c:v>
                </c:pt>
                <c:pt idx="175">
                  <c:v>-9.5949907000000003</c:v>
                </c:pt>
                <c:pt idx="176">
                  <c:v>-9.4845219000000007</c:v>
                </c:pt>
                <c:pt idx="177">
                  <c:v>-9.4067744999999992</c:v>
                </c:pt>
                <c:pt idx="178">
                  <c:v>-9.3676280999999992</c:v>
                </c:pt>
                <c:pt idx="179">
                  <c:v>-9.3651304</c:v>
                </c:pt>
                <c:pt idx="180">
                  <c:v>-9.4149312999999992</c:v>
                </c:pt>
                <c:pt idx="181">
                  <c:v>-9.4879531999999998</c:v>
                </c:pt>
                <c:pt idx="182">
                  <c:v>-9.6243333999999994</c:v>
                </c:pt>
                <c:pt idx="183">
                  <c:v>-9.7886877000000005</c:v>
                </c:pt>
                <c:pt idx="184">
                  <c:v>-9.9947909999999993</c:v>
                </c:pt>
                <c:pt idx="185">
                  <c:v>-10.222315999999999</c:v>
                </c:pt>
                <c:pt idx="186">
                  <c:v>-10.456391</c:v>
                </c:pt>
                <c:pt idx="187">
                  <c:v>-10.612481000000001</c:v>
                </c:pt>
                <c:pt idx="188">
                  <c:v>-10.762466999999999</c:v>
                </c:pt>
                <c:pt idx="189">
                  <c:v>-10.850936000000001</c:v>
                </c:pt>
                <c:pt idx="190">
                  <c:v>-10.923360000000001</c:v>
                </c:pt>
                <c:pt idx="191">
                  <c:v>-10.971719999999999</c:v>
                </c:pt>
                <c:pt idx="192">
                  <c:v>-11.037374</c:v>
                </c:pt>
                <c:pt idx="193">
                  <c:v>-11.095090000000001</c:v>
                </c:pt>
                <c:pt idx="194">
                  <c:v>-11.240161000000001</c:v>
                </c:pt>
                <c:pt idx="195">
                  <c:v>-11.372088</c:v>
                </c:pt>
                <c:pt idx="196">
                  <c:v>-11.571125</c:v>
                </c:pt>
                <c:pt idx="197">
                  <c:v>-11.770211</c:v>
                </c:pt>
                <c:pt idx="198">
                  <c:v>-11.956576999999999</c:v>
                </c:pt>
                <c:pt idx="199">
                  <c:v>-12.095509</c:v>
                </c:pt>
                <c:pt idx="200">
                  <c:v>-12.227186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1-4605-8C4B-EFA8E1CD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10208"/>
        <c:axId val="344112128"/>
        <c:extLst/>
      </c:scatterChart>
      <c:valAx>
        <c:axId val="344110208"/>
        <c:scaling>
          <c:orientation val="minMax"/>
          <c:max val="52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44112128"/>
        <c:crosses val="autoZero"/>
        <c:crossBetween val="midCat"/>
        <c:majorUnit val="4"/>
      </c:valAx>
      <c:valAx>
        <c:axId val="34411212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4411020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15251925954482784"/>
          <c:y val="0.11831109652960047"/>
          <c:w val="0.21515868296730942"/>
          <c:h val="0.2372896617089530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8GHz IF'!$O$2</c:f>
              <c:strCache>
                <c:ptCount val="1"/>
                <c:pt idx="0">
                  <c:v>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IF'!$O$5:$O$205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C-4D90-ADA7-6B3AF926CA4B}"/>
            </c:ext>
          </c:extLst>
        </c:ser>
        <c:ser>
          <c:idx val="2"/>
          <c:order val="1"/>
          <c:tx>
            <c:strRef>
              <c:f>'CLvsLO 8GHz IF'!$P$2</c:f>
              <c:strCache>
                <c:ptCount val="1"/>
                <c:pt idx="0">
                  <c:v>+20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IF'!$P$5:$P$205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C-4D90-ADA7-6B3AF926CA4B}"/>
            </c:ext>
          </c:extLst>
        </c:ser>
        <c:ser>
          <c:idx val="3"/>
          <c:order val="2"/>
          <c:tx>
            <c:strRef>
              <c:f>'CLvsLO 8GHz IF'!$Q$2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8GHz IF'!$N$5:$N$205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'CLvsLO 8GHz IF'!$Q$5:$Q$205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C-4D90-ADA7-6B3AF926CA4B}"/>
            </c:ext>
          </c:extLst>
        </c:ser>
        <c:ser>
          <c:idx val="5"/>
          <c:order val="3"/>
          <c:tx>
            <c:strRef>
              <c:f>'CLvsLO 8GHz IF'!$R$2</c:f>
              <c:strCache>
                <c:ptCount val="1"/>
                <c:pt idx="0">
                  <c:v>+16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IF'!$R$5:$R$205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BC-4D90-ADA7-6B3AF926CA4B}"/>
            </c:ext>
          </c:extLst>
        </c:ser>
        <c:ser>
          <c:idx val="0"/>
          <c:order val="4"/>
          <c:tx>
            <c:strRef>
              <c:f>'CLvsLO 8GHz IF'!$S$2</c:f>
              <c:strCache>
                <c:ptCount val="1"/>
                <c:pt idx="0">
                  <c:v>+14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8GHz IF'!$N$5:$N$205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'CLvsLO 8GHz IF'!$S$5:$S$205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6BC-4D90-ADA7-6B3AF926CA4B}"/>
            </c:ext>
          </c:extLst>
        </c:ser>
        <c:ser>
          <c:idx val="4"/>
          <c:order val="5"/>
          <c:tx>
            <c:strRef>
              <c:f>'CLvsLO 8GHz IF'!$T$2</c:f>
              <c:strCache>
                <c:ptCount val="1"/>
                <c:pt idx="0">
                  <c:v>+12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8GHz IF'!$E$5:$E$205</c:f>
              <c:numCache>
                <c:formatCode>General</c:formatCode>
                <c:ptCount val="201"/>
                <c:pt idx="0">
                  <c:v>30</c:v>
                </c:pt>
                <c:pt idx="1">
                  <c:v>30.11</c:v>
                </c:pt>
                <c:pt idx="2">
                  <c:v>30.22</c:v>
                </c:pt>
                <c:pt idx="3">
                  <c:v>30.33</c:v>
                </c:pt>
                <c:pt idx="4">
                  <c:v>30.44</c:v>
                </c:pt>
                <c:pt idx="5">
                  <c:v>30.55</c:v>
                </c:pt>
                <c:pt idx="6">
                  <c:v>30.66</c:v>
                </c:pt>
                <c:pt idx="7">
                  <c:v>30.77</c:v>
                </c:pt>
                <c:pt idx="8">
                  <c:v>30.88</c:v>
                </c:pt>
                <c:pt idx="9">
                  <c:v>30.99</c:v>
                </c:pt>
                <c:pt idx="10">
                  <c:v>31.1</c:v>
                </c:pt>
                <c:pt idx="11">
                  <c:v>31.21</c:v>
                </c:pt>
                <c:pt idx="12">
                  <c:v>31.32</c:v>
                </c:pt>
                <c:pt idx="13">
                  <c:v>31.43</c:v>
                </c:pt>
                <c:pt idx="14">
                  <c:v>31.54</c:v>
                </c:pt>
                <c:pt idx="15">
                  <c:v>31.65</c:v>
                </c:pt>
                <c:pt idx="16">
                  <c:v>31.76</c:v>
                </c:pt>
                <c:pt idx="17">
                  <c:v>31.87</c:v>
                </c:pt>
                <c:pt idx="18">
                  <c:v>31.98</c:v>
                </c:pt>
                <c:pt idx="19">
                  <c:v>32.090000000000003</c:v>
                </c:pt>
                <c:pt idx="20">
                  <c:v>32.200000000000003</c:v>
                </c:pt>
                <c:pt idx="21">
                  <c:v>32.31</c:v>
                </c:pt>
                <c:pt idx="22">
                  <c:v>32.42</c:v>
                </c:pt>
                <c:pt idx="23">
                  <c:v>32.53</c:v>
                </c:pt>
                <c:pt idx="24">
                  <c:v>32.64</c:v>
                </c:pt>
                <c:pt idx="25">
                  <c:v>32.75</c:v>
                </c:pt>
                <c:pt idx="26">
                  <c:v>32.86</c:v>
                </c:pt>
                <c:pt idx="27">
                  <c:v>32.97</c:v>
                </c:pt>
                <c:pt idx="28">
                  <c:v>33.08</c:v>
                </c:pt>
                <c:pt idx="29">
                  <c:v>33.19</c:v>
                </c:pt>
                <c:pt idx="30">
                  <c:v>33.299999999999997</c:v>
                </c:pt>
                <c:pt idx="31">
                  <c:v>33.409999999999997</c:v>
                </c:pt>
                <c:pt idx="32">
                  <c:v>33.520000000000003</c:v>
                </c:pt>
                <c:pt idx="33">
                  <c:v>33.630000000000003</c:v>
                </c:pt>
                <c:pt idx="34">
                  <c:v>33.74</c:v>
                </c:pt>
                <c:pt idx="35">
                  <c:v>33.85</c:v>
                </c:pt>
                <c:pt idx="36">
                  <c:v>33.96</c:v>
                </c:pt>
                <c:pt idx="37">
                  <c:v>34.07</c:v>
                </c:pt>
                <c:pt idx="38">
                  <c:v>34.18</c:v>
                </c:pt>
                <c:pt idx="39">
                  <c:v>34.29</c:v>
                </c:pt>
                <c:pt idx="40">
                  <c:v>34.4</c:v>
                </c:pt>
                <c:pt idx="41">
                  <c:v>34.51</c:v>
                </c:pt>
                <c:pt idx="42">
                  <c:v>34.619999999999997</c:v>
                </c:pt>
                <c:pt idx="43">
                  <c:v>34.729999999999997</c:v>
                </c:pt>
                <c:pt idx="44">
                  <c:v>34.840000000000003</c:v>
                </c:pt>
                <c:pt idx="45">
                  <c:v>34.950000000000003</c:v>
                </c:pt>
                <c:pt idx="46">
                  <c:v>35.06</c:v>
                </c:pt>
                <c:pt idx="47">
                  <c:v>35.17</c:v>
                </c:pt>
                <c:pt idx="48">
                  <c:v>35.28</c:v>
                </c:pt>
                <c:pt idx="49">
                  <c:v>35.39</c:v>
                </c:pt>
                <c:pt idx="50">
                  <c:v>35.5</c:v>
                </c:pt>
                <c:pt idx="51">
                  <c:v>35.61</c:v>
                </c:pt>
                <c:pt idx="52">
                  <c:v>35.72</c:v>
                </c:pt>
                <c:pt idx="53">
                  <c:v>35.83</c:v>
                </c:pt>
                <c:pt idx="54">
                  <c:v>35.94</c:v>
                </c:pt>
                <c:pt idx="55">
                  <c:v>36.049999999999997</c:v>
                </c:pt>
                <c:pt idx="56">
                  <c:v>36.159999999999997</c:v>
                </c:pt>
                <c:pt idx="57">
                  <c:v>36.270000000000003</c:v>
                </c:pt>
                <c:pt idx="58">
                  <c:v>36.380000000000003</c:v>
                </c:pt>
                <c:pt idx="59">
                  <c:v>36.49</c:v>
                </c:pt>
                <c:pt idx="60">
                  <c:v>36.6</c:v>
                </c:pt>
                <c:pt idx="61">
                  <c:v>36.71</c:v>
                </c:pt>
                <c:pt idx="62">
                  <c:v>36.82</c:v>
                </c:pt>
                <c:pt idx="63">
                  <c:v>36.93</c:v>
                </c:pt>
                <c:pt idx="64">
                  <c:v>37.04</c:v>
                </c:pt>
                <c:pt idx="65">
                  <c:v>37.15</c:v>
                </c:pt>
                <c:pt idx="66">
                  <c:v>37.26</c:v>
                </c:pt>
                <c:pt idx="67">
                  <c:v>37.369999999999997</c:v>
                </c:pt>
                <c:pt idx="68">
                  <c:v>37.479999999999997</c:v>
                </c:pt>
                <c:pt idx="69">
                  <c:v>37.590000000000003</c:v>
                </c:pt>
                <c:pt idx="70">
                  <c:v>37.700000000000003</c:v>
                </c:pt>
                <c:pt idx="71">
                  <c:v>37.81</c:v>
                </c:pt>
                <c:pt idx="72">
                  <c:v>37.92</c:v>
                </c:pt>
                <c:pt idx="73">
                  <c:v>38.03</c:v>
                </c:pt>
                <c:pt idx="74">
                  <c:v>38.14</c:v>
                </c:pt>
                <c:pt idx="75">
                  <c:v>38.25</c:v>
                </c:pt>
                <c:pt idx="76">
                  <c:v>38.36</c:v>
                </c:pt>
                <c:pt idx="77">
                  <c:v>38.47</c:v>
                </c:pt>
                <c:pt idx="78">
                  <c:v>38.58</c:v>
                </c:pt>
                <c:pt idx="79">
                  <c:v>38.69</c:v>
                </c:pt>
                <c:pt idx="80">
                  <c:v>38.799999999999997</c:v>
                </c:pt>
                <c:pt idx="81">
                  <c:v>38.909999999999997</c:v>
                </c:pt>
                <c:pt idx="82">
                  <c:v>39.020000000000003</c:v>
                </c:pt>
                <c:pt idx="83">
                  <c:v>39.130000000000003</c:v>
                </c:pt>
                <c:pt idx="84">
                  <c:v>39.24</c:v>
                </c:pt>
                <c:pt idx="85">
                  <c:v>39.35</c:v>
                </c:pt>
                <c:pt idx="86">
                  <c:v>39.46</c:v>
                </c:pt>
                <c:pt idx="87">
                  <c:v>39.57</c:v>
                </c:pt>
                <c:pt idx="88">
                  <c:v>39.68</c:v>
                </c:pt>
                <c:pt idx="89">
                  <c:v>39.79</c:v>
                </c:pt>
                <c:pt idx="90">
                  <c:v>39.9</c:v>
                </c:pt>
                <c:pt idx="91">
                  <c:v>40.01</c:v>
                </c:pt>
                <c:pt idx="92">
                  <c:v>40.119999999999997</c:v>
                </c:pt>
                <c:pt idx="93">
                  <c:v>40.229999999999997</c:v>
                </c:pt>
                <c:pt idx="94">
                  <c:v>40.340000000000003</c:v>
                </c:pt>
                <c:pt idx="95">
                  <c:v>40.450000000000003</c:v>
                </c:pt>
                <c:pt idx="96">
                  <c:v>40.56</c:v>
                </c:pt>
                <c:pt idx="97">
                  <c:v>40.67</c:v>
                </c:pt>
                <c:pt idx="98">
                  <c:v>40.78</c:v>
                </c:pt>
                <c:pt idx="99">
                  <c:v>40.89</c:v>
                </c:pt>
                <c:pt idx="100">
                  <c:v>41</c:v>
                </c:pt>
                <c:pt idx="101">
                  <c:v>41.11</c:v>
                </c:pt>
                <c:pt idx="102">
                  <c:v>41.22</c:v>
                </c:pt>
                <c:pt idx="103">
                  <c:v>41.33</c:v>
                </c:pt>
                <c:pt idx="104">
                  <c:v>41.44</c:v>
                </c:pt>
                <c:pt idx="105">
                  <c:v>41.55</c:v>
                </c:pt>
                <c:pt idx="106">
                  <c:v>41.66</c:v>
                </c:pt>
                <c:pt idx="107">
                  <c:v>41.77</c:v>
                </c:pt>
                <c:pt idx="108">
                  <c:v>41.88</c:v>
                </c:pt>
                <c:pt idx="109">
                  <c:v>41.99</c:v>
                </c:pt>
                <c:pt idx="110">
                  <c:v>42.1</c:v>
                </c:pt>
                <c:pt idx="111">
                  <c:v>42.21</c:v>
                </c:pt>
                <c:pt idx="112">
                  <c:v>42.32</c:v>
                </c:pt>
                <c:pt idx="113">
                  <c:v>42.43</c:v>
                </c:pt>
                <c:pt idx="114">
                  <c:v>42.54</c:v>
                </c:pt>
                <c:pt idx="115">
                  <c:v>42.65</c:v>
                </c:pt>
                <c:pt idx="116">
                  <c:v>42.76</c:v>
                </c:pt>
                <c:pt idx="117">
                  <c:v>42.87</c:v>
                </c:pt>
                <c:pt idx="118">
                  <c:v>42.98</c:v>
                </c:pt>
                <c:pt idx="119">
                  <c:v>43.09</c:v>
                </c:pt>
                <c:pt idx="120">
                  <c:v>43.2</c:v>
                </c:pt>
                <c:pt idx="121">
                  <c:v>43.31</c:v>
                </c:pt>
                <c:pt idx="122">
                  <c:v>43.42</c:v>
                </c:pt>
                <c:pt idx="123">
                  <c:v>43.53</c:v>
                </c:pt>
                <c:pt idx="124">
                  <c:v>43.64</c:v>
                </c:pt>
                <c:pt idx="125">
                  <c:v>43.75</c:v>
                </c:pt>
                <c:pt idx="126">
                  <c:v>43.86</c:v>
                </c:pt>
                <c:pt idx="127">
                  <c:v>43.97</c:v>
                </c:pt>
                <c:pt idx="128">
                  <c:v>44.08</c:v>
                </c:pt>
                <c:pt idx="129">
                  <c:v>44.19</c:v>
                </c:pt>
                <c:pt idx="130">
                  <c:v>44.3</c:v>
                </c:pt>
                <c:pt idx="131">
                  <c:v>44.41</c:v>
                </c:pt>
                <c:pt idx="132">
                  <c:v>44.52</c:v>
                </c:pt>
                <c:pt idx="133">
                  <c:v>44.63</c:v>
                </c:pt>
                <c:pt idx="134">
                  <c:v>44.74</c:v>
                </c:pt>
                <c:pt idx="135">
                  <c:v>44.85</c:v>
                </c:pt>
                <c:pt idx="136">
                  <c:v>44.96</c:v>
                </c:pt>
                <c:pt idx="137">
                  <c:v>45.07</c:v>
                </c:pt>
                <c:pt idx="138">
                  <c:v>45.18</c:v>
                </c:pt>
                <c:pt idx="139">
                  <c:v>45.29</c:v>
                </c:pt>
                <c:pt idx="140">
                  <c:v>45.4</c:v>
                </c:pt>
                <c:pt idx="141">
                  <c:v>45.51</c:v>
                </c:pt>
                <c:pt idx="142">
                  <c:v>45.62</c:v>
                </c:pt>
                <c:pt idx="143">
                  <c:v>45.73</c:v>
                </c:pt>
                <c:pt idx="144">
                  <c:v>45.84</c:v>
                </c:pt>
                <c:pt idx="145">
                  <c:v>45.95</c:v>
                </c:pt>
                <c:pt idx="146">
                  <c:v>46.06</c:v>
                </c:pt>
                <c:pt idx="147">
                  <c:v>46.17</c:v>
                </c:pt>
                <c:pt idx="148">
                  <c:v>46.28</c:v>
                </c:pt>
                <c:pt idx="149">
                  <c:v>46.39</c:v>
                </c:pt>
                <c:pt idx="150">
                  <c:v>46.5</c:v>
                </c:pt>
                <c:pt idx="151">
                  <c:v>46.61</c:v>
                </c:pt>
                <c:pt idx="152">
                  <c:v>46.72</c:v>
                </c:pt>
                <c:pt idx="153">
                  <c:v>46.83</c:v>
                </c:pt>
                <c:pt idx="154">
                  <c:v>46.94</c:v>
                </c:pt>
                <c:pt idx="155">
                  <c:v>47.05</c:v>
                </c:pt>
                <c:pt idx="156">
                  <c:v>47.16</c:v>
                </c:pt>
                <c:pt idx="157">
                  <c:v>47.27</c:v>
                </c:pt>
                <c:pt idx="158">
                  <c:v>47.38</c:v>
                </c:pt>
                <c:pt idx="159">
                  <c:v>47.49</c:v>
                </c:pt>
                <c:pt idx="160">
                  <c:v>47.6</c:v>
                </c:pt>
                <c:pt idx="161">
                  <c:v>47.71</c:v>
                </c:pt>
                <c:pt idx="162">
                  <c:v>47.82</c:v>
                </c:pt>
                <c:pt idx="163">
                  <c:v>47.93</c:v>
                </c:pt>
                <c:pt idx="164">
                  <c:v>48.04</c:v>
                </c:pt>
                <c:pt idx="165">
                  <c:v>48.15</c:v>
                </c:pt>
                <c:pt idx="166">
                  <c:v>48.26</c:v>
                </c:pt>
                <c:pt idx="167">
                  <c:v>48.37</c:v>
                </c:pt>
                <c:pt idx="168">
                  <c:v>48.48</c:v>
                </c:pt>
                <c:pt idx="169">
                  <c:v>48.59</c:v>
                </c:pt>
                <c:pt idx="170">
                  <c:v>48.7</c:v>
                </c:pt>
                <c:pt idx="171">
                  <c:v>48.81</c:v>
                </c:pt>
                <c:pt idx="172">
                  <c:v>48.92</c:v>
                </c:pt>
                <c:pt idx="173">
                  <c:v>49.03</c:v>
                </c:pt>
                <c:pt idx="174">
                  <c:v>49.14</c:v>
                </c:pt>
                <c:pt idx="175">
                  <c:v>49.25</c:v>
                </c:pt>
                <c:pt idx="176">
                  <c:v>49.36</c:v>
                </c:pt>
                <c:pt idx="177">
                  <c:v>49.47</c:v>
                </c:pt>
                <c:pt idx="178">
                  <c:v>49.58</c:v>
                </c:pt>
                <c:pt idx="179">
                  <c:v>49.69</c:v>
                </c:pt>
                <c:pt idx="180">
                  <c:v>49.8</c:v>
                </c:pt>
                <c:pt idx="181">
                  <c:v>49.91</c:v>
                </c:pt>
                <c:pt idx="182">
                  <c:v>50.02</c:v>
                </c:pt>
                <c:pt idx="183">
                  <c:v>50.13</c:v>
                </c:pt>
                <c:pt idx="184">
                  <c:v>50.24</c:v>
                </c:pt>
                <c:pt idx="185">
                  <c:v>50.35</c:v>
                </c:pt>
                <c:pt idx="186">
                  <c:v>50.46</c:v>
                </c:pt>
                <c:pt idx="187">
                  <c:v>50.57</c:v>
                </c:pt>
                <c:pt idx="188">
                  <c:v>50.68</c:v>
                </c:pt>
                <c:pt idx="189">
                  <c:v>50.79</c:v>
                </c:pt>
                <c:pt idx="190">
                  <c:v>50.9</c:v>
                </c:pt>
                <c:pt idx="191">
                  <c:v>51.01</c:v>
                </c:pt>
                <c:pt idx="192">
                  <c:v>51.12</c:v>
                </c:pt>
                <c:pt idx="193">
                  <c:v>51.23</c:v>
                </c:pt>
                <c:pt idx="194">
                  <c:v>51.34</c:v>
                </c:pt>
                <c:pt idx="195">
                  <c:v>51.45</c:v>
                </c:pt>
                <c:pt idx="196">
                  <c:v>51.56</c:v>
                </c:pt>
                <c:pt idx="197">
                  <c:v>51.67</c:v>
                </c:pt>
                <c:pt idx="198">
                  <c:v>51.78</c:v>
                </c:pt>
                <c:pt idx="199">
                  <c:v>51.89</c:v>
                </c:pt>
                <c:pt idx="200">
                  <c:v>52</c:v>
                </c:pt>
              </c:numCache>
            </c:numRef>
          </c:xVal>
          <c:yVal>
            <c:numRef>
              <c:f>'CLvsLO 8GHz IF'!$T$5:$T$205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6BC-4D90-ADA7-6B3AF926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04096"/>
        <c:axId val="344006016"/>
        <c:extLst/>
      </c:scatterChart>
      <c:valAx>
        <c:axId val="344004096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44006016"/>
        <c:crosses val="autoZero"/>
        <c:crossBetween val="midCat"/>
        <c:majorUnit val="4"/>
      </c:valAx>
      <c:valAx>
        <c:axId val="344006016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4400409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357497559360707"/>
          <c:y val="0.53460374744823569"/>
          <c:w val="0.19552019383759986"/>
          <c:h val="0.2645392242636336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0LO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'2Ix0L'!$F$5:$F$102</c:f>
              <c:numCache>
                <c:formatCode>General</c:formatCode>
                <c:ptCount val="98"/>
                <c:pt idx="0">
                  <c:v>18.224489795918</c:v>
                </c:pt>
                <c:pt idx="1">
                  <c:v>18.448979591837002</c:v>
                </c:pt>
                <c:pt idx="2">
                  <c:v>18.673469387755002</c:v>
                </c:pt>
                <c:pt idx="3">
                  <c:v>18.897959183672999</c:v>
                </c:pt>
                <c:pt idx="4">
                  <c:v>19.122448979592001</c:v>
                </c:pt>
                <c:pt idx="5">
                  <c:v>19.346938775509997</c:v>
                </c:pt>
                <c:pt idx="6">
                  <c:v>19.571428571428999</c:v>
                </c:pt>
                <c:pt idx="7">
                  <c:v>19.795918367346999</c:v>
                </c:pt>
                <c:pt idx="8">
                  <c:v>20.020408163265</c:v>
                </c:pt>
                <c:pt idx="9">
                  <c:v>20.244897959183998</c:v>
                </c:pt>
                <c:pt idx="10">
                  <c:v>20.469387755102002</c:v>
                </c:pt>
                <c:pt idx="11">
                  <c:v>20.693877551020002</c:v>
                </c:pt>
                <c:pt idx="12">
                  <c:v>20.918367346939</c:v>
                </c:pt>
                <c:pt idx="13">
                  <c:v>21.142857142856997</c:v>
                </c:pt>
                <c:pt idx="14">
                  <c:v>21.367346938776002</c:v>
                </c:pt>
                <c:pt idx="15">
                  <c:v>21.591836734693999</c:v>
                </c:pt>
                <c:pt idx="16">
                  <c:v>21.816326530611999</c:v>
                </c:pt>
                <c:pt idx="17">
                  <c:v>22.040816326530997</c:v>
                </c:pt>
                <c:pt idx="18">
                  <c:v>22.265306122449001</c:v>
                </c:pt>
                <c:pt idx="19">
                  <c:v>22.489795918367001</c:v>
                </c:pt>
                <c:pt idx="20">
                  <c:v>22.714285714286</c:v>
                </c:pt>
                <c:pt idx="21">
                  <c:v>22.938775510204</c:v>
                </c:pt>
                <c:pt idx="22">
                  <c:v>23.163265306122003</c:v>
                </c:pt>
                <c:pt idx="23">
                  <c:v>23.387755102041002</c:v>
                </c:pt>
                <c:pt idx="24">
                  <c:v>23.612244897958998</c:v>
                </c:pt>
                <c:pt idx="25">
                  <c:v>23.836734693877997</c:v>
                </c:pt>
                <c:pt idx="26">
                  <c:v>24.061224489796</c:v>
                </c:pt>
                <c:pt idx="27">
                  <c:v>24.285714285714</c:v>
                </c:pt>
                <c:pt idx="28">
                  <c:v>24.510204081632999</c:v>
                </c:pt>
                <c:pt idx="29">
                  <c:v>24.734693877550999</c:v>
                </c:pt>
                <c:pt idx="30">
                  <c:v>24.959183673469003</c:v>
                </c:pt>
                <c:pt idx="31">
                  <c:v>25.183673469388001</c:v>
                </c:pt>
                <c:pt idx="32">
                  <c:v>25.408163265306001</c:v>
                </c:pt>
                <c:pt idx="33">
                  <c:v>25.632653061223998</c:v>
                </c:pt>
                <c:pt idx="34">
                  <c:v>25.857142857143003</c:v>
                </c:pt>
                <c:pt idx="35">
                  <c:v>26.081632653061</c:v>
                </c:pt>
                <c:pt idx="36">
                  <c:v>26.306122448979998</c:v>
                </c:pt>
                <c:pt idx="37">
                  <c:v>26.530612244897998</c:v>
                </c:pt>
                <c:pt idx="38">
                  <c:v>26.755102040816002</c:v>
                </c:pt>
                <c:pt idx="39">
                  <c:v>26.979591836735</c:v>
                </c:pt>
                <c:pt idx="40">
                  <c:v>27.204081632653001</c:v>
                </c:pt>
                <c:pt idx="41">
                  <c:v>27.428571428571001</c:v>
                </c:pt>
                <c:pt idx="42">
                  <c:v>27.653061224490003</c:v>
                </c:pt>
                <c:pt idx="43">
                  <c:v>27.877551020407999</c:v>
                </c:pt>
                <c:pt idx="44">
                  <c:v>28.102040816327001</c:v>
                </c:pt>
                <c:pt idx="45">
                  <c:v>28.326530612244998</c:v>
                </c:pt>
                <c:pt idx="46">
                  <c:v>28.551020408162998</c:v>
                </c:pt>
                <c:pt idx="47">
                  <c:v>28.775510204082</c:v>
                </c:pt>
                <c:pt idx="48">
                  <c:v>29</c:v>
                </c:pt>
                <c:pt idx="49">
                  <c:v>29.224489795918</c:v>
                </c:pt>
                <c:pt idx="50">
                  <c:v>29.448979591837002</c:v>
                </c:pt>
                <c:pt idx="51">
                  <c:v>29.673469387755002</c:v>
                </c:pt>
                <c:pt idx="52">
                  <c:v>29.897959183672999</c:v>
                </c:pt>
                <c:pt idx="53">
                  <c:v>30.122448979592001</c:v>
                </c:pt>
                <c:pt idx="54">
                  <c:v>30.346938775509997</c:v>
                </c:pt>
                <c:pt idx="55">
                  <c:v>30.571428571428999</c:v>
                </c:pt>
                <c:pt idx="56">
                  <c:v>30.795918367346999</c:v>
                </c:pt>
                <c:pt idx="57">
                  <c:v>31.020408163265</c:v>
                </c:pt>
                <c:pt idx="58">
                  <c:v>31.244897959183998</c:v>
                </c:pt>
                <c:pt idx="59">
                  <c:v>31.469387755102002</c:v>
                </c:pt>
                <c:pt idx="60">
                  <c:v>31.693877551020002</c:v>
                </c:pt>
                <c:pt idx="61">
                  <c:v>31.918367346939</c:v>
                </c:pt>
                <c:pt idx="62">
                  <c:v>32.142857142856997</c:v>
                </c:pt>
                <c:pt idx="63">
                  <c:v>32.367346938776002</c:v>
                </c:pt>
                <c:pt idx="64">
                  <c:v>32.591836734693999</c:v>
                </c:pt>
                <c:pt idx="65">
                  <c:v>32.816326530612002</c:v>
                </c:pt>
                <c:pt idx="66">
                  <c:v>33.040816326531001</c:v>
                </c:pt>
                <c:pt idx="67">
                  <c:v>33.265306122449005</c:v>
                </c:pt>
                <c:pt idx="68">
                  <c:v>33.489795918367001</c:v>
                </c:pt>
                <c:pt idx="69">
                  <c:v>33.714285714286</c:v>
                </c:pt>
                <c:pt idx="70">
                  <c:v>33.938775510203996</c:v>
                </c:pt>
                <c:pt idx="71">
                  <c:v>34.163265306122</c:v>
                </c:pt>
                <c:pt idx="72">
                  <c:v>34.387755102040998</c:v>
                </c:pt>
                <c:pt idx="73">
                  <c:v>34.612244897959002</c:v>
                </c:pt>
                <c:pt idx="74">
                  <c:v>34.836734693878</c:v>
                </c:pt>
                <c:pt idx="75">
                  <c:v>35.061224489795997</c:v>
                </c:pt>
                <c:pt idx="76">
                  <c:v>35.285714285713993</c:v>
                </c:pt>
                <c:pt idx="77">
                  <c:v>35.510204081633006</c:v>
                </c:pt>
                <c:pt idx="78">
                  <c:v>35.734693877551003</c:v>
                </c:pt>
                <c:pt idx="79">
                  <c:v>35.959183673468999</c:v>
                </c:pt>
                <c:pt idx="80">
                  <c:v>36.183673469387998</c:v>
                </c:pt>
                <c:pt idx="81">
                  <c:v>36.408163265306001</c:v>
                </c:pt>
                <c:pt idx="82">
                  <c:v>36.632653061223998</c:v>
                </c:pt>
                <c:pt idx="83">
                  <c:v>36.857142857142996</c:v>
                </c:pt>
                <c:pt idx="84">
                  <c:v>37.081632653061</c:v>
                </c:pt>
                <c:pt idx="85">
                  <c:v>37.306122448980005</c:v>
                </c:pt>
                <c:pt idx="86">
                  <c:v>37.530612244898002</c:v>
                </c:pt>
                <c:pt idx="87">
                  <c:v>37.755102040815999</c:v>
                </c:pt>
                <c:pt idx="88">
                  <c:v>37.979591836735004</c:v>
                </c:pt>
                <c:pt idx="89">
                  <c:v>38.204081632653001</c:v>
                </c:pt>
                <c:pt idx="90">
                  <c:v>38.428571428570997</c:v>
                </c:pt>
                <c:pt idx="91">
                  <c:v>38.653061224489996</c:v>
                </c:pt>
                <c:pt idx="92">
                  <c:v>38.877551020407999</c:v>
                </c:pt>
                <c:pt idx="93">
                  <c:v>39.102040816327005</c:v>
                </c:pt>
                <c:pt idx="94">
                  <c:v>39.326530612245001</c:v>
                </c:pt>
                <c:pt idx="95">
                  <c:v>39.551020408163005</c:v>
                </c:pt>
                <c:pt idx="96">
                  <c:v>39.775510204082003</c:v>
                </c:pt>
                <c:pt idx="97">
                  <c:v>40</c:v>
                </c:pt>
              </c:numCache>
            </c:numRef>
          </c:xVal>
          <c:yVal>
            <c:numRef>
              <c:f>'2Ix0L'!$G$5:$G$102</c:f>
              <c:numCache>
                <c:formatCode>General</c:formatCode>
                <c:ptCount val="98"/>
                <c:pt idx="0">
                  <c:v>-51.830348999999998</c:v>
                </c:pt>
                <c:pt idx="1">
                  <c:v>-51.694285999999998</c:v>
                </c:pt>
                <c:pt idx="2">
                  <c:v>-51.255177000000003</c:v>
                </c:pt>
                <c:pt idx="3">
                  <c:v>-50.752605000000003</c:v>
                </c:pt>
                <c:pt idx="4">
                  <c:v>-50.483795000000001</c:v>
                </c:pt>
                <c:pt idx="5">
                  <c:v>-50.601913000000003</c:v>
                </c:pt>
                <c:pt idx="6">
                  <c:v>-50.447071000000001</c:v>
                </c:pt>
                <c:pt idx="7">
                  <c:v>-50.179844000000003</c:v>
                </c:pt>
                <c:pt idx="8">
                  <c:v>-50.199142000000002</c:v>
                </c:pt>
                <c:pt idx="9">
                  <c:v>-50.265427000000003</c:v>
                </c:pt>
                <c:pt idx="10">
                  <c:v>-50.610957999999997</c:v>
                </c:pt>
                <c:pt idx="11">
                  <c:v>-50.561996000000001</c:v>
                </c:pt>
                <c:pt idx="12">
                  <c:v>-50.836875999999997</c:v>
                </c:pt>
                <c:pt idx="13">
                  <c:v>-51.032124000000003</c:v>
                </c:pt>
                <c:pt idx="14">
                  <c:v>-51.707745000000003</c:v>
                </c:pt>
                <c:pt idx="15">
                  <c:v>-51.920997999999997</c:v>
                </c:pt>
                <c:pt idx="16">
                  <c:v>-52.582828999999997</c:v>
                </c:pt>
                <c:pt idx="17">
                  <c:v>-53.251475999999997</c:v>
                </c:pt>
                <c:pt idx="18">
                  <c:v>-54.262073999999998</c:v>
                </c:pt>
                <c:pt idx="19">
                  <c:v>-55.628875999999998</c:v>
                </c:pt>
                <c:pt idx="20">
                  <c:v>-56.668118</c:v>
                </c:pt>
                <c:pt idx="21">
                  <c:v>-57.757342999999999</c:v>
                </c:pt>
                <c:pt idx="22">
                  <c:v>-58.800834999999999</c:v>
                </c:pt>
                <c:pt idx="23">
                  <c:v>-60.700812999999997</c:v>
                </c:pt>
                <c:pt idx="24">
                  <c:v>-61.803814000000003</c:v>
                </c:pt>
                <c:pt idx="25">
                  <c:v>-61.935516</c:v>
                </c:pt>
                <c:pt idx="26">
                  <c:v>-59.999640999999997</c:v>
                </c:pt>
                <c:pt idx="27">
                  <c:v>-58.201805</c:v>
                </c:pt>
                <c:pt idx="28">
                  <c:v>-56.707348000000003</c:v>
                </c:pt>
                <c:pt idx="29">
                  <c:v>-56.187846999999998</c:v>
                </c:pt>
                <c:pt idx="30">
                  <c:v>-56.189480000000003</c:v>
                </c:pt>
                <c:pt idx="31">
                  <c:v>-55.947243</c:v>
                </c:pt>
                <c:pt idx="32">
                  <c:v>-55.237667000000002</c:v>
                </c:pt>
                <c:pt idx="33">
                  <c:v>-55.191029</c:v>
                </c:pt>
                <c:pt idx="34">
                  <c:v>-55.318626000000002</c:v>
                </c:pt>
                <c:pt idx="35">
                  <c:v>-56.748192000000003</c:v>
                </c:pt>
                <c:pt idx="36">
                  <c:v>-57.182281000000003</c:v>
                </c:pt>
                <c:pt idx="37">
                  <c:v>-57.387352</c:v>
                </c:pt>
                <c:pt idx="38">
                  <c:v>-57.430774999999997</c:v>
                </c:pt>
                <c:pt idx="39">
                  <c:v>-58.305881999999997</c:v>
                </c:pt>
                <c:pt idx="40">
                  <c:v>-59.422725999999997</c:v>
                </c:pt>
                <c:pt idx="41">
                  <c:v>-59.732517000000001</c:v>
                </c:pt>
                <c:pt idx="42">
                  <c:v>-59.624381999999997</c:v>
                </c:pt>
                <c:pt idx="43">
                  <c:v>-59.707934999999999</c:v>
                </c:pt>
                <c:pt idx="44">
                  <c:v>-60.657837000000001</c:v>
                </c:pt>
                <c:pt idx="45">
                  <c:v>-61.23283</c:v>
                </c:pt>
                <c:pt idx="46">
                  <c:v>-61.544002999999996</c:v>
                </c:pt>
                <c:pt idx="47">
                  <c:v>-61.341422999999999</c:v>
                </c:pt>
                <c:pt idx="48">
                  <c:v>-61.382221000000001</c:v>
                </c:pt>
                <c:pt idx="49">
                  <c:v>-61.910651999999999</c:v>
                </c:pt>
                <c:pt idx="50">
                  <c:v>-62.390369</c:v>
                </c:pt>
                <c:pt idx="51">
                  <c:v>-62.597355</c:v>
                </c:pt>
                <c:pt idx="52">
                  <c:v>-62.329146999999999</c:v>
                </c:pt>
                <c:pt idx="53">
                  <c:v>-61.861503999999996</c:v>
                </c:pt>
                <c:pt idx="54">
                  <c:v>-62.137585000000001</c:v>
                </c:pt>
                <c:pt idx="55">
                  <c:v>-62.331550999999997</c:v>
                </c:pt>
                <c:pt idx="56">
                  <c:v>-62.458466000000001</c:v>
                </c:pt>
                <c:pt idx="57">
                  <c:v>-61.354579999999999</c:v>
                </c:pt>
                <c:pt idx="58">
                  <c:v>-60.362797</c:v>
                </c:pt>
                <c:pt idx="59">
                  <c:v>-60.519638</c:v>
                </c:pt>
                <c:pt idx="60">
                  <c:v>-60.646842999999997</c:v>
                </c:pt>
                <c:pt idx="61">
                  <c:v>-60.928626999999999</c:v>
                </c:pt>
                <c:pt idx="62">
                  <c:v>-60.304485</c:v>
                </c:pt>
                <c:pt idx="63">
                  <c:v>-60.199272000000001</c:v>
                </c:pt>
                <c:pt idx="64">
                  <c:v>-60.953693000000001</c:v>
                </c:pt>
                <c:pt idx="65">
                  <c:v>-61.649428999999998</c:v>
                </c:pt>
                <c:pt idx="66">
                  <c:v>-62.959938000000001</c:v>
                </c:pt>
                <c:pt idx="67">
                  <c:v>-62.328175000000002</c:v>
                </c:pt>
                <c:pt idx="68">
                  <c:v>-60.818958000000002</c:v>
                </c:pt>
                <c:pt idx="69">
                  <c:v>-61.221404999999997</c:v>
                </c:pt>
                <c:pt idx="70">
                  <c:v>-59.983066999999998</c:v>
                </c:pt>
                <c:pt idx="71">
                  <c:v>-60.965102999999999</c:v>
                </c:pt>
                <c:pt idx="72">
                  <c:v>-59.283259999999999</c:v>
                </c:pt>
                <c:pt idx="73">
                  <c:v>-58.763390000000001</c:v>
                </c:pt>
                <c:pt idx="74">
                  <c:v>-59.360382000000001</c:v>
                </c:pt>
                <c:pt idx="75">
                  <c:v>-58.871657999999996</c:v>
                </c:pt>
                <c:pt idx="76">
                  <c:v>-60.983790999999997</c:v>
                </c:pt>
                <c:pt idx="77">
                  <c:v>-61.350676999999997</c:v>
                </c:pt>
                <c:pt idx="78">
                  <c:v>-63.242764000000001</c:v>
                </c:pt>
                <c:pt idx="79">
                  <c:v>-64.119595000000004</c:v>
                </c:pt>
                <c:pt idx="80">
                  <c:v>-65.361973000000006</c:v>
                </c:pt>
                <c:pt idx="81">
                  <c:v>-65.274318999999991</c:v>
                </c:pt>
                <c:pt idx="82">
                  <c:v>-65.650295</c:v>
                </c:pt>
                <c:pt idx="83">
                  <c:v>-63.757435000000001</c:v>
                </c:pt>
                <c:pt idx="84">
                  <c:v>-63.153027000000002</c:v>
                </c:pt>
                <c:pt idx="85">
                  <c:v>-61.811684</c:v>
                </c:pt>
                <c:pt idx="86">
                  <c:v>-61.535499999999999</c:v>
                </c:pt>
                <c:pt idx="87">
                  <c:v>-60.969588999999999</c:v>
                </c:pt>
                <c:pt idx="88">
                  <c:v>-60.057490999999999</c:v>
                </c:pt>
                <c:pt idx="89">
                  <c:v>-59.398074999999999</c:v>
                </c:pt>
                <c:pt idx="90">
                  <c:v>-59.218189000000002</c:v>
                </c:pt>
                <c:pt idx="91">
                  <c:v>-59.45393</c:v>
                </c:pt>
                <c:pt idx="92">
                  <c:v>-59.607146999999998</c:v>
                </c:pt>
                <c:pt idx="93">
                  <c:v>-59.822696999999998</c:v>
                </c:pt>
                <c:pt idx="94">
                  <c:v>-59.736958000000001</c:v>
                </c:pt>
                <c:pt idx="95">
                  <c:v>-60.065818999999998</c:v>
                </c:pt>
                <c:pt idx="96">
                  <c:v>-59.699489999999997</c:v>
                </c:pt>
                <c:pt idx="97">
                  <c:v>-59.630043000000001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04000"/>
        <c:axId val="257943040"/>
      </c:scatterChart>
      <c:valAx>
        <c:axId val="257904000"/>
        <c:scaling>
          <c:orientation val="minMax"/>
          <c:max val="4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57943040"/>
        <c:crosses val="autoZero"/>
        <c:crossBetween val="midCat"/>
        <c:majorUnit val="2"/>
      </c:valAx>
      <c:valAx>
        <c:axId val="257943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579040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3IF x 0LO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'3Ix0L'!$F$5:$F$102</c:f>
              <c:numCache>
                <c:formatCode>General</c:formatCode>
                <c:ptCount val="98"/>
                <c:pt idx="0">
                  <c:v>18.326530612244998</c:v>
                </c:pt>
                <c:pt idx="1">
                  <c:v>18.653061224490003</c:v>
                </c:pt>
                <c:pt idx="2">
                  <c:v>18.979591836735</c:v>
                </c:pt>
                <c:pt idx="3">
                  <c:v>19.306122448979998</c:v>
                </c:pt>
                <c:pt idx="4">
                  <c:v>19.632653061223998</c:v>
                </c:pt>
                <c:pt idx="5">
                  <c:v>19.959183673469003</c:v>
                </c:pt>
                <c:pt idx="6">
                  <c:v>20.285714285714</c:v>
                </c:pt>
                <c:pt idx="7">
                  <c:v>20.612244897958998</c:v>
                </c:pt>
                <c:pt idx="8">
                  <c:v>20.938775510204</c:v>
                </c:pt>
                <c:pt idx="9">
                  <c:v>21.265306122449001</c:v>
                </c:pt>
                <c:pt idx="10">
                  <c:v>21.591836734693999</c:v>
                </c:pt>
                <c:pt idx="11">
                  <c:v>21.918367346939</c:v>
                </c:pt>
                <c:pt idx="12">
                  <c:v>22.244897959183998</c:v>
                </c:pt>
                <c:pt idx="13">
                  <c:v>22.571428571428999</c:v>
                </c:pt>
                <c:pt idx="14">
                  <c:v>22.897959183672999</c:v>
                </c:pt>
                <c:pt idx="15">
                  <c:v>23.224489795918</c:v>
                </c:pt>
                <c:pt idx="16">
                  <c:v>23.551020408162998</c:v>
                </c:pt>
                <c:pt idx="17">
                  <c:v>23.877551020407999</c:v>
                </c:pt>
                <c:pt idx="18">
                  <c:v>24.204081632653001</c:v>
                </c:pt>
                <c:pt idx="19">
                  <c:v>24.530612244897998</c:v>
                </c:pt>
                <c:pt idx="20">
                  <c:v>24.857142857143003</c:v>
                </c:pt>
                <c:pt idx="21">
                  <c:v>25.183673469388001</c:v>
                </c:pt>
                <c:pt idx="22">
                  <c:v>25.510204081632999</c:v>
                </c:pt>
                <c:pt idx="23">
                  <c:v>25.836734693877997</c:v>
                </c:pt>
                <c:pt idx="24">
                  <c:v>26.163265306122003</c:v>
                </c:pt>
                <c:pt idx="25">
                  <c:v>26.489795918367001</c:v>
                </c:pt>
                <c:pt idx="26">
                  <c:v>26.816326530611999</c:v>
                </c:pt>
                <c:pt idx="27">
                  <c:v>27.142857142856997</c:v>
                </c:pt>
                <c:pt idx="28">
                  <c:v>27.469387755102002</c:v>
                </c:pt>
                <c:pt idx="29">
                  <c:v>27.795918367346999</c:v>
                </c:pt>
                <c:pt idx="30">
                  <c:v>28.122448979592001</c:v>
                </c:pt>
                <c:pt idx="31">
                  <c:v>28.448979591837002</c:v>
                </c:pt>
                <c:pt idx="32">
                  <c:v>28.775510204082</c:v>
                </c:pt>
                <c:pt idx="33">
                  <c:v>29.102040816327001</c:v>
                </c:pt>
                <c:pt idx="34">
                  <c:v>29.428571428571001</c:v>
                </c:pt>
                <c:pt idx="35">
                  <c:v>29.755102040816002</c:v>
                </c:pt>
                <c:pt idx="36">
                  <c:v>30.081632653061</c:v>
                </c:pt>
                <c:pt idx="37">
                  <c:v>30.408163265306001</c:v>
                </c:pt>
                <c:pt idx="38">
                  <c:v>30.734693877550999</c:v>
                </c:pt>
                <c:pt idx="39">
                  <c:v>31.061224489796</c:v>
                </c:pt>
                <c:pt idx="40">
                  <c:v>31.387755102041002</c:v>
                </c:pt>
                <c:pt idx="41">
                  <c:v>31.714285714286</c:v>
                </c:pt>
                <c:pt idx="42">
                  <c:v>32.040816326531001</c:v>
                </c:pt>
                <c:pt idx="43">
                  <c:v>32.367346938776002</c:v>
                </c:pt>
                <c:pt idx="44">
                  <c:v>32.693877551020002</c:v>
                </c:pt>
                <c:pt idx="45">
                  <c:v>33.020408163264996</c:v>
                </c:pt>
                <c:pt idx="46">
                  <c:v>33.346938775509997</c:v>
                </c:pt>
                <c:pt idx="47">
                  <c:v>33.673469387754999</c:v>
                </c:pt>
                <c:pt idx="48">
                  <c:v>34</c:v>
                </c:pt>
                <c:pt idx="49">
                  <c:v>34.326530612245001</c:v>
                </c:pt>
                <c:pt idx="50">
                  <c:v>34.653061224489996</c:v>
                </c:pt>
                <c:pt idx="51">
                  <c:v>34.979591836735004</c:v>
                </c:pt>
                <c:pt idx="52">
                  <c:v>35.306122448980005</c:v>
                </c:pt>
                <c:pt idx="53">
                  <c:v>35.632653061223998</c:v>
                </c:pt>
                <c:pt idx="54">
                  <c:v>35.959183673468999</c:v>
                </c:pt>
                <c:pt idx="55">
                  <c:v>36.285714285713993</c:v>
                </c:pt>
                <c:pt idx="56">
                  <c:v>36.612244897959002</c:v>
                </c:pt>
                <c:pt idx="57">
                  <c:v>36.938775510204003</c:v>
                </c:pt>
                <c:pt idx="58">
                  <c:v>37.265306122448997</c:v>
                </c:pt>
                <c:pt idx="59">
                  <c:v>37.591836734693999</c:v>
                </c:pt>
                <c:pt idx="60">
                  <c:v>37.918367346939</c:v>
                </c:pt>
                <c:pt idx="61">
                  <c:v>38.244897959184001</c:v>
                </c:pt>
                <c:pt idx="62">
                  <c:v>38.571428571429003</c:v>
                </c:pt>
                <c:pt idx="63">
                  <c:v>38.897959183672995</c:v>
                </c:pt>
                <c:pt idx="64">
                  <c:v>39.224489795917997</c:v>
                </c:pt>
                <c:pt idx="65">
                  <c:v>39.551020408163005</c:v>
                </c:pt>
                <c:pt idx="66">
                  <c:v>39.877551020407999</c:v>
                </c:pt>
                <c:pt idx="67">
                  <c:v>40.204081632653001</c:v>
                </c:pt>
                <c:pt idx="68">
                  <c:v>40.530612244898002</c:v>
                </c:pt>
                <c:pt idx="69">
                  <c:v>40.857142857142996</c:v>
                </c:pt>
                <c:pt idx="70">
                  <c:v>41.183673469387998</c:v>
                </c:pt>
                <c:pt idx="71">
                  <c:v>41.510204081633006</c:v>
                </c:pt>
                <c:pt idx="72">
                  <c:v>41.836734693878</c:v>
                </c:pt>
                <c:pt idx="73">
                  <c:v>42.163265306122</c:v>
                </c:pt>
                <c:pt idx="74">
                  <c:v>42.489795918366994</c:v>
                </c:pt>
                <c:pt idx="75">
                  <c:v>42.816326530612002</c:v>
                </c:pt>
                <c:pt idx="76">
                  <c:v>43.142857142857004</c:v>
                </c:pt>
                <c:pt idx="77">
                  <c:v>43.469387755101998</c:v>
                </c:pt>
                <c:pt idx="78">
                  <c:v>43.795918367346999</c:v>
                </c:pt>
                <c:pt idx="79">
                  <c:v>44.122448979592001</c:v>
                </c:pt>
                <c:pt idx="80">
                  <c:v>44.448979591836995</c:v>
                </c:pt>
                <c:pt idx="81">
                  <c:v>44.775510204082003</c:v>
                </c:pt>
                <c:pt idx="82">
                  <c:v>45.102040816327005</c:v>
                </c:pt>
                <c:pt idx="83">
                  <c:v>45.428571428570997</c:v>
                </c:pt>
                <c:pt idx="84">
                  <c:v>45.755102040815999</c:v>
                </c:pt>
                <c:pt idx="85">
                  <c:v>46.081632653061</c:v>
                </c:pt>
                <c:pt idx="86">
                  <c:v>46.408163265306001</c:v>
                </c:pt>
                <c:pt idx="87">
                  <c:v>46.734693877551003</c:v>
                </c:pt>
                <c:pt idx="88">
                  <c:v>47.061224489795997</c:v>
                </c:pt>
                <c:pt idx="89">
                  <c:v>47.387755102040998</c:v>
                </c:pt>
                <c:pt idx="90">
                  <c:v>47.714285714286007</c:v>
                </c:pt>
                <c:pt idx="91">
                  <c:v>48.040816326531001</c:v>
                </c:pt>
                <c:pt idx="92">
                  <c:v>48.367346938776002</c:v>
                </c:pt>
                <c:pt idx="93">
                  <c:v>48.693877551019995</c:v>
                </c:pt>
                <c:pt idx="94">
                  <c:v>49.020408163264996</c:v>
                </c:pt>
                <c:pt idx="95">
                  <c:v>49.346938775510004</c:v>
                </c:pt>
                <c:pt idx="96">
                  <c:v>49.673469387754999</c:v>
                </c:pt>
                <c:pt idx="97">
                  <c:v>50</c:v>
                </c:pt>
              </c:numCache>
            </c:numRef>
          </c:xVal>
          <c:yVal>
            <c:numRef>
              <c:f>'3Ix0L'!$G$5:$G$102</c:f>
              <c:numCache>
                <c:formatCode>General</c:formatCode>
                <c:ptCount val="98"/>
                <c:pt idx="0">
                  <c:v>-52.239024999999998</c:v>
                </c:pt>
                <c:pt idx="1">
                  <c:v>-52.525351999999998</c:v>
                </c:pt>
                <c:pt idx="2">
                  <c:v>-52.760238999999999</c:v>
                </c:pt>
                <c:pt idx="3">
                  <c:v>-52.885306999999997</c:v>
                </c:pt>
                <c:pt idx="4">
                  <c:v>-53.097712999999999</c:v>
                </c:pt>
                <c:pt idx="5">
                  <c:v>-53.562430999999997</c:v>
                </c:pt>
                <c:pt idx="6">
                  <c:v>-54.492134</c:v>
                </c:pt>
                <c:pt idx="7">
                  <c:v>-55.463721999999997</c:v>
                </c:pt>
                <c:pt idx="8">
                  <c:v>-56.704532999999998</c:v>
                </c:pt>
                <c:pt idx="9">
                  <c:v>-58.415359000000002</c:v>
                </c:pt>
                <c:pt idx="10">
                  <c:v>-59.752754000000003</c:v>
                </c:pt>
                <c:pt idx="11">
                  <c:v>-60.810988999999999</c:v>
                </c:pt>
                <c:pt idx="12">
                  <c:v>-61.704085999999997</c:v>
                </c:pt>
                <c:pt idx="13">
                  <c:v>-62.806891999999998</c:v>
                </c:pt>
                <c:pt idx="14">
                  <c:v>-64.384956000000003</c:v>
                </c:pt>
                <c:pt idx="15">
                  <c:v>-65.331233999999995</c:v>
                </c:pt>
                <c:pt idx="16">
                  <c:v>-66.255832999999996</c:v>
                </c:pt>
                <c:pt idx="17">
                  <c:v>-66.491520000000008</c:v>
                </c:pt>
                <c:pt idx="18">
                  <c:v>-66.816642999999999</c:v>
                </c:pt>
                <c:pt idx="19">
                  <c:v>-67.089000999999996</c:v>
                </c:pt>
                <c:pt idx="20">
                  <c:v>-66.92062</c:v>
                </c:pt>
                <c:pt idx="21">
                  <c:v>-66.639377999999994</c:v>
                </c:pt>
                <c:pt idx="22">
                  <c:v>-66.316203999999999</c:v>
                </c:pt>
                <c:pt idx="23">
                  <c:v>-66.462029000000001</c:v>
                </c:pt>
                <c:pt idx="24">
                  <c:v>-66.663876000000002</c:v>
                </c:pt>
                <c:pt idx="25">
                  <c:v>-66.573127999999997</c:v>
                </c:pt>
                <c:pt idx="26">
                  <c:v>-66.608626999999998</c:v>
                </c:pt>
                <c:pt idx="27">
                  <c:v>-66.936390000000003</c:v>
                </c:pt>
                <c:pt idx="28">
                  <c:v>-67.351489999999998</c:v>
                </c:pt>
                <c:pt idx="29">
                  <c:v>-67.868481000000003</c:v>
                </c:pt>
                <c:pt idx="30">
                  <c:v>-68.009228000000007</c:v>
                </c:pt>
                <c:pt idx="31">
                  <c:v>-68.452731999999997</c:v>
                </c:pt>
                <c:pt idx="32">
                  <c:v>-68.76126099999999</c:v>
                </c:pt>
                <c:pt idx="33">
                  <c:v>-68.96463399999999</c:v>
                </c:pt>
                <c:pt idx="34">
                  <c:v>-69.092133000000004</c:v>
                </c:pt>
                <c:pt idx="35">
                  <c:v>-69.196869000000007</c:v>
                </c:pt>
                <c:pt idx="36">
                  <c:v>-70.223838999999998</c:v>
                </c:pt>
                <c:pt idx="37">
                  <c:v>-70.817466999999994</c:v>
                </c:pt>
                <c:pt idx="38">
                  <c:v>-71.118590999999995</c:v>
                </c:pt>
                <c:pt idx="39">
                  <c:v>-71.440544000000003</c:v>
                </c:pt>
                <c:pt idx="40">
                  <c:v>-72.058593999999999</c:v>
                </c:pt>
                <c:pt idx="41">
                  <c:v>-72.370987</c:v>
                </c:pt>
                <c:pt idx="42">
                  <c:v>-71.944038000000006</c:v>
                </c:pt>
                <c:pt idx="43">
                  <c:v>-71.547805999999994</c:v>
                </c:pt>
                <c:pt idx="44">
                  <c:v>-71.514435000000006</c:v>
                </c:pt>
                <c:pt idx="45">
                  <c:v>-71.237235999999996</c:v>
                </c:pt>
                <c:pt idx="46">
                  <c:v>-71.420653999999999</c:v>
                </c:pt>
                <c:pt idx="47">
                  <c:v>-71.495934000000005</c:v>
                </c:pt>
                <c:pt idx="48">
                  <c:v>-71.459343000000004</c:v>
                </c:pt>
                <c:pt idx="49">
                  <c:v>-72.183837999999994</c:v>
                </c:pt>
                <c:pt idx="50">
                  <c:v>-73.295974999999999</c:v>
                </c:pt>
                <c:pt idx="51">
                  <c:v>-74.767059000000003</c:v>
                </c:pt>
                <c:pt idx="52">
                  <c:v>-77.838806000000005</c:v>
                </c:pt>
                <c:pt idx="53">
                  <c:v>-79.737526000000003</c:v>
                </c:pt>
                <c:pt idx="54">
                  <c:v>-81.197861000000003</c:v>
                </c:pt>
                <c:pt idx="55">
                  <c:v>-79.907753</c:v>
                </c:pt>
                <c:pt idx="56">
                  <c:v>-78.127014000000003</c:v>
                </c:pt>
                <c:pt idx="57">
                  <c:v>-76.781684999999996</c:v>
                </c:pt>
                <c:pt idx="58">
                  <c:v>-74.876686000000007</c:v>
                </c:pt>
                <c:pt idx="59">
                  <c:v>-73.966446000000005</c:v>
                </c:pt>
                <c:pt idx="60">
                  <c:v>-72.818550000000002</c:v>
                </c:pt>
                <c:pt idx="61">
                  <c:v>-72.439155999999997</c:v>
                </c:pt>
                <c:pt idx="62">
                  <c:v>-72.393387000000004</c:v>
                </c:pt>
                <c:pt idx="63">
                  <c:v>-72.255104000000003</c:v>
                </c:pt>
                <c:pt idx="64">
                  <c:v>-71.854759000000001</c:v>
                </c:pt>
                <c:pt idx="65">
                  <c:v>-71.761443999999997</c:v>
                </c:pt>
                <c:pt idx="66">
                  <c:v>-71.990074000000007</c:v>
                </c:pt>
                <c:pt idx="67">
                  <c:v>-71.345253</c:v>
                </c:pt>
                <c:pt idx="68">
                  <c:v>-70.995964000000001</c:v>
                </c:pt>
                <c:pt idx="69">
                  <c:v>-71.454200999999998</c:v>
                </c:pt>
                <c:pt idx="70">
                  <c:v>-72.502921999999998</c:v>
                </c:pt>
                <c:pt idx="71">
                  <c:v>-73.323845000000006</c:v>
                </c:pt>
                <c:pt idx="72">
                  <c:v>-73.113463999999993</c:v>
                </c:pt>
                <c:pt idx="73">
                  <c:v>-73.417968999999999</c:v>
                </c:pt>
                <c:pt idx="74">
                  <c:v>-75.621375999999998</c:v>
                </c:pt>
                <c:pt idx="75">
                  <c:v>-78.154883999999996</c:v>
                </c:pt>
                <c:pt idx="76">
                  <c:v>-81.478752</c:v>
                </c:pt>
                <c:pt idx="77">
                  <c:v>-81.914451999999997</c:v>
                </c:pt>
                <c:pt idx="78">
                  <c:v>-82.472710000000006</c:v>
                </c:pt>
                <c:pt idx="79">
                  <c:v>-83.708648999999994</c:v>
                </c:pt>
                <c:pt idx="80">
                  <c:v>-84.718627999999995</c:v>
                </c:pt>
                <c:pt idx="81">
                  <c:v>-85.268592999999996</c:v>
                </c:pt>
                <c:pt idx="82">
                  <c:v>-85.087494000000007</c:v>
                </c:pt>
                <c:pt idx="83">
                  <c:v>-85.645286999999996</c:v>
                </c:pt>
                <c:pt idx="84">
                  <c:v>-91.101973999999998</c:v>
                </c:pt>
                <c:pt idx="85">
                  <c:v>-92.460364999999996</c:v>
                </c:pt>
                <c:pt idx="86">
                  <c:v>-93.318747999999999</c:v>
                </c:pt>
                <c:pt idx="87">
                  <c:v>-87.962585000000004</c:v>
                </c:pt>
                <c:pt idx="88">
                  <c:v>-85.513344000000004</c:v>
                </c:pt>
                <c:pt idx="89">
                  <c:v>-82.882248000000004</c:v>
                </c:pt>
                <c:pt idx="90">
                  <c:v>-80.604331999999999</c:v>
                </c:pt>
                <c:pt idx="91">
                  <c:v>-79.254135000000005</c:v>
                </c:pt>
                <c:pt idx="92">
                  <c:v>-78.349800000000002</c:v>
                </c:pt>
                <c:pt idx="93">
                  <c:v>-79.003119999999996</c:v>
                </c:pt>
                <c:pt idx="94">
                  <c:v>-78.150345000000002</c:v>
                </c:pt>
                <c:pt idx="95">
                  <c:v>-77.888580000000005</c:v>
                </c:pt>
                <c:pt idx="96">
                  <c:v>-76.844832999999994</c:v>
                </c:pt>
                <c:pt idx="97">
                  <c:v>-76.540985000000006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6640"/>
        <c:axId val="174940928"/>
      </c:scatterChart>
      <c:valAx>
        <c:axId val="123616640"/>
        <c:scaling>
          <c:orientation val="minMax"/>
          <c:max val="5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74940928"/>
        <c:crosses val="autoZero"/>
        <c:crossBetween val="midCat"/>
        <c:majorUnit val="2"/>
      </c:valAx>
      <c:valAx>
        <c:axId val="1749409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2361664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78368"/>
        <c:axId val="257980288"/>
      </c:scatterChart>
      <c:valAx>
        <c:axId val="257978368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57980288"/>
        <c:crosses val="autoZero"/>
        <c:crossBetween val="midCat"/>
        <c:majorUnit val="1"/>
      </c:valAx>
      <c:valAx>
        <c:axId val="257980288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57978368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07424"/>
        <c:axId val="267609600"/>
      </c:scatterChart>
      <c:valAx>
        <c:axId val="26760742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7609600"/>
        <c:crosses val="autoZero"/>
        <c:crossBetween val="midCat"/>
        <c:majorUnit val="1"/>
      </c:valAx>
      <c:valAx>
        <c:axId val="267609600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7607424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'2Rx2L'!$F$5:$F$102</c:f>
              <c:numCache>
                <c:formatCode>General</c:formatCode>
                <c:ptCount val="98"/>
                <c:pt idx="0">
                  <c:v>18.326530612244998</c:v>
                </c:pt>
                <c:pt idx="1">
                  <c:v>18.653061224490003</c:v>
                </c:pt>
                <c:pt idx="2">
                  <c:v>18.979591836735</c:v>
                </c:pt>
                <c:pt idx="3">
                  <c:v>19.306122448979998</c:v>
                </c:pt>
                <c:pt idx="4">
                  <c:v>19.632653061223998</c:v>
                </c:pt>
                <c:pt idx="5">
                  <c:v>19.959183673469003</c:v>
                </c:pt>
                <c:pt idx="6">
                  <c:v>20.285714285714</c:v>
                </c:pt>
                <c:pt idx="7">
                  <c:v>20.612244897958998</c:v>
                </c:pt>
                <c:pt idx="8">
                  <c:v>20.938775510204</c:v>
                </c:pt>
                <c:pt idx="9">
                  <c:v>21.265306122449001</c:v>
                </c:pt>
                <c:pt idx="10">
                  <c:v>21.591836734693999</c:v>
                </c:pt>
                <c:pt idx="11">
                  <c:v>21.918367346939</c:v>
                </c:pt>
                <c:pt idx="12">
                  <c:v>22.244897959183998</c:v>
                </c:pt>
                <c:pt idx="13">
                  <c:v>22.571428571428999</c:v>
                </c:pt>
                <c:pt idx="14">
                  <c:v>22.897959183672999</c:v>
                </c:pt>
                <c:pt idx="15">
                  <c:v>23.224489795918</c:v>
                </c:pt>
                <c:pt idx="16">
                  <c:v>23.551020408162998</c:v>
                </c:pt>
                <c:pt idx="17">
                  <c:v>23.877551020407999</c:v>
                </c:pt>
                <c:pt idx="18">
                  <c:v>24.204081632653001</c:v>
                </c:pt>
                <c:pt idx="19">
                  <c:v>24.530612244897998</c:v>
                </c:pt>
                <c:pt idx="20">
                  <c:v>24.857142857143003</c:v>
                </c:pt>
                <c:pt idx="21">
                  <c:v>25.183673469388001</c:v>
                </c:pt>
                <c:pt idx="22">
                  <c:v>25.510204081632999</c:v>
                </c:pt>
                <c:pt idx="23">
                  <c:v>25.836734693877997</c:v>
                </c:pt>
                <c:pt idx="24">
                  <c:v>26.163265306122003</c:v>
                </c:pt>
                <c:pt idx="25">
                  <c:v>26.489795918367001</c:v>
                </c:pt>
                <c:pt idx="26">
                  <c:v>26.816326530611999</c:v>
                </c:pt>
                <c:pt idx="27">
                  <c:v>27.142857142856997</c:v>
                </c:pt>
                <c:pt idx="28">
                  <c:v>27.469387755102002</c:v>
                </c:pt>
                <c:pt idx="29">
                  <c:v>27.795918367346999</c:v>
                </c:pt>
                <c:pt idx="30">
                  <c:v>28.122448979592001</c:v>
                </c:pt>
                <c:pt idx="31">
                  <c:v>28.448979591837002</c:v>
                </c:pt>
                <c:pt idx="32">
                  <c:v>28.775510204082</c:v>
                </c:pt>
                <c:pt idx="33">
                  <c:v>29.102040816327001</c:v>
                </c:pt>
                <c:pt idx="34">
                  <c:v>29.428571428571001</c:v>
                </c:pt>
                <c:pt idx="35">
                  <c:v>29.755102040816002</c:v>
                </c:pt>
                <c:pt idx="36">
                  <c:v>30.081632653061</c:v>
                </c:pt>
                <c:pt idx="37">
                  <c:v>30.408163265306001</c:v>
                </c:pt>
                <c:pt idx="38">
                  <c:v>30.734693877550999</c:v>
                </c:pt>
                <c:pt idx="39">
                  <c:v>31.061224489796</c:v>
                </c:pt>
                <c:pt idx="40">
                  <c:v>31.387755102041002</c:v>
                </c:pt>
                <c:pt idx="41">
                  <c:v>31.714285714286</c:v>
                </c:pt>
                <c:pt idx="42">
                  <c:v>32.040816326531001</c:v>
                </c:pt>
                <c:pt idx="43">
                  <c:v>32.367346938776002</c:v>
                </c:pt>
                <c:pt idx="44">
                  <c:v>32.693877551020002</c:v>
                </c:pt>
                <c:pt idx="45">
                  <c:v>33.020408163264996</c:v>
                </c:pt>
                <c:pt idx="46">
                  <c:v>33.346938775509997</c:v>
                </c:pt>
                <c:pt idx="47">
                  <c:v>33.673469387754999</c:v>
                </c:pt>
                <c:pt idx="48">
                  <c:v>34</c:v>
                </c:pt>
                <c:pt idx="49">
                  <c:v>34.326530612245001</c:v>
                </c:pt>
                <c:pt idx="50">
                  <c:v>34.653061224489996</c:v>
                </c:pt>
                <c:pt idx="51">
                  <c:v>34.979591836735004</c:v>
                </c:pt>
                <c:pt idx="52">
                  <c:v>35.306122448980005</c:v>
                </c:pt>
                <c:pt idx="53">
                  <c:v>35.632653061223998</c:v>
                </c:pt>
                <c:pt idx="54">
                  <c:v>35.959183673468999</c:v>
                </c:pt>
                <c:pt idx="55">
                  <c:v>36.285714285713993</c:v>
                </c:pt>
                <c:pt idx="56">
                  <c:v>36.612244897959002</c:v>
                </c:pt>
                <c:pt idx="57">
                  <c:v>36.938775510204003</c:v>
                </c:pt>
                <c:pt idx="58">
                  <c:v>37.265306122448997</c:v>
                </c:pt>
                <c:pt idx="59">
                  <c:v>37.591836734693999</c:v>
                </c:pt>
                <c:pt idx="60">
                  <c:v>37.918367346939</c:v>
                </c:pt>
                <c:pt idx="61">
                  <c:v>38.244897959184001</c:v>
                </c:pt>
                <c:pt idx="62">
                  <c:v>38.571428571429003</c:v>
                </c:pt>
                <c:pt idx="63">
                  <c:v>38.897959183672995</c:v>
                </c:pt>
                <c:pt idx="64">
                  <c:v>39.224489795917997</c:v>
                </c:pt>
                <c:pt idx="65">
                  <c:v>39.551020408163005</c:v>
                </c:pt>
                <c:pt idx="66">
                  <c:v>39.877551020407999</c:v>
                </c:pt>
                <c:pt idx="67">
                  <c:v>40.204081632653001</c:v>
                </c:pt>
                <c:pt idx="68">
                  <c:v>40.530612244898002</c:v>
                </c:pt>
                <c:pt idx="69">
                  <c:v>40.857142857142996</c:v>
                </c:pt>
                <c:pt idx="70">
                  <c:v>41.183673469387998</c:v>
                </c:pt>
                <c:pt idx="71">
                  <c:v>41.510204081633006</c:v>
                </c:pt>
                <c:pt idx="72">
                  <c:v>41.836734693878</c:v>
                </c:pt>
                <c:pt idx="73">
                  <c:v>42.163265306122</c:v>
                </c:pt>
                <c:pt idx="74">
                  <c:v>42.489795918366994</c:v>
                </c:pt>
                <c:pt idx="75">
                  <c:v>42.816326530612002</c:v>
                </c:pt>
                <c:pt idx="76">
                  <c:v>43.142857142857004</c:v>
                </c:pt>
                <c:pt idx="77">
                  <c:v>43.469387755101998</c:v>
                </c:pt>
                <c:pt idx="78">
                  <c:v>43.795918367346999</c:v>
                </c:pt>
                <c:pt idx="79">
                  <c:v>44.122448979592001</c:v>
                </c:pt>
                <c:pt idx="80">
                  <c:v>44.448979591836995</c:v>
                </c:pt>
                <c:pt idx="81">
                  <c:v>44.775510204082003</c:v>
                </c:pt>
                <c:pt idx="82">
                  <c:v>45.102040816327005</c:v>
                </c:pt>
                <c:pt idx="83">
                  <c:v>45.428571428570997</c:v>
                </c:pt>
                <c:pt idx="84">
                  <c:v>45.755102040815999</c:v>
                </c:pt>
                <c:pt idx="85">
                  <c:v>46.081632653061</c:v>
                </c:pt>
                <c:pt idx="86">
                  <c:v>46.408163265306001</c:v>
                </c:pt>
                <c:pt idx="87">
                  <c:v>46.734693877551003</c:v>
                </c:pt>
                <c:pt idx="88">
                  <c:v>47.061224489795997</c:v>
                </c:pt>
                <c:pt idx="89">
                  <c:v>47.387755102040998</c:v>
                </c:pt>
                <c:pt idx="90">
                  <c:v>47.714285714286007</c:v>
                </c:pt>
                <c:pt idx="91">
                  <c:v>48.040816326531001</c:v>
                </c:pt>
                <c:pt idx="92">
                  <c:v>48.367346938776002</c:v>
                </c:pt>
                <c:pt idx="93">
                  <c:v>48.693877551019995</c:v>
                </c:pt>
                <c:pt idx="94">
                  <c:v>49.020408163264996</c:v>
                </c:pt>
                <c:pt idx="95">
                  <c:v>49.346938775510004</c:v>
                </c:pt>
                <c:pt idx="96">
                  <c:v>49.673469387754999</c:v>
                </c:pt>
                <c:pt idx="97">
                  <c:v>50</c:v>
                </c:pt>
              </c:numCache>
            </c:numRef>
          </c:xVal>
          <c:yVal>
            <c:numRef>
              <c:f>'2Rx2L'!$G$5:$G$102</c:f>
              <c:numCache>
                <c:formatCode>General</c:formatCode>
                <c:ptCount val="98"/>
                <c:pt idx="0">
                  <c:v>-65.855412000000001</c:v>
                </c:pt>
                <c:pt idx="1">
                  <c:v>-62.798248000000001</c:v>
                </c:pt>
                <c:pt idx="2">
                  <c:v>-62.035477</c:v>
                </c:pt>
                <c:pt idx="3">
                  <c:v>-63.659466000000002</c:v>
                </c:pt>
                <c:pt idx="4">
                  <c:v>-68.557602000000003</c:v>
                </c:pt>
                <c:pt idx="5">
                  <c:v>-70.963538999999997</c:v>
                </c:pt>
                <c:pt idx="6">
                  <c:v>-72.899101000000002</c:v>
                </c:pt>
                <c:pt idx="7">
                  <c:v>-74.919692999999995</c:v>
                </c:pt>
                <c:pt idx="8">
                  <c:v>-72.841103000000004</c:v>
                </c:pt>
                <c:pt idx="9">
                  <c:v>-67.234428000000008</c:v>
                </c:pt>
                <c:pt idx="10">
                  <c:v>-57.803364000000002</c:v>
                </c:pt>
                <c:pt idx="11">
                  <c:v>-52.439266000000003</c:v>
                </c:pt>
                <c:pt idx="12">
                  <c:v>-50.766941000000003</c:v>
                </c:pt>
                <c:pt idx="13">
                  <c:v>-55.005592</c:v>
                </c:pt>
                <c:pt idx="14">
                  <c:v>-58.833140999999998</c:v>
                </c:pt>
                <c:pt idx="15">
                  <c:v>-62.384948999999999</c:v>
                </c:pt>
                <c:pt idx="16">
                  <c:v>-65.01374100000001</c:v>
                </c:pt>
                <c:pt idx="17">
                  <c:v>-67.366382999999999</c:v>
                </c:pt>
                <c:pt idx="18">
                  <c:v>-69.471633999999995</c:v>
                </c:pt>
                <c:pt idx="19">
                  <c:v>-70.558090000000007</c:v>
                </c:pt>
                <c:pt idx="20">
                  <c:v>-69.992621999999997</c:v>
                </c:pt>
                <c:pt idx="21">
                  <c:v>-67.377685999999997</c:v>
                </c:pt>
                <c:pt idx="22">
                  <c:v>-62.059928999999997</c:v>
                </c:pt>
                <c:pt idx="23">
                  <c:v>-60.224818999999997</c:v>
                </c:pt>
                <c:pt idx="24">
                  <c:v>-60.103340000000003</c:v>
                </c:pt>
                <c:pt idx="25">
                  <c:v>-59.630023999999999</c:v>
                </c:pt>
                <c:pt idx="26">
                  <c:v>-59.570521999999997</c:v>
                </c:pt>
                <c:pt idx="27">
                  <c:v>-58.965916</c:v>
                </c:pt>
                <c:pt idx="28">
                  <c:v>-58.342159000000002</c:v>
                </c:pt>
                <c:pt idx="29">
                  <c:v>-58.376117999999998</c:v>
                </c:pt>
                <c:pt idx="30">
                  <c:v>-60.153542000000002</c:v>
                </c:pt>
                <c:pt idx="31">
                  <c:v>-64.030822999999998</c:v>
                </c:pt>
                <c:pt idx="32">
                  <c:v>-67.111403999999993</c:v>
                </c:pt>
                <c:pt idx="33">
                  <c:v>-68.004134999999991</c:v>
                </c:pt>
                <c:pt idx="34">
                  <c:v>-67.257462000000004</c:v>
                </c:pt>
                <c:pt idx="35">
                  <c:v>-66.346268000000009</c:v>
                </c:pt>
                <c:pt idx="36">
                  <c:v>-65.692722000000003</c:v>
                </c:pt>
                <c:pt idx="37">
                  <c:v>-65.92143999999999</c:v>
                </c:pt>
                <c:pt idx="38">
                  <c:v>-66.692307</c:v>
                </c:pt>
                <c:pt idx="39">
                  <c:v>-66.804337000000004</c:v>
                </c:pt>
                <c:pt idx="40">
                  <c:v>-65.654446000000007</c:v>
                </c:pt>
                <c:pt idx="41">
                  <c:v>-62.791313000000002</c:v>
                </c:pt>
                <c:pt idx="42">
                  <c:v>-59.657142999999998</c:v>
                </c:pt>
                <c:pt idx="43">
                  <c:v>-57.314266000000003</c:v>
                </c:pt>
                <c:pt idx="44">
                  <c:v>-56.392569999999999</c:v>
                </c:pt>
                <c:pt idx="45">
                  <c:v>-57.501677999999998</c:v>
                </c:pt>
                <c:pt idx="46">
                  <c:v>-60.988540999999998</c:v>
                </c:pt>
                <c:pt idx="47">
                  <c:v>-63.114677</c:v>
                </c:pt>
                <c:pt idx="48">
                  <c:v>-63.241717999999999</c:v>
                </c:pt>
                <c:pt idx="49">
                  <c:v>-60.94482</c:v>
                </c:pt>
                <c:pt idx="50">
                  <c:v>-59.347839</c:v>
                </c:pt>
                <c:pt idx="51">
                  <c:v>-58.097363000000001</c:v>
                </c:pt>
                <c:pt idx="52">
                  <c:v>-56.648895000000003</c:v>
                </c:pt>
                <c:pt idx="53">
                  <c:v>-55.453381</c:v>
                </c:pt>
                <c:pt idx="54">
                  <c:v>-55.079051999999997</c:v>
                </c:pt>
                <c:pt idx="55">
                  <c:v>-54.945762999999999</c:v>
                </c:pt>
                <c:pt idx="56">
                  <c:v>-54.181606000000002</c:v>
                </c:pt>
                <c:pt idx="57">
                  <c:v>-52.843170000000001</c:v>
                </c:pt>
                <c:pt idx="58">
                  <c:v>-51.476813999999997</c:v>
                </c:pt>
                <c:pt idx="59">
                  <c:v>-58.422516000000002</c:v>
                </c:pt>
                <c:pt idx="60">
                  <c:v>-62.772933999999999</c:v>
                </c:pt>
                <c:pt idx="61">
                  <c:v>-67.294303999999997</c:v>
                </c:pt>
                <c:pt idx="62">
                  <c:v>-64.664603999999997</c:v>
                </c:pt>
                <c:pt idx="63">
                  <c:v>-64.258587000000006</c:v>
                </c:pt>
                <c:pt idx="64">
                  <c:v>-63.202480000000001</c:v>
                </c:pt>
                <c:pt idx="65">
                  <c:v>-61.618766999999998</c:v>
                </c:pt>
                <c:pt idx="66">
                  <c:v>-60.643115999999999</c:v>
                </c:pt>
                <c:pt idx="67">
                  <c:v>-59.864928999999997</c:v>
                </c:pt>
                <c:pt idx="68">
                  <c:v>-57.895912000000003</c:v>
                </c:pt>
                <c:pt idx="69">
                  <c:v>-54.806941999999999</c:v>
                </c:pt>
                <c:pt idx="70">
                  <c:v>-51.646286000000003</c:v>
                </c:pt>
                <c:pt idx="71">
                  <c:v>-49.570937999999998</c:v>
                </c:pt>
                <c:pt idx="72">
                  <c:v>-49.329940999999998</c:v>
                </c:pt>
                <c:pt idx="73">
                  <c:v>-50.028618000000002</c:v>
                </c:pt>
                <c:pt idx="74">
                  <c:v>-51.046593000000001</c:v>
                </c:pt>
                <c:pt idx="75">
                  <c:v>-52.309437000000003</c:v>
                </c:pt>
                <c:pt idx="76">
                  <c:v>-53.565361000000003</c:v>
                </c:pt>
                <c:pt idx="77">
                  <c:v>-54.646729000000001</c:v>
                </c:pt>
                <c:pt idx="78">
                  <c:v>-55.422305999999999</c:v>
                </c:pt>
                <c:pt idx="79">
                  <c:v>-56.300151999999997</c:v>
                </c:pt>
                <c:pt idx="80">
                  <c:v>-55.459099000000002</c:v>
                </c:pt>
                <c:pt idx="81">
                  <c:v>-53.132530000000003</c:v>
                </c:pt>
                <c:pt idx="82">
                  <c:v>-49.812595000000002</c:v>
                </c:pt>
                <c:pt idx="83">
                  <c:v>-50.428764000000001</c:v>
                </c:pt>
                <c:pt idx="84">
                  <c:v>-57.842426000000003</c:v>
                </c:pt>
                <c:pt idx="85">
                  <c:v>-54.467987000000001</c:v>
                </c:pt>
                <c:pt idx="86">
                  <c:v>-47.032944000000001</c:v>
                </c:pt>
                <c:pt idx="87">
                  <c:v>-35.058583999999996</c:v>
                </c:pt>
                <c:pt idx="88">
                  <c:v>-36.003746</c:v>
                </c:pt>
                <c:pt idx="89">
                  <c:v>-35.523813000000004</c:v>
                </c:pt>
                <c:pt idx="90">
                  <c:v>-34.459001999999998</c:v>
                </c:pt>
                <c:pt idx="91">
                  <c:v>-31.958791999999999</c:v>
                </c:pt>
                <c:pt idx="92">
                  <c:v>-33.414478000000003</c:v>
                </c:pt>
                <c:pt idx="93">
                  <c:v>-32.001873000000003</c:v>
                </c:pt>
                <c:pt idx="94">
                  <c:v>-30.506927000000001</c:v>
                </c:pt>
                <c:pt idx="95">
                  <c:v>-28.757677000000001</c:v>
                </c:pt>
                <c:pt idx="96">
                  <c:v>-31.515553000000001</c:v>
                </c:pt>
                <c:pt idx="97">
                  <c:v>-34.150255000000001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76672"/>
        <c:axId val="267687040"/>
      </c:scatterChart>
      <c:valAx>
        <c:axId val="267676672"/>
        <c:scaling>
          <c:orientation val="minMax"/>
          <c:max val="44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7687040"/>
        <c:crosses val="autoZero"/>
        <c:crossBetween val="midCat"/>
        <c:majorUnit val="2"/>
      </c:valAx>
      <c:valAx>
        <c:axId val="267687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76766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Data'!$H$4:$H$366</c:f>
              <c:numCache>
                <c:formatCode>General</c:formatCode>
                <c:ptCount val="363"/>
                <c:pt idx="0">
                  <c:v>10</c:v>
                </c:pt>
                <c:pt idx="1">
                  <c:v>10.074999999999999</c:v>
                </c:pt>
                <c:pt idx="2">
                  <c:v>10.15</c:v>
                </c:pt>
                <c:pt idx="3">
                  <c:v>10.225</c:v>
                </c:pt>
                <c:pt idx="4">
                  <c:v>10.3</c:v>
                </c:pt>
                <c:pt idx="5">
                  <c:v>10.375</c:v>
                </c:pt>
                <c:pt idx="6">
                  <c:v>10.45</c:v>
                </c:pt>
                <c:pt idx="7">
                  <c:v>10.525</c:v>
                </c:pt>
                <c:pt idx="8">
                  <c:v>10.6</c:v>
                </c:pt>
                <c:pt idx="9">
                  <c:v>10.675000000000001</c:v>
                </c:pt>
                <c:pt idx="10">
                  <c:v>10.75</c:v>
                </c:pt>
                <c:pt idx="11">
                  <c:v>10.824999999999999</c:v>
                </c:pt>
                <c:pt idx="12">
                  <c:v>10.9</c:v>
                </c:pt>
                <c:pt idx="13">
                  <c:v>10.975</c:v>
                </c:pt>
                <c:pt idx="14">
                  <c:v>11.05</c:v>
                </c:pt>
                <c:pt idx="15">
                  <c:v>11.125</c:v>
                </c:pt>
                <c:pt idx="16">
                  <c:v>11.2</c:v>
                </c:pt>
                <c:pt idx="17">
                  <c:v>11.275</c:v>
                </c:pt>
                <c:pt idx="18">
                  <c:v>11.35</c:v>
                </c:pt>
                <c:pt idx="19">
                  <c:v>11.425000000000001</c:v>
                </c:pt>
                <c:pt idx="20">
                  <c:v>11.5</c:v>
                </c:pt>
                <c:pt idx="21">
                  <c:v>11.574999999999999</c:v>
                </c:pt>
                <c:pt idx="22">
                  <c:v>11.65</c:v>
                </c:pt>
                <c:pt idx="23">
                  <c:v>11.725</c:v>
                </c:pt>
                <c:pt idx="24">
                  <c:v>11.8</c:v>
                </c:pt>
                <c:pt idx="25">
                  <c:v>11.875</c:v>
                </c:pt>
                <c:pt idx="26">
                  <c:v>11.95</c:v>
                </c:pt>
                <c:pt idx="27">
                  <c:v>12.025</c:v>
                </c:pt>
                <c:pt idx="28">
                  <c:v>12.1</c:v>
                </c:pt>
                <c:pt idx="29">
                  <c:v>12.175000000000001</c:v>
                </c:pt>
                <c:pt idx="30">
                  <c:v>12.25</c:v>
                </c:pt>
                <c:pt idx="31">
                  <c:v>12.324999999999999</c:v>
                </c:pt>
                <c:pt idx="32">
                  <c:v>12.4</c:v>
                </c:pt>
                <c:pt idx="33">
                  <c:v>12.475</c:v>
                </c:pt>
                <c:pt idx="34">
                  <c:v>12.55</c:v>
                </c:pt>
                <c:pt idx="35">
                  <c:v>12.625</c:v>
                </c:pt>
                <c:pt idx="36">
                  <c:v>12.7</c:v>
                </c:pt>
                <c:pt idx="37">
                  <c:v>12.775</c:v>
                </c:pt>
                <c:pt idx="38">
                  <c:v>12.85</c:v>
                </c:pt>
                <c:pt idx="39">
                  <c:v>12.925000000000001</c:v>
                </c:pt>
                <c:pt idx="40">
                  <c:v>13</c:v>
                </c:pt>
                <c:pt idx="41">
                  <c:v>13.074999999999999</c:v>
                </c:pt>
                <c:pt idx="42">
                  <c:v>13.15</c:v>
                </c:pt>
                <c:pt idx="43">
                  <c:v>13.225</c:v>
                </c:pt>
                <c:pt idx="44">
                  <c:v>13.3</c:v>
                </c:pt>
                <c:pt idx="45">
                  <c:v>13.375</c:v>
                </c:pt>
                <c:pt idx="46">
                  <c:v>13.45</c:v>
                </c:pt>
                <c:pt idx="47">
                  <c:v>13.525</c:v>
                </c:pt>
                <c:pt idx="48">
                  <c:v>13.6</c:v>
                </c:pt>
                <c:pt idx="49">
                  <c:v>13.675000000000001</c:v>
                </c:pt>
                <c:pt idx="50">
                  <c:v>13.75</c:v>
                </c:pt>
                <c:pt idx="51">
                  <c:v>13.824999999999999</c:v>
                </c:pt>
                <c:pt idx="52">
                  <c:v>13.9</c:v>
                </c:pt>
                <c:pt idx="53">
                  <c:v>13.975</c:v>
                </c:pt>
                <c:pt idx="54">
                  <c:v>14.05</c:v>
                </c:pt>
                <c:pt idx="55">
                  <c:v>14.125</c:v>
                </c:pt>
                <c:pt idx="56">
                  <c:v>14.2</c:v>
                </c:pt>
                <c:pt idx="57">
                  <c:v>14.275</c:v>
                </c:pt>
                <c:pt idx="58">
                  <c:v>14.35</c:v>
                </c:pt>
                <c:pt idx="59">
                  <c:v>14.425000000000001</c:v>
                </c:pt>
                <c:pt idx="60">
                  <c:v>14.5</c:v>
                </c:pt>
                <c:pt idx="61">
                  <c:v>14.574999999999999</c:v>
                </c:pt>
                <c:pt idx="62">
                  <c:v>14.65</c:v>
                </c:pt>
                <c:pt idx="63">
                  <c:v>14.725</c:v>
                </c:pt>
                <c:pt idx="64">
                  <c:v>14.8</c:v>
                </c:pt>
                <c:pt idx="65">
                  <c:v>14.875</c:v>
                </c:pt>
                <c:pt idx="66">
                  <c:v>14.95</c:v>
                </c:pt>
                <c:pt idx="67">
                  <c:v>15.025</c:v>
                </c:pt>
                <c:pt idx="68">
                  <c:v>15.1</c:v>
                </c:pt>
                <c:pt idx="69">
                  <c:v>15.175000000000001</c:v>
                </c:pt>
                <c:pt idx="70">
                  <c:v>15.25</c:v>
                </c:pt>
                <c:pt idx="71">
                  <c:v>15.324999999999999</c:v>
                </c:pt>
                <c:pt idx="72">
                  <c:v>15.4</c:v>
                </c:pt>
                <c:pt idx="73">
                  <c:v>15.475</c:v>
                </c:pt>
                <c:pt idx="74">
                  <c:v>15.55</c:v>
                </c:pt>
                <c:pt idx="75">
                  <c:v>15.625</c:v>
                </c:pt>
                <c:pt idx="76">
                  <c:v>15.7</c:v>
                </c:pt>
                <c:pt idx="77">
                  <c:v>15.775</c:v>
                </c:pt>
                <c:pt idx="78">
                  <c:v>15.85</c:v>
                </c:pt>
                <c:pt idx="79">
                  <c:v>15.925000000000001</c:v>
                </c:pt>
                <c:pt idx="80">
                  <c:v>16</c:v>
                </c:pt>
                <c:pt idx="81">
                  <c:v>16.074999999999999</c:v>
                </c:pt>
                <c:pt idx="82">
                  <c:v>16.149999999999999</c:v>
                </c:pt>
                <c:pt idx="83">
                  <c:v>16.225000000000001</c:v>
                </c:pt>
                <c:pt idx="84">
                  <c:v>16.3</c:v>
                </c:pt>
                <c:pt idx="85">
                  <c:v>16.375</c:v>
                </c:pt>
                <c:pt idx="86">
                  <c:v>16.45</c:v>
                </c:pt>
                <c:pt idx="87">
                  <c:v>16.524999999999999</c:v>
                </c:pt>
                <c:pt idx="88">
                  <c:v>16.600000000000001</c:v>
                </c:pt>
                <c:pt idx="89">
                  <c:v>16.675000000000001</c:v>
                </c:pt>
                <c:pt idx="90">
                  <c:v>16.75</c:v>
                </c:pt>
                <c:pt idx="91">
                  <c:v>16.824999999999999</c:v>
                </c:pt>
                <c:pt idx="92">
                  <c:v>16.899999999999999</c:v>
                </c:pt>
                <c:pt idx="93">
                  <c:v>16.975000000000001</c:v>
                </c:pt>
                <c:pt idx="94">
                  <c:v>17.05</c:v>
                </c:pt>
                <c:pt idx="95">
                  <c:v>17.125</c:v>
                </c:pt>
                <c:pt idx="96">
                  <c:v>17.2</c:v>
                </c:pt>
                <c:pt idx="97">
                  <c:v>17.274999999999999</c:v>
                </c:pt>
                <c:pt idx="98">
                  <c:v>17.350000000000001</c:v>
                </c:pt>
                <c:pt idx="99">
                  <c:v>17.425000000000001</c:v>
                </c:pt>
                <c:pt idx="100">
                  <c:v>17.5</c:v>
                </c:pt>
                <c:pt idx="101">
                  <c:v>17.574999999999999</c:v>
                </c:pt>
                <c:pt idx="102">
                  <c:v>17.649999999999999</c:v>
                </c:pt>
                <c:pt idx="103">
                  <c:v>17.725000000000001</c:v>
                </c:pt>
                <c:pt idx="104">
                  <c:v>17.8</c:v>
                </c:pt>
                <c:pt idx="105">
                  <c:v>17.875</c:v>
                </c:pt>
                <c:pt idx="106">
                  <c:v>17.95</c:v>
                </c:pt>
                <c:pt idx="107">
                  <c:v>18.024999999999999</c:v>
                </c:pt>
                <c:pt idx="108">
                  <c:v>18.100000000000001</c:v>
                </c:pt>
                <c:pt idx="109">
                  <c:v>18.175000000000001</c:v>
                </c:pt>
                <c:pt idx="110">
                  <c:v>18.25</c:v>
                </c:pt>
                <c:pt idx="111">
                  <c:v>18.324999999999999</c:v>
                </c:pt>
                <c:pt idx="112">
                  <c:v>18.399999999999999</c:v>
                </c:pt>
                <c:pt idx="113">
                  <c:v>18.475000000000001</c:v>
                </c:pt>
                <c:pt idx="114">
                  <c:v>18.55</c:v>
                </c:pt>
                <c:pt idx="115">
                  <c:v>18.625</c:v>
                </c:pt>
                <c:pt idx="116">
                  <c:v>18.7</c:v>
                </c:pt>
                <c:pt idx="117">
                  <c:v>18.774999999999999</c:v>
                </c:pt>
                <c:pt idx="118">
                  <c:v>18.850000000000001</c:v>
                </c:pt>
                <c:pt idx="119">
                  <c:v>18.925000000000001</c:v>
                </c:pt>
                <c:pt idx="120">
                  <c:v>19</c:v>
                </c:pt>
                <c:pt idx="121">
                  <c:v>19.074999999999999</c:v>
                </c:pt>
                <c:pt idx="122">
                  <c:v>19.149999999999999</c:v>
                </c:pt>
                <c:pt idx="123">
                  <c:v>19.225000000000001</c:v>
                </c:pt>
                <c:pt idx="124">
                  <c:v>19.3</c:v>
                </c:pt>
                <c:pt idx="125">
                  <c:v>19.375</c:v>
                </c:pt>
                <c:pt idx="126">
                  <c:v>19.45</c:v>
                </c:pt>
                <c:pt idx="127">
                  <c:v>19.524999999999999</c:v>
                </c:pt>
                <c:pt idx="128">
                  <c:v>19.600000000000001</c:v>
                </c:pt>
                <c:pt idx="129">
                  <c:v>19.675000000000001</c:v>
                </c:pt>
                <c:pt idx="130">
                  <c:v>19.75</c:v>
                </c:pt>
                <c:pt idx="131">
                  <c:v>19.824999999999999</c:v>
                </c:pt>
                <c:pt idx="132">
                  <c:v>19.899999999999999</c:v>
                </c:pt>
                <c:pt idx="133">
                  <c:v>19.975000000000001</c:v>
                </c:pt>
                <c:pt idx="134">
                  <c:v>20.05</c:v>
                </c:pt>
                <c:pt idx="135">
                  <c:v>20.125</c:v>
                </c:pt>
                <c:pt idx="136">
                  <c:v>20.2</c:v>
                </c:pt>
                <c:pt idx="137">
                  <c:v>20.274999999999999</c:v>
                </c:pt>
                <c:pt idx="138">
                  <c:v>20.350000000000001</c:v>
                </c:pt>
                <c:pt idx="139">
                  <c:v>20.425000000000001</c:v>
                </c:pt>
                <c:pt idx="140">
                  <c:v>20.5</c:v>
                </c:pt>
                <c:pt idx="141">
                  <c:v>20.574999999999999</c:v>
                </c:pt>
                <c:pt idx="142">
                  <c:v>20.65</c:v>
                </c:pt>
                <c:pt idx="143">
                  <c:v>20.725000000000001</c:v>
                </c:pt>
                <c:pt idx="144">
                  <c:v>20.8</c:v>
                </c:pt>
                <c:pt idx="145">
                  <c:v>20.875</c:v>
                </c:pt>
                <c:pt idx="146">
                  <c:v>20.95</c:v>
                </c:pt>
                <c:pt idx="147">
                  <c:v>21.024999999999999</c:v>
                </c:pt>
                <c:pt idx="148">
                  <c:v>21.1</c:v>
                </c:pt>
                <c:pt idx="149">
                  <c:v>21.175000000000001</c:v>
                </c:pt>
                <c:pt idx="150">
                  <c:v>21.25</c:v>
                </c:pt>
                <c:pt idx="151">
                  <c:v>21.324999999999999</c:v>
                </c:pt>
                <c:pt idx="152">
                  <c:v>21.4</c:v>
                </c:pt>
                <c:pt idx="153">
                  <c:v>21.475000000000001</c:v>
                </c:pt>
                <c:pt idx="154">
                  <c:v>21.55</c:v>
                </c:pt>
                <c:pt idx="155">
                  <c:v>21.625</c:v>
                </c:pt>
                <c:pt idx="156">
                  <c:v>21.7</c:v>
                </c:pt>
                <c:pt idx="157">
                  <c:v>21.774999999999999</c:v>
                </c:pt>
                <c:pt idx="158">
                  <c:v>21.85</c:v>
                </c:pt>
                <c:pt idx="159">
                  <c:v>21.925000000000001</c:v>
                </c:pt>
                <c:pt idx="160">
                  <c:v>22</c:v>
                </c:pt>
                <c:pt idx="161">
                  <c:v>22.074999999999999</c:v>
                </c:pt>
                <c:pt idx="162">
                  <c:v>22.15</c:v>
                </c:pt>
                <c:pt idx="163">
                  <c:v>22.225000000000001</c:v>
                </c:pt>
                <c:pt idx="164">
                  <c:v>22.3</c:v>
                </c:pt>
                <c:pt idx="165">
                  <c:v>22.45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23.05</c:v>
                </c:pt>
                <c:pt idx="170">
                  <c:v>23.2</c:v>
                </c:pt>
                <c:pt idx="171">
                  <c:v>23.35</c:v>
                </c:pt>
                <c:pt idx="172">
                  <c:v>23.5</c:v>
                </c:pt>
                <c:pt idx="173">
                  <c:v>23.65</c:v>
                </c:pt>
                <c:pt idx="174">
                  <c:v>23.8</c:v>
                </c:pt>
                <c:pt idx="175">
                  <c:v>23.95</c:v>
                </c:pt>
                <c:pt idx="176">
                  <c:v>24.1</c:v>
                </c:pt>
                <c:pt idx="177">
                  <c:v>24.25</c:v>
                </c:pt>
                <c:pt idx="178">
                  <c:v>24.4</c:v>
                </c:pt>
                <c:pt idx="179">
                  <c:v>24.55</c:v>
                </c:pt>
                <c:pt idx="180">
                  <c:v>24.7</c:v>
                </c:pt>
                <c:pt idx="181">
                  <c:v>24.85</c:v>
                </c:pt>
                <c:pt idx="182">
                  <c:v>25</c:v>
                </c:pt>
                <c:pt idx="183">
                  <c:v>25.15</c:v>
                </c:pt>
                <c:pt idx="184">
                  <c:v>25.3</c:v>
                </c:pt>
                <c:pt idx="185">
                  <c:v>25.45</c:v>
                </c:pt>
                <c:pt idx="186">
                  <c:v>25.6</c:v>
                </c:pt>
                <c:pt idx="187">
                  <c:v>25.75</c:v>
                </c:pt>
                <c:pt idx="188">
                  <c:v>25.9</c:v>
                </c:pt>
                <c:pt idx="189">
                  <c:v>26.05</c:v>
                </c:pt>
                <c:pt idx="190">
                  <c:v>26.2</c:v>
                </c:pt>
                <c:pt idx="191">
                  <c:v>26.35</c:v>
                </c:pt>
                <c:pt idx="192">
                  <c:v>26.5</c:v>
                </c:pt>
                <c:pt idx="193">
                  <c:v>26.65</c:v>
                </c:pt>
                <c:pt idx="194">
                  <c:v>26.8</c:v>
                </c:pt>
                <c:pt idx="195">
                  <c:v>26.95</c:v>
                </c:pt>
                <c:pt idx="196">
                  <c:v>27.1</c:v>
                </c:pt>
                <c:pt idx="197">
                  <c:v>27.25</c:v>
                </c:pt>
                <c:pt idx="198">
                  <c:v>27.4</c:v>
                </c:pt>
                <c:pt idx="199">
                  <c:v>27.55</c:v>
                </c:pt>
                <c:pt idx="200">
                  <c:v>27.7</c:v>
                </c:pt>
                <c:pt idx="201">
                  <c:v>27.85</c:v>
                </c:pt>
                <c:pt idx="202">
                  <c:v>28</c:v>
                </c:pt>
                <c:pt idx="203">
                  <c:v>28.15</c:v>
                </c:pt>
                <c:pt idx="204">
                  <c:v>28.3</c:v>
                </c:pt>
                <c:pt idx="205">
                  <c:v>28.45</c:v>
                </c:pt>
                <c:pt idx="206">
                  <c:v>28.6</c:v>
                </c:pt>
                <c:pt idx="207">
                  <c:v>28.75</c:v>
                </c:pt>
                <c:pt idx="208">
                  <c:v>28.9</c:v>
                </c:pt>
                <c:pt idx="209">
                  <c:v>29.05</c:v>
                </c:pt>
                <c:pt idx="210">
                  <c:v>29.2</c:v>
                </c:pt>
                <c:pt idx="211">
                  <c:v>29.35</c:v>
                </c:pt>
                <c:pt idx="212">
                  <c:v>29.5</c:v>
                </c:pt>
                <c:pt idx="213">
                  <c:v>29.65</c:v>
                </c:pt>
                <c:pt idx="214">
                  <c:v>29.8</c:v>
                </c:pt>
                <c:pt idx="215">
                  <c:v>29.95</c:v>
                </c:pt>
                <c:pt idx="216">
                  <c:v>30.1</c:v>
                </c:pt>
                <c:pt idx="217">
                  <c:v>30.25</c:v>
                </c:pt>
                <c:pt idx="218">
                  <c:v>30.4</c:v>
                </c:pt>
                <c:pt idx="219">
                  <c:v>30.55</c:v>
                </c:pt>
                <c:pt idx="220">
                  <c:v>30.7</c:v>
                </c:pt>
                <c:pt idx="221">
                  <c:v>30.85</c:v>
                </c:pt>
                <c:pt idx="222">
                  <c:v>31</c:v>
                </c:pt>
                <c:pt idx="223">
                  <c:v>31.15</c:v>
                </c:pt>
                <c:pt idx="224">
                  <c:v>31.3</c:v>
                </c:pt>
                <c:pt idx="225">
                  <c:v>31.45</c:v>
                </c:pt>
                <c:pt idx="226">
                  <c:v>31.6</c:v>
                </c:pt>
                <c:pt idx="227">
                  <c:v>31.75</c:v>
                </c:pt>
                <c:pt idx="228">
                  <c:v>31.9</c:v>
                </c:pt>
                <c:pt idx="229">
                  <c:v>32.049999999999997</c:v>
                </c:pt>
                <c:pt idx="230">
                  <c:v>32.200000000000003</c:v>
                </c:pt>
                <c:pt idx="231">
                  <c:v>32.35</c:v>
                </c:pt>
                <c:pt idx="232">
                  <c:v>32.5</c:v>
                </c:pt>
                <c:pt idx="233">
                  <c:v>32.65</c:v>
                </c:pt>
                <c:pt idx="234">
                  <c:v>32.799999999999997</c:v>
                </c:pt>
                <c:pt idx="235">
                  <c:v>32.950000000000003</c:v>
                </c:pt>
                <c:pt idx="236">
                  <c:v>33.1</c:v>
                </c:pt>
                <c:pt idx="237">
                  <c:v>33.25</c:v>
                </c:pt>
                <c:pt idx="238">
                  <c:v>33.4</c:v>
                </c:pt>
                <c:pt idx="239">
                  <c:v>33.549999999999997</c:v>
                </c:pt>
                <c:pt idx="240">
                  <c:v>33.700000000000003</c:v>
                </c:pt>
                <c:pt idx="241">
                  <c:v>33.85</c:v>
                </c:pt>
                <c:pt idx="242">
                  <c:v>34</c:v>
                </c:pt>
                <c:pt idx="243">
                  <c:v>34.15</c:v>
                </c:pt>
                <c:pt idx="244">
                  <c:v>34.299999999999997</c:v>
                </c:pt>
                <c:pt idx="245">
                  <c:v>34.450000000000003</c:v>
                </c:pt>
                <c:pt idx="246">
                  <c:v>34.6</c:v>
                </c:pt>
                <c:pt idx="247">
                  <c:v>34.75</c:v>
                </c:pt>
                <c:pt idx="248">
                  <c:v>34.9</c:v>
                </c:pt>
                <c:pt idx="249">
                  <c:v>35.049999999999997</c:v>
                </c:pt>
                <c:pt idx="250">
                  <c:v>35.200000000000003</c:v>
                </c:pt>
                <c:pt idx="251">
                  <c:v>35.35</c:v>
                </c:pt>
                <c:pt idx="252">
                  <c:v>35.5</c:v>
                </c:pt>
                <c:pt idx="253">
                  <c:v>35.65</c:v>
                </c:pt>
                <c:pt idx="254">
                  <c:v>35.799999999999997</c:v>
                </c:pt>
                <c:pt idx="255">
                  <c:v>35.950000000000003</c:v>
                </c:pt>
                <c:pt idx="256">
                  <c:v>36.1</c:v>
                </c:pt>
                <c:pt idx="257">
                  <c:v>36.25</c:v>
                </c:pt>
                <c:pt idx="258">
                  <c:v>36.4</c:v>
                </c:pt>
                <c:pt idx="259">
                  <c:v>36.549999999999997</c:v>
                </c:pt>
                <c:pt idx="260">
                  <c:v>36.700000000000003</c:v>
                </c:pt>
                <c:pt idx="261">
                  <c:v>36.85</c:v>
                </c:pt>
                <c:pt idx="262">
                  <c:v>37</c:v>
                </c:pt>
                <c:pt idx="263">
                  <c:v>37.15</c:v>
                </c:pt>
                <c:pt idx="264">
                  <c:v>37.299999999999997</c:v>
                </c:pt>
                <c:pt idx="265">
                  <c:v>37.450000000000003</c:v>
                </c:pt>
                <c:pt idx="266">
                  <c:v>37.6</c:v>
                </c:pt>
                <c:pt idx="267">
                  <c:v>37.75</c:v>
                </c:pt>
                <c:pt idx="268">
                  <c:v>37.9</c:v>
                </c:pt>
                <c:pt idx="269">
                  <c:v>38.049999999999997</c:v>
                </c:pt>
                <c:pt idx="270">
                  <c:v>38.200000000000003</c:v>
                </c:pt>
                <c:pt idx="271">
                  <c:v>38.35</c:v>
                </c:pt>
                <c:pt idx="272">
                  <c:v>38.5</c:v>
                </c:pt>
                <c:pt idx="273">
                  <c:v>38.65</c:v>
                </c:pt>
                <c:pt idx="274">
                  <c:v>38.799999999999997</c:v>
                </c:pt>
                <c:pt idx="275">
                  <c:v>38.950000000000003</c:v>
                </c:pt>
                <c:pt idx="276">
                  <c:v>39.1</c:v>
                </c:pt>
                <c:pt idx="277">
                  <c:v>39.25</c:v>
                </c:pt>
                <c:pt idx="278">
                  <c:v>39.4</c:v>
                </c:pt>
                <c:pt idx="279">
                  <c:v>39.549999999999997</c:v>
                </c:pt>
                <c:pt idx="280">
                  <c:v>39.700000000000003</c:v>
                </c:pt>
                <c:pt idx="281">
                  <c:v>39.85</c:v>
                </c:pt>
                <c:pt idx="282">
                  <c:v>40</c:v>
                </c:pt>
                <c:pt idx="283">
                  <c:v>40.15</c:v>
                </c:pt>
                <c:pt idx="284">
                  <c:v>40.299999999999997</c:v>
                </c:pt>
                <c:pt idx="285">
                  <c:v>40.450000000000003</c:v>
                </c:pt>
                <c:pt idx="286">
                  <c:v>40.6</c:v>
                </c:pt>
                <c:pt idx="287">
                  <c:v>40.75</c:v>
                </c:pt>
                <c:pt idx="288">
                  <c:v>40.9</c:v>
                </c:pt>
                <c:pt idx="289">
                  <c:v>41.05</c:v>
                </c:pt>
                <c:pt idx="290">
                  <c:v>41.2</c:v>
                </c:pt>
                <c:pt idx="291">
                  <c:v>41.35</c:v>
                </c:pt>
                <c:pt idx="292">
                  <c:v>41.5</c:v>
                </c:pt>
                <c:pt idx="293">
                  <c:v>41.65</c:v>
                </c:pt>
                <c:pt idx="294">
                  <c:v>41.8</c:v>
                </c:pt>
                <c:pt idx="295">
                  <c:v>41.95</c:v>
                </c:pt>
                <c:pt idx="296">
                  <c:v>42.1</c:v>
                </c:pt>
                <c:pt idx="297">
                  <c:v>42.25</c:v>
                </c:pt>
                <c:pt idx="298">
                  <c:v>42.4</c:v>
                </c:pt>
                <c:pt idx="299">
                  <c:v>42.55</c:v>
                </c:pt>
                <c:pt idx="300">
                  <c:v>42.7</c:v>
                </c:pt>
                <c:pt idx="301">
                  <c:v>42.85</c:v>
                </c:pt>
                <c:pt idx="302">
                  <c:v>43</c:v>
                </c:pt>
                <c:pt idx="303">
                  <c:v>43.15</c:v>
                </c:pt>
                <c:pt idx="304">
                  <c:v>43.3</c:v>
                </c:pt>
                <c:pt idx="305">
                  <c:v>43.45</c:v>
                </c:pt>
                <c:pt idx="306">
                  <c:v>43.6</c:v>
                </c:pt>
                <c:pt idx="307">
                  <c:v>43.75</c:v>
                </c:pt>
                <c:pt idx="308">
                  <c:v>43.9</c:v>
                </c:pt>
                <c:pt idx="309">
                  <c:v>44.05</c:v>
                </c:pt>
                <c:pt idx="310">
                  <c:v>44.2</c:v>
                </c:pt>
                <c:pt idx="311">
                  <c:v>44.35</c:v>
                </c:pt>
                <c:pt idx="312">
                  <c:v>44.5</c:v>
                </c:pt>
                <c:pt idx="313">
                  <c:v>44.65</c:v>
                </c:pt>
                <c:pt idx="314">
                  <c:v>44.8</c:v>
                </c:pt>
                <c:pt idx="315">
                  <c:v>44.95</c:v>
                </c:pt>
                <c:pt idx="316">
                  <c:v>45.1</c:v>
                </c:pt>
                <c:pt idx="317">
                  <c:v>45.25</c:v>
                </c:pt>
                <c:pt idx="318">
                  <c:v>45.4</c:v>
                </c:pt>
                <c:pt idx="319">
                  <c:v>45.55</c:v>
                </c:pt>
                <c:pt idx="320">
                  <c:v>45.7</c:v>
                </c:pt>
                <c:pt idx="321">
                  <c:v>45.85</c:v>
                </c:pt>
                <c:pt idx="322">
                  <c:v>46</c:v>
                </c:pt>
                <c:pt idx="323">
                  <c:v>46.15</c:v>
                </c:pt>
                <c:pt idx="324">
                  <c:v>46.3</c:v>
                </c:pt>
                <c:pt idx="325">
                  <c:v>46.45</c:v>
                </c:pt>
                <c:pt idx="326">
                  <c:v>46.6</c:v>
                </c:pt>
                <c:pt idx="327">
                  <c:v>46.75</c:v>
                </c:pt>
                <c:pt idx="328">
                  <c:v>46.9</c:v>
                </c:pt>
                <c:pt idx="329">
                  <c:v>47.05</c:v>
                </c:pt>
                <c:pt idx="330">
                  <c:v>47.2</c:v>
                </c:pt>
                <c:pt idx="331">
                  <c:v>47.35</c:v>
                </c:pt>
                <c:pt idx="332">
                  <c:v>47.5</c:v>
                </c:pt>
                <c:pt idx="333">
                  <c:v>47.65</c:v>
                </c:pt>
                <c:pt idx="334">
                  <c:v>47.8</c:v>
                </c:pt>
                <c:pt idx="335">
                  <c:v>47.95</c:v>
                </c:pt>
                <c:pt idx="336">
                  <c:v>48.1</c:v>
                </c:pt>
                <c:pt idx="337">
                  <c:v>48.25</c:v>
                </c:pt>
                <c:pt idx="338">
                  <c:v>48.4</c:v>
                </c:pt>
                <c:pt idx="339">
                  <c:v>48.55</c:v>
                </c:pt>
                <c:pt idx="340">
                  <c:v>48.7</c:v>
                </c:pt>
                <c:pt idx="341">
                  <c:v>48.85</c:v>
                </c:pt>
                <c:pt idx="342">
                  <c:v>49</c:v>
                </c:pt>
                <c:pt idx="343">
                  <c:v>49.15</c:v>
                </c:pt>
                <c:pt idx="344">
                  <c:v>49.3</c:v>
                </c:pt>
                <c:pt idx="345">
                  <c:v>49.45</c:v>
                </c:pt>
                <c:pt idx="346">
                  <c:v>49.6</c:v>
                </c:pt>
                <c:pt idx="347">
                  <c:v>49.75</c:v>
                </c:pt>
                <c:pt idx="348">
                  <c:v>49.9</c:v>
                </c:pt>
                <c:pt idx="349">
                  <c:v>50.05</c:v>
                </c:pt>
                <c:pt idx="350">
                  <c:v>50.2</c:v>
                </c:pt>
                <c:pt idx="351">
                  <c:v>50.35</c:v>
                </c:pt>
                <c:pt idx="352">
                  <c:v>50.5</c:v>
                </c:pt>
                <c:pt idx="353">
                  <c:v>50.65</c:v>
                </c:pt>
                <c:pt idx="354">
                  <c:v>50.8</c:v>
                </c:pt>
                <c:pt idx="355">
                  <c:v>50.95</c:v>
                </c:pt>
                <c:pt idx="356">
                  <c:v>51.1</c:v>
                </c:pt>
                <c:pt idx="357">
                  <c:v>51.25</c:v>
                </c:pt>
                <c:pt idx="358">
                  <c:v>51.4</c:v>
                </c:pt>
                <c:pt idx="359">
                  <c:v>51.55</c:v>
                </c:pt>
                <c:pt idx="360">
                  <c:v>51.7</c:v>
                </c:pt>
                <c:pt idx="361">
                  <c:v>51.85</c:v>
                </c:pt>
                <c:pt idx="362">
                  <c:v>52</c:v>
                </c:pt>
              </c:numCache>
            </c:numRef>
          </c:xVal>
          <c:yVal>
            <c:numRef>
              <c:f>'CL &amp; Data'!$J$4:$J$366</c:f>
              <c:numCache>
                <c:formatCode>General</c:formatCode>
                <c:ptCount val="363"/>
                <c:pt idx="0">
                  <c:v>-0.45776322000000003</c:v>
                </c:pt>
                <c:pt idx="1">
                  <c:v>-0.45470433999999998</c:v>
                </c:pt>
                <c:pt idx="2">
                  <c:v>-0.46257067000000002</c:v>
                </c:pt>
                <c:pt idx="3">
                  <c:v>-0.46714612999999999</c:v>
                </c:pt>
                <c:pt idx="4">
                  <c:v>-0.47468969</c:v>
                </c:pt>
                <c:pt idx="5">
                  <c:v>-0.47376629999999997</c:v>
                </c:pt>
                <c:pt idx="6">
                  <c:v>-0.47852298999999998</c:v>
                </c:pt>
                <c:pt idx="7">
                  <c:v>-0.48029280000000002</c:v>
                </c:pt>
                <c:pt idx="8">
                  <c:v>-0.49118932999999998</c:v>
                </c:pt>
                <c:pt idx="9">
                  <c:v>-0.49506952999999998</c:v>
                </c:pt>
                <c:pt idx="10">
                  <c:v>-0.50636535999999999</c:v>
                </c:pt>
                <c:pt idx="11">
                  <c:v>-0.50675780000000004</c:v>
                </c:pt>
                <c:pt idx="12">
                  <c:v>-0.51849449000000003</c:v>
                </c:pt>
                <c:pt idx="13">
                  <c:v>-0.53038532000000005</c:v>
                </c:pt>
                <c:pt idx="14">
                  <c:v>-0.54034203000000003</c:v>
                </c:pt>
                <c:pt idx="15">
                  <c:v>-0.53811609999999999</c:v>
                </c:pt>
                <c:pt idx="16">
                  <c:v>-0.54924929</c:v>
                </c:pt>
                <c:pt idx="17">
                  <c:v>-0.56995386000000003</c:v>
                </c:pt>
                <c:pt idx="18">
                  <c:v>-0.57501124999999997</c:v>
                </c:pt>
                <c:pt idx="19">
                  <c:v>-0.58938312999999998</c:v>
                </c:pt>
                <c:pt idx="20">
                  <c:v>-0.60494256000000002</c:v>
                </c:pt>
                <c:pt idx="21">
                  <c:v>-0.62031835000000002</c:v>
                </c:pt>
                <c:pt idx="22">
                  <c:v>-0.63183683000000002</c:v>
                </c:pt>
                <c:pt idx="23">
                  <c:v>-0.65075302000000002</c:v>
                </c:pt>
                <c:pt idx="24">
                  <c:v>-0.67307848000000003</c:v>
                </c:pt>
                <c:pt idx="25">
                  <c:v>-0.68651949999999995</c:v>
                </c:pt>
                <c:pt idx="26">
                  <c:v>-0.70178938000000002</c:v>
                </c:pt>
                <c:pt idx="27">
                  <c:v>-0.72177827000000006</c:v>
                </c:pt>
                <c:pt idx="28">
                  <c:v>-0.74092256999999995</c:v>
                </c:pt>
                <c:pt idx="29">
                  <c:v>-0.75882959000000005</c:v>
                </c:pt>
                <c:pt idx="30">
                  <c:v>-0.77944462999999997</c:v>
                </c:pt>
                <c:pt idx="31">
                  <c:v>-0.80178088000000003</c:v>
                </c:pt>
                <c:pt idx="32">
                  <c:v>-0.82742125</c:v>
                </c:pt>
                <c:pt idx="33">
                  <c:v>-0.85104721999999999</c:v>
                </c:pt>
                <c:pt idx="34">
                  <c:v>-0.87271189999999998</c:v>
                </c:pt>
                <c:pt idx="35">
                  <c:v>-0.89019221000000004</c:v>
                </c:pt>
                <c:pt idx="36">
                  <c:v>-0.91387479999999999</c:v>
                </c:pt>
                <c:pt idx="37">
                  <c:v>-0.94005649999999996</c:v>
                </c:pt>
                <c:pt idx="38">
                  <c:v>-0.96442348</c:v>
                </c:pt>
                <c:pt idx="39">
                  <c:v>-0.99791074000000002</c:v>
                </c:pt>
                <c:pt idx="40">
                  <c:v>-1.0288652</c:v>
                </c:pt>
                <c:pt idx="41">
                  <c:v>-1.063253</c:v>
                </c:pt>
                <c:pt idx="42">
                  <c:v>-1.0964973</c:v>
                </c:pt>
                <c:pt idx="43">
                  <c:v>-1.1333709999999999</c:v>
                </c:pt>
                <c:pt idx="44">
                  <c:v>-1.1578907000000001</c:v>
                </c:pt>
                <c:pt idx="45">
                  <c:v>-1.1896982</c:v>
                </c:pt>
                <c:pt idx="46">
                  <c:v>-1.2278384</c:v>
                </c:pt>
                <c:pt idx="47">
                  <c:v>-1.2601228</c:v>
                </c:pt>
                <c:pt idx="48">
                  <c:v>-1.3076197000000001</c:v>
                </c:pt>
                <c:pt idx="49">
                  <c:v>-1.3519570000000001</c:v>
                </c:pt>
                <c:pt idx="50">
                  <c:v>-1.3875681</c:v>
                </c:pt>
                <c:pt idx="51">
                  <c:v>-1.4412735999999999</c:v>
                </c:pt>
                <c:pt idx="52">
                  <c:v>-1.5016320999999999</c:v>
                </c:pt>
                <c:pt idx="53">
                  <c:v>-1.5749466000000001</c:v>
                </c:pt>
                <c:pt idx="54">
                  <c:v>-1.6716356000000001</c:v>
                </c:pt>
                <c:pt idx="55">
                  <c:v>-1.8049504999999999</c:v>
                </c:pt>
                <c:pt idx="56">
                  <c:v>-1.9496971000000001</c:v>
                </c:pt>
                <c:pt idx="57">
                  <c:v>-2.0603085000000001</c:v>
                </c:pt>
                <c:pt idx="58">
                  <c:v>-2.133616</c:v>
                </c:pt>
                <c:pt idx="59">
                  <c:v>-2.3181603000000002</c:v>
                </c:pt>
                <c:pt idx="60">
                  <c:v>-2.6879255999999998</c:v>
                </c:pt>
                <c:pt idx="61">
                  <c:v>-3.1021667000000002</c:v>
                </c:pt>
                <c:pt idx="62">
                  <c:v>-3.4562097000000001</c:v>
                </c:pt>
                <c:pt idx="63">
                  <c:v>-3.7397146000000001</c:v>
                </c:pt>
                <c:pt idx="64">
                  <c:v>-4.0162734999999996</c:v>
                </c:pt>
                <c:pt idx="65">
                  <c:v>-4.2762766000000001</c:v>
                </c:pt>
                <c:pt idx="66">
                  <c:v>-4.5151329000000002</c:v>
                </c:pt>
                <c:pt idx="67">
                  <c:v>-4.7311521000000001</c:v>
                </c:pt>
                <c:pt idx="68">
                  <c:v>-5.0113858999999996</c:v>
                </c:pt>
                <c:pt idx="69">
                  <c:v>-5.3170614</c:v>
                </c:pt>
                <c:pt idx="70">
                  <c:v>-5.6106987000000004</c:v>
                </c:pt>
                <c:pt idx="71">
                  <c:v>-5.9108653000000002</c:v>
                </c:pt>
                <c:pt idx="72">
                  <c:v>-6.1806045000000003</c:v>
                </c:pt>
                <c:pt idx="73">
                  <c:v>-6.4384990000000002</c:v>
                </c:pt>
                <c:pt idx="74">
                  <c:v>-6.6892557000000004</c:v>
                </c:pt>
                <c:pt idx="75">
                  <c:v>-6.9543394999999997</c:v>
                </c:pt>
                <c:pt idx="76">
                  <c:v>-7.2724818999999998</c:v>
                </c:pt>
                <c:pt idx="77">
                  <c:v>-7.5367584000000001</c:v>
                </c:pt>
                <c:pt idx="78">
                  <c:v>-7.8314357000000001</c:v>
                </c:pt>
                <c:pt idx="79">
                  <c:v>-8.1308699000000004</c:v>
                </c:pt>
                <c:pt idx="80">
                  <c:v>-8.3970680000000009</c:v>
                </c:pt>
                <c:pt idx="81">
                  <c:v>-8.6617450999999992</c:v>
                </c:pt>
                <c:pt idx="82">
                  <c:v>-8.9753617999999999</c:v>
                </c:pt>
                <c:pt idx="83">
                  <c:v>-9.3509474000000008</c:v>
                </c:pt>
                <c:pt idx="84">
                  <c:v>-9.6379061000000004</c:v>
                </c:pt>
                <c:pt idx="85">
                  <c:v>-9.9901017999999997</c:v>
                </c:pt>
                <c:pt idx="86">
                  <c:v>-10.340503999999999</c:v>
                </c:pt>
                <c:pt idx="87">
                  <c:v>-10.749560000000001</c:v>
                </c:pt>
                <c:pt idx="88">
                  <c:v>-11.041085000000001</c:v>
                </c:pt>
                <c:pt idx="89">
                  <c:v>-11.437231000000001</c:v>
                </c:pt>
                <c:pt idx="90">
                  <c:v>-11.680256999999999</c:v>
                </c:pt>
                <c:pt idx="91">
                  <c:v>-11.951981999999999</c:v>
                </c:pt>
                <c:pt idx="92">
                  <c:v>-11.984735000000001</c:v>
                </c:pt>
                <c:pt idx="93">
                  <c:v>-12.175891999999999</c:v>
                </c:pt>
                <c:pt idx="94">
                  <c:v>-12.472745</c:v>
                </c:pt>
                <c:pt idx="95">
                  <c:v>-12.645740999999999</c:v>
                </c:pt>
                <c:pt idx="96">
                  <c:v>-12.766821</c:v>
                </c:pt>
                <c:pt idx="97">
                  <c:v>-13.076781</c:v>
                </c:pt>
                <c:pt idx="98">
                  <c:v>-13.269048</c:v>
                </c:pt>
                <c:pt idx="99">
                  <c:v>-13.385158000000001</c:v>
                </c:pt>
                <c:pt idx="100">
                  <c:v>-13.799849999999999</c:v>
                </c:pt>
                <c:pt idx="101">
                  <c:v>-14.086366999999999</c:v>
                </c:pt>
                <c:pt idx="102">
                  <c:v>-14.362202</c:v>
                </c:pt>
                <c:pt idx="103">
                  <c:v>-14.737411</c:v>
                </c:pt>
                <c:pt idx="104">
                  <c:v>-15.290635999999999</c:v>
                </c:pt>
                <c:pt idx="105">
                  <c:v>-15.846117</c:v>
                </c:pt>
                <c:pt idx="106">
                  <c:v>-16.361287999999998</c:v>
                </c:pt>
                <c:pt idx="107">
                  <c:v>-17.127081</c:v>
                </c:pt>
                <c:pt idx="108">
                  <c:v>-17.750038</c:v>
                </c:pt>
                <c:pt idx="109">
                  <c:v>-18.166414</c:v>
                </c:pt>
                <c:pt idx="110">
                  <c:v>-18.705601000000001</c:v>
                </c:pt>
                <c:pt idx="111">
                  <c:v>-19.693249000000002</c:v>
                </c:pt>
                <c:pt idx="112">
                  <c:v>-20.808949999999999</c:v>
                </c:pt>
                <c:pt idx="113">
                  <c:v>-21.928196</c:v>
                </c:pt>
                <c:pt idx="114">
                  <c:v>-22.953766000000002</c:v>
                </c:pt>
                <c:pt idx="115">
                  <c:v>-24.017719</c:v>
                </c:pt>
                <c:pt idx="116">
                  <c:v>-24.462301</c:v>
                </c:pt>
                <c:pt idx="117">
                  <c:v>-24.889412</c:v>
                </c:pt>
                <c:pt idx="118">
                  <c:v>-24.898342</c:v>
                </c:pt>
                <c:pt idx="119">
                  <c:v>-24.664397999999998</c:v>
                </c:pt>
                <c:pt idx="120">
                  <c:v>-24.292899999999999</c:v>
                </c:pt>
                <c:pt idx="121">
                  <c:v>-24.110067000000001</c:v>
                </c:pt>
                <c:pt idx="122">
                  <c:v>-23.852160000000001</c:v>
                </c:pt>
                <c:pt idx="123">
                  <c:v>-23.374082999999999</c:v>
                </c:pt>
                <c:pt idx="124">
                  <c:v>-23.353819000000001</c:v>
                </c:pt>
                <c:pt idx="125">
                  <c:v>-23.081492999999998</c:v>
                </c:pt>
                <c:pt idx="126">
                  <c:v>-22.680053999999998</c:v>
                </c:pt>
                <c:pt idx="127">
                  <c:v>-22.339178</c:v>
                </c:pt>
                <c:pt idx="128">
                  <c:v>-21.821301999999999</c:v>
                </c:pt>
                <c:pt idx="129">
                  <c:v>-21.075351999999999</c:v>
                </c:pt>
                <c:pt idx="130">
                  <c:v>-20.417874999999999</c:v>
                </c:pt>
                <c:pt idx="131">
                  <c:v>-19.884153000000001</c:v>
                </c:pt>
                <c:pt idx="132">
                  <c:v>-19.381788</c:v>
                </c:pt>
                <c:pt idx="133">
                  <c:v>-18.950192999999999</c:v>
                </c:pt>
                <c:pt idx="134">
                  <c:v>-18.671690000000002</c:v>
                </c:pt>
                <c:pt idx="135">
                  <c:v>-18.379072000000001</c:v>
                </c:pt>
                <c:pt idx="136">
                  <c:v>-18.067454999999999</c:v>
                </c:pt>
                <c:pt idx="137">
                  <c:v>-17.715911999999999</c:v>
                </c:pt>
                <c:pt idx="138">
                  <c:v>-17.446425999999999</c:v>
                </c:pt>
                <c:pt idx="139">
                  <c:v>-17.064502999999998</c:v>
                </c:pt>
                <c:pt idx="140">
                  <c:v>-16.516497000000001</c:v>
                </c:pt>
                <c:pt idx="141">
                  <c:v>-15.971011000000001</c:v>
                </c:pt>
                <c:pt idx="142">
                  <c:v>-15.498424</c:v>
                </c:pt>
                <c:pt idx="143">
                  <c:v>-14.910607000000001</c:v>
                </c:pt>
                <c:pt idx="144">
                  <c:v>-14.341294</c:v>
                </c:pt>
                <c:pt idx="145">
                  <c:v>-13.904361</c:v>
                </c:pt>
                <c:pt idx="146">
                  <c:v>-13.403774</c:v>
                </c:pt>
                <c:pt idx="147">
                  <c:v>-12.967370000000001</c:v>
                </c:pt>
                <c:pt idx="148">
                  <c:v>-12.586337</c:v>
                </c:pt>
                <c:pt idx="149">
                  <c:v>-12.297549999999999</c:v>
                </c:pt>
                <c:pt idx="150">
                  <c:v>-11.999376</c:v>
                </c:pt>
                <c:pt idx="151">
                  <c:v>-11.652096</c:v>
                </c:pt>
                <c:pt idx="152">
                  <c:v>-11.432461</c:v>
                </c:pt>
                <c:pt idx="153">
                  <c:v>-11.134603</c:v>
                </c:pt>
                <c:pt idx="154">
                  <c:v>-10.847493999999999</c:v>
                </c:pt>
                <c:pt idx="155">
                  <c:v>-10.599800999999999</c:v>
                </c:pt>
                <c:pt idx="156">
                  <c:v>-10.303967999999999</c:v>
                </c:pt>
                <c:pt idx="157">
                  <c:v>-10.035380999999999</c:v>
                </c:pt>
                <c:pt idx="158">
                  <c:v>-9.7843294000000007</c:v>
                </c:pt>
                <c:pt idx="159">
                  <c:v>-9.5725727000000003</c:v>
                </c:pt>
                <c:pt idx="160">
                  <c:v>-9.3250455999999993</c:v>
                </c:pt>
                <c:pt idx="161">
                  <c:v>-9.1279258999999993</c:v>
                </c:pt>
                <c:pt idx="162">
                  <c:v>-8.9503535999999997</c:v>
                </c:pt>
                <c:pt idx="163">
                  <c:v>-8.7620448999999994</c:v>
                </c:pt>
                <c:pt idx="164">
                  <c:v>-8.5372286000000006</c:v>
                </c:pt>
                <c:pt idx="165">
                  <c:v>-8.1381005999999996</c:v>
                </c:pt>
                <c:pt idx="166">
                  <c:v>-7.7893356999999996</c:v>
                </c:pt>
                <c:pt idx="167">
                  <c:v>-7.5258889</c:v>
                </c:pt>
                <c:pt idx="168">
                  <c:v>-7.2671447000000002</c:v>
                </c:pt>
                <c:pt idx="169">
                  <c:v>-6.9726977000000003</c:v>
                </c:pt>
                <c:pt idx="170">
                  <c:v>-6.7851381000000002</c:v>
                </c:pt>
                <c:pt idx="171">
                  <c:v>-6.6995148999999996</c:v>
                </c:pt>
                <c:pt idx="172">
                  <c:v>-6.6207471</c:v>
                </c:pt>
                <c:pt idx="173">
                  <c:v>-6.5342374000000003</c:v>
                </c:pt>
                <c:pt idx="174">
                  <c:v>-6.4464769000000004</c:v>
                </c:pt>
                <c:pt idx="175">
                  <c:v>-6.3143468</c:v>
                </c:pt>
                <c:pt idx="176">
                  <c:v>-6.2077097999999999</c:v>
                </c:pt>
                <c:pt idx="177">
                  <c:v>-6.1000098999999999</c:v>
                </c:pt>
                <c:pt idx="178">
                  <c:v>-5.9647759999999996</c:v>
                </c:pt>
                <c:pt idx="179">
                  <c:v>-5.8485383999999998</c:v>
                </c:pt>
                <c:pt idx="180">
                  <c:v>-5.7507238000000003</c:v>
                </c:pt>
                <c:pt idx="181">
                  <c:v>-5.6595177999999997</c:v>
                </c:pt>
                <c:pt idx="182">
                  <c:v>-5.5855297999999998</c:v>
                </c:pt>
                <c:pt idx="183">
                  <c:v>-5.4976463000000004</c:v>
                </c:pt>
                <c:pt idx="184">
                  <c:v>-5.4872565</c:v>
                </c:pt>
                <c:pt idx="185">
                  <c:v>-5.4774551000000002</c:v>
                </c:pt>
                <c:pt idx="186">
                  <c:v>-5.5052437999999997</c:v>
                </c:pt>
                <c:pt idx="187">
                  <c:v>-5.5029626</c:v>
                </c:pt>
                <c:pt idx="188">
                  <c:v>-5.5138955000000003</c:v>
                </c:pt>
                <c:pt idx="189">
                  <c:v>-5.5122670999999999</c:v>
                </c:pt>
                <c:pt idx="190">
                  <c:v>-5.5454816999999998</c:v>
                </c:pt>
                <c:pt idx="191">
                  <c:v>-5.5763154000000004</c:v>
                </c:pt>
                <c:pt idx="192">
                  <c:v>-5.5900955000000003</c:v>
                </c:pt>
                <c:pt idx="193">
                  <c:v>-5.6256347</c:v>
                </c:pt>
                <c:pt idx="194">
                  <c:v>-5.6312518000000003</c:v>
                </c:pt>
                <c:pt idx="195">
                  <c:v>-5.6193562000000004</c:v>
                </c:pt>
                <c:pt idx="196">
                  <c:v>-5.6180696000000001</c:v>
                </c:pt>
                <c:pt idx="197">
                  <c:v>-5.6951121999999996</c:v>
                </c:pt>
                <c:pt idx="198">
                  <c:v>-5.7691435999999996</c:v>
                </c:pt>
                <c:pt idx="199">
                  <c:v>-5.7626524000000003</c:v>
                </c:pt>
                <c:pt idx="200">
                  <c:v>-5.7043872000000002</c:v>
                </c:pt>
                <c:pt idx="201">
                  <c:v>-5.5188798999999999</c:v>
                </c:pt>
                <c:pt idx="202">
                  <c:v>-5.3836627000000004</c:v>
                </c:pt>
                <c:pt idx="203">
                  <c:v>-5.0967832</c:v>
                </c:pt>
                <c:pt idx="204">
                  <c:v>-4.9855466000000002</c:v>
                </c:pt>
                <c:pt idx="205">
                  <c:v>-4.8178333999999996</c:v>
                </c:pt>
                <c:pt idx="206">
                  <c:v>-4.6671814999999999</c:v>
                </c:pt>
                <c:pt idx="207">
                  <c:v>-4.5535731000000004</c:v>
                </c:pt>
                <c:pt idx="208">
                  <c:v>-4.464067</c:v>
                </c:pt>
                <c:pt idx="209">
                  <c:v>-4.4033895000000003</c:v>
                </c:pt>
                <c:pt idx="210">
                  <c:v>-4.3232884</c:v>
                </c:pt>
                <c:pt idx="211">
                  <c:v>-4.3466000999999999</c:v>
                </c:pt>
                <c:pt idx="212">
                  <c:v>-4.2846222000000003</c:v>
                </c:pt>
                <c:pt idx="213">
                  <c:v>-4.3014288000000001</c:v>
                </c:pt>
                <c:pt idx="214">
                  <c:v>-4.3402405000000002</c:v>
                </c:pt>
                <c:pt idx="215">
                  <c:v>-4.3171239000000003</c:v>
                </c:pt>
                <c:pt idx="216">
                  <c:v>-4.2721099999999996</c:v>
                </c:pt>
                <c:pt idx="217">
                  <c:v>-4.2818054999999999</c:v>
                </c:pt>
                <c:pt idx="218">
                  <c:v>-4.1859231000000001</c:v>
                </c:pt>
                <c:pt idx="219">
                  <c:v>-4.1828380000000003</c:v>
                </c:pt>
                <c:pt idx="220">
                  <c:v>-4.1916355999999997</c:v>
                </c:pt>
                <c:pt idx="221">
                  <c:v>-4.1812601000000003</c:v>
                </c:pt>
                <c:pt idx="222">
                  <c:v>-4.1974735000000001</c:v>
                </c:pt>
                <c:pt idx="223">
                  <c:v>-4.3216824999999996</c:v>
                </c:pt>
                <c:pt idx="224">
                  <c:v>-4.3003473000000003</c:v>
                </c:pt>
                <c:pt idx="225">
                  <c:v>-4.3504456999999999</c:v>
                </c:pt>
                <c:pt idx="226">
                  <c:v>-4.3878803</c:v>
                </c:pt>
                <c:pt idx="227">
                  <c:v>-4.4472451</c:v>
                </c:pt>
                <c:pt idx="228">
                  <c:v>-4.4762925999999998</c:v>
                </c:pt>
                <c:pt idx="229">
                  <c:v>-4.6022676999999996</c:v>
                </c:pt>
                <c:pt idx="230">
                  <c:v>-4.7201842999999997</c:v>
                </c:pt>
                <c:pt idx="231">
                  <c:v>-4.8323983999999998</c:v>
                </c:pt>
                <c:pt idx="232">
                  <c:v>-4.9722818999999996</c:v>
                </c:pt>
                <c:pt idx="233">
                  <c:v>-5.1347661000000002</c:v>
                </c:pt>
                <c:pt idx="234">
                  <c:v>-5.1871065999999999</c:v>
                </c:pt>
                <c:pt idx="235">
                  <c:v>-5.3554162999999999</c:v>
                </c:pt>
                <c:pt idx="236">
                  <c:v>-5.4593100999999997</c:v>
                </c:pt>
                <c:pt idx="237">
                  <c:v>-5.4700502999999996</c:v>
                </c:pt>
                <c:pt idx="238">
                  <c:v>-5.2591190000000001</c:v>
                </c:pt>
                <c:pt idx="239">
                  <c:v>-5.0861773000000001</c:v>
                </c:pt>
                <c:pt idx="240">
                  <c:v>-4.8604979999999998</c:v>
                </c:pt>
                <c:pt idx="241">
                  <c:v>-4.6779218</c:v>
                </c:pt>
                <c:pt idx="242">
                  <c:v>-4.5664654000000002</c:v>
                </c:pt>
                <c:pt idx="243">
                  <c:v>-4.4348650000000003</c:v>
                </c:pt>
                <c:pt idx="244">
                  <c:v>-4.3864068999999999</c:v>
                </c:pt>
                <c:pt idx="245">
                  <c:v>-4.3322029000000004</c:v>
                </c:pt>
                <c:pt idx="246">
                  <c:v>-4.3759112</c:v>
                </c:pt>
                <c:pt idx="247">
                  <c:v>-4.3952121999999996</c:v>
                </c:pt>
                <c:pt idx="248">
                  <c:v>-4.4319180999999999</c:v>
                </c:pt>
                <c:pt idx="249">
                  <c:v>-4.5692554000000003</c:v>
                </c:pt>
                <c:pt idx="250">
                  <c:v>-4.5844693000000003</c:v>
                </c:pt>
                <c:pt idx="251">
                  <c:v>-4.6744617999999996</c:v>
                </c:pt>
                <c:pt idx="252">
                  <c:v>-4.7309909000000001</c:v>
                </c:pt>
                <c:pt idx="253">
                  <c:v>-4.7611436999999999</c:v>
                </c:pt>
                <c:pt idx="254">
                  <c:v>-4.6862349999999999</c:v>
                </c:pt>
                <c:pt idx="255">
                  <c:v>-4.7383737999999997</c:v>
                </c:pt>
                <c:pt idx="256">
                  <c:v>-4.7732267000000004</c:v>
                </c:pt>
                <c:pt idx="257">
                  <c:v>-4.8080115000000001</c:v>
                </c:pt>
                <c:pt idx="258">
                  <c:v>-4.7641377</c:v>
                </c:pt>
                <c:pt idx="259">
                  <c:v>-4.7287106999999997</c:v>
                </c:pt>
                <c:pt idx="260">
                  <c:v>-4.7790765999999998</c:v>
                </c:pt>
                <c:pt idx="261">
                  <c:v>-4.8401078999999996</c:v>
                </c:pt>
                <c:pt idx="262">
                  <c:v>-4.8432177999999997</c:v>
                </c:pt>
                <c:pt idx="263">
                  <c:v>-4.9681686999999997</c:v>
                </c:pt>
                <c:pt idx="264">
                  <c:v>-5.0168834000000002</c:v>
                </c:pt>
                <c:pt idx="265">
                  <c:v>-5.1616859000000002</c:v>
                </c:pt>
                <c:pt idx="266">
                  <c:v>-5.2115026000000002</c:v>
                </c:pt>
                <c:pt idx="267">
                  <c:v>-5.4251981000000002</c:v>
                </c:pt>
                <c:pt idx="268">
                  <c:v>-5.5692987</c:v>
                </c:pt>
                <c:pt idx="269">
                  <c:v>-5.8525796000000003</c:v>
                </c:pt>
                <c:pt idx="270">
                  <c:v>-6.0591555000000001</c:v>
                </c:pt>
                <c:pt idx="271">
                  <c:v>-6.1472125000000002</c:v>
                </c:pt>
                <c:pt idx="272">
                  <c:v>-6.3405804999999997</c:v>
                </c:pt>
                <c:pt idx="273">
                  <c:v>-6.5854559000000004</c:v>
                </c:pt>
                <c:pt idx="274">
                  <c:v>-6.6933769999999999</c:v>
                </c:pt>
                <c:pt idx="275">
                  <c:v>-6.6924748000000003</c:v>
                </c:pt>
                <c:pt idx="276">
                  <c:v>-6.7343669000000004</c:v>
                </c:pt>
                <c:pt idx="277">
                  <c:v>-6.9139122999999998</c:v>
                </c:pt>
                <c:pt idx="278">
                  <c:v>-7.0248150999999996</c:v>
                </c:pt>
                <c:pt idx="279">
                  <c:v>-7.2021369999999996</c:v>
                </c:pt>
                <c:pt idx="280">
                  <c:v>-7.3895344999999999</c:v>
                </c:pt>
                <c:pt idx="281">
                  <c:v>-7.6424073999999997</c:v>
                </c:pt>
                <c:pt idx="282">
                  <c:v>-7.8833298999999997</c:v>
                </c:pt>
                <c:pt idx="283">
                  <c:v>-8.2265282000000006</c:v>
                </c:pt>
                <c:pt idx="284">
                  <c:v>-8.6614304000000004</c:v>
                </c:pt>
                <c:pt idx="285">
                  <c:v>-9.2436857000000003</c:v>
                </c:pt>
                <c:pt idx="286">
                  <c:v>-10.520403</c:v>
                </c:pt>
                <c:pt idx="287">
                  <c:v>-11.733357</c:v>
                </c:pt>
                <c:pt idx="288">
                  <c:v>-12.179923</c:v>
                </c:pt>
                <c:pt idx="289">
                  <c:v>-12.693514</c:v>
                </c:pt>
                <c:pt idx="290">
                  <c:v>-12.391149</c:v>
                </c:pt>
                <c:pt idx="291">
                  <c:v>-12.169715999999999</c:v>
                </c:pt>
                <c:pt idx="292">
                  <c:v>-11.983796</c:v>
                </c:pt>
                <c:pt idx="293">
                  <c:v>-11.807591</c:v>
                </c:pt>
                <c:pt idx="294">
                  <c:v>-11.656877</c:v>
                </c:pt>
                <c:pt idx="295">
                  <c:v>-11.776005</c:v>
                </c:pt>
                <c:pt idx="296">
                  <c:v>-12.037983000000001</c:v>
                </c:pt>
                <c:pt idx="297">
                  <c:v>-12.203042999999999</c:v>
                </c:pt>
                <c:pt idx="298">
                  <c:v>-12.394247999999999</c:v>
                </c:pt>
                <c:pt idx="299">
                  <c:v>-12.837961</c:v>
                </c:pt>
                <c:pt idx="300">
                  <c:v>-13.124876</c:v>
                </c:pt>
                <c:pt idx="301">
                  <c:v>-13.381221</c:v>
                </c:pt>
                <c:pt idx="302">
                  <c:v>-13.508233000000001</c:v>
                </c:pt>
                <c:pt idx="303">
                  <c:v>-13.154047</c:v>
                </c:pt>
                <c:pt idx="304">
                  <c:v>-12.630089999999999</c:v>
                </c:pt>
                <c:pt idx="305">
                  <c:v>-11.981820000000001</c:v>
                </c:pt>
                <c:pt idx="306">
                  <c:v>-11.432572</c:v>
                </c:pt>
                <c:pt idx="307">
                  <c:v>-11.246922</c:v>
                </c:pt>
                <c:pt idx="308">
                  <c:v>-10.665163</c:v>
                </c:pt>
                <c:pt idx="309">
                  <c:v>-10.449356</c:v>
                </c:pt>
                <c:pt idx="310">
                  <c:v>-10.267910000000001</c:v>
                </c:pt>
                <c:pt idx="311">
                  <c:v>-10.111338999999999</c:v>
                </c:pt>
                <c:pt idx="312">
                  <c:v>-9.9631767</c:v>
                </c:pt>
                <c:pt idx="313">
                  <c:v>-9.9539909000000009</c:v>
                </c:pt>
                <c:pt idx="314">
                  <c:v>-10.029178999999999</c:v>
                </c:pt>
                <c:pt idx="315">
                  <c:v>-10.331768</c:v>
                </c:pt>
                <c:pt idx="316">
                  <c:v>-10.083985999999999</c:v>
                </c:pt>
                <c:pt idx="317">
                  <c:v>-9.6839437000000004</c:v>
                </c:pt>
                <c:pt idx="318">
                  <c:v>-9.4352818000000003</c:v>
                </c:pt>
                <c:pt idx="319">
                  <c:v>-9.1975365</c:v>
                </c:pt>
                <c:pt idx="320">
                  <c:v>-8.8847760999999998</c:v>
                </c:pt>
                <c:pt idx="321">
                  <c:v>-8.4541245000000007</c:v>
                </c:pt>
                <c:pt idx="322">
                  <c:v>-8.3618363999999996</c:v>
                </c:pt>
                <c:pt idx="323">
                  <c:v>-7.9703049999999998</c:v>
                </c:pt>
                <c:pt idx="324">
                  <c:v>-7.7099618999999997</c:v>
                </c:pt>
                <c:pt idx="325">
                  <c:v>-7.5624131999999999</c:v>
                </c:pt>
                <c:pt idx="326">
                  <c:v>-7.4901872000000003</c:v>
                </c:pt>
                <c:pt idx="327">
                  <c:v>-7.4537190999999998</c:v>
                </c:pt>
                <c:pt idx="328">
                  <c:v>-7.5729923000000001</c:v>
                </c:pt>
                <c:pt idx="329">
                  <c:v>-7.7598114000000002</c:v>
                </c:pt>
                <c:pt idx="330">
                  <c:v>-8.2428837000000001</c:v>
                </c:pt>
                <c:pt idx="331">
                  <c:v>-8.7012634000000002</c:v>
                </c:pt>
                <c:pt idx="332">
                  <c:v>-8.9285478999999999</c:v>
                </c:pt>
                <c:pt idx="333">
                  <c:v>-9.1583138000000002</c:v>
                </c:pt>
                <c:pt idx="334">
                  <c:v>-9.4805001999999998</c:v>
                </c:pt>
                <c:pt idx="335">
                  <c:v>-8.9281588000000003</c:v>
                </c:pt>
                <c:pt idx="336">
                  <c:v>-8.3010082000000001</c:v>
                </c:pt>
                <c:pt idx="337">
                  <c:v>-7.9186152999999999</c:v>
                </c:pt>
                <c:pt idx="338">
                  <c:v>-7.9293174999999998</c:v>
                </c:pt>
                <c:pt idx="339">
                  <c:v>-7.9888468000000001</c:v>
                </c:pt>
                <c:pt idx="340">
                  <c:v>-8.4245415000000001</c:v>
                </c:pt>
                <c:pt idx="341">
                  <c:v>-8.7372245999999993</c:v>
                </c:pt>
                <c:pt idx="342">
                  <c:v>-8.8148354999999992</c:v>
                </c:pt>
                <c:pt idx="343">
                  <c:v>-9.0757113</c:v>
                </c:pt>
                <c:pt idx="344">
                  <c:v>-9.5355510999999993</c:v>
                </c:pt>
                <c:pt idx="345">
                  <c:v>-9.8537283000000002</c:v>
                </c:pt>
                <c:pt idx="346">
                  <c:v>-10.43084</c:v>
                </c:pt>
                <c:pt idx="347">
                  <c:v>-11.188276999999999</c:v>
                </c:pt>
                <c:pt idx="348">
                  <c:v>-11.810430999999999</c:v>
                </c:pt>
                <c:pt idx="349">
                  <c:v>-13.723845000000001</c:v>
                </c:pt>
                <c:pt idx="350">
                  <c:v>-15.886053</c:v>
                </c:pt>
                <c:pt idx="351">
                  <c:v>-16.187801</c:v>
                </c:pt>
                <c:pt idx="352">
                  <c:v>-16.979846999999999</c:v>
                </c:pt>
                <c:pt idx="353">
                  <c:v>-16.426839999999999</c:v>
                </c:pt>
                <c:pt idx="354">
                  <c:v>-16.446546999999999</c:v>
                </c:pt>
                <c:pt idx="355">
                  <c:v>-16.281414000000002</c:v>
                </c:pt>
                <c:pt idx="356">
                  <c:v>-16.570762999999999</c:v>
                </c:pt>
                <c:pt idx="357">
                  <c:v>-15.810879999999999</c:v>
                </c:pt>
                <c:pt idx="358">
                  <c:v>-15.234653</c:v>
                </c:pt>
                <c:pt idx="359">
                  <c:v>-14.636258</c:v>
                </c:pt>
                <c:pt idx="360">
                  <c:v>-13.860998</c:v>
                </c:pt>
                <c:pt idx="361">
                  <c:v>-13.169598000000001</c:v>
                </c:pt>
                <c:pt idx="362">
                  <c:v>-12.355953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62304"/>
        <c:axId val="267764480"/>
      </c:scatterChart>
      <c:valAx>
        <c:axId val="267762304"/>
        <c:scaling>
          <c:orientation val="minMax"/>
          <c:max val="52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7764480"/>
        <c:crosses val="autoZero"/>
        <c:crossBetween val="midCat"/>
        <c:majorUnit val="4"/>
      </c:valAx>
      <c:valAx>
        <c:axId val="26776448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776230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24858338063032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11.4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16.8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21.8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24.8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34.6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36.6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41.6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44.6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45.6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46.6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49.6</c:v>
                </c:pt>
                <c:pt idx="199">
                  <c:v>49.8</c:v>
                </c:pt>
                <c:pt idx="200">
                  <c:v>50</c:v>
                </c:pt>
              </c:numCache>
            </c:numRef>
          </c:xVal>
          <c:yVal>
            <c:numRef>
              <c:f>Isolations!$J$5:$J$205</c:f>
              <c:numCache>
                <c:formatCode>General</c:formatCode>
                <c:ptCount val="201"/>
                <c:pt idx="0">
                  <c:v>-1.4179455000000001</c:v>
                </c:pt>
                <c:pt idx="1">
                  <c:v>-1.4299740000000001</c:v>
                </c:pt>
                <c:pt idx="2">
                  <c:v>-1.4441751</c:v>
                </c:pt>
                <c:pt idx="3">
                  <c:v>-1.4598849</c:v>
                </c:pt>
                <c:pt idx="4">
                  <c:v>-1.4786693</c:v>
                </c:pt>
                <c:pt idx="5">
                  <c:v>-1.4933282999999999</c:v>
                </c:pt>
                <c:pt idx="6">
                  <c:v>-1.5067626999999999</c:v>
                </c:pt>
                <c:pt idx="7">
                  <c:v>-1.5225987000000001</c:v>
                </c:pt>
                <c:pt idx="8">
                  <c:v>-1.5372584</c:v>
                </c:pt>
                <c:pt idx="9">
                  <c:v>-1.5539643000000001</c:v>
                </c:pt>
                <c:pt idx="10">
                  <c:v>-1.5693531999999999</c:v>
                </c:pt>
                <c:pt idx="11">
                  <c:v>-1.585024</c:v>
                </c:pt>
                <c:pt idx="12">
                  <c:v>-1.6032398000000001</c:v>
                </c:pt>
                <c:pt idx="13">
                  <c:v>-1.6223449999999999</c:v>
                </c:pt>
                <c:pt idx="14">
                  <c:v>-1.6410469999999999</c:v>
                </c:pt>
                <c:pt idx="15">
                  <c:v>-1.6645007999999999</c:v>
                </c:pt>
                <c:pt idx="16">
                  <c:v>-1.6891666999999999</c:v>
                </c:pt>
                <c:pt idx="17">
                  <c:v>-1.7193107999999999</c:v>
                </c:pt>
                <c:pt idx="18">
                  <c:v>-1.7537628000000001</c:v>
                </c:pt>
                <c:pt idx="19">
                  <c:v>-1.7945968999999999</c:v>
                </c:pt>
                <c:pt idx="20">
                  <c:v>-1.8410209</c:v>
                </c:pt>
                <c:pt idx="21">
                  <c:v>-1.8935308</c:v>
                </c:pt>
                <c:pt idx="22">
                  <c:v>-1.9523484</c:v>
                </c:pt>
                <c:pt idx="23">
                  <c:v>-2.0184522</c:v>
                </c:pt>
                <c:pt idx="24">
                  <c:v>-2.0936357999999999</c:v>
                </c:pt>
                <c:pt idx="25">
                  <c:v>-2.1789374000000001</c:v>
                </c:pt>
                <c:pt idx="26">
                  <c:v>-2.2702939999999998</c:v>
                </c:pt>
                <c:pt idx="27">
                  <c:v>-2.3800430000000001</c:v>
                </c:pt>
                <c:pt idx="28">
                  <c:v>-2.4950503999999998</c:v>
                </c:pt>
                <c:pt idx="29">
                  <c:v>-2.5830948</c:v>
                </c:pt>
                <c:pt idx="30">
                  <c:v>-2.6809102999999999</c:v>
                </c:pt>
                <c:pt idx="31">
                  <c:v>-2.7929702000000001</c:v>
                </c:pt>
                <c:pt idx="32">
                  <c:v>-2.9395639999999998</c:v>
                </c:pt>
                <c:pt idx="33">
                  <c:v>-3.1744439999999998</c:v>
                </c:pt>
                <c:pt idx="34">
                  <c:v>-3.4248242000000002</c:v>
                </c:pt>
                <c:pt idx="35">
                  <c:v>-3.7310238</c:v>
                </c:pt>
                <c:pt idx="36">
                  <c:v>-4.1080798999999999</c:v>
                </c:pt>
                <c:pt idx="37">
                  <c:v>-4.4878001000000003</c:v>
                </c:pt>
                <c:pt idx="38">
                  <c:v>-4.8596835</c:v>
                </c:pt>
                <c:pt idx="39">
                  <c:v>-5.1764264000000004</c:v>
                </c:pt>
                <c:pt idx="40">
                  <c:v>-5.4078875000000002</c:v>
                </c:pt>
                <c:pt idx="41">
                  <c:v>-5.6041249999999998</c:v>
                </c:pt>
                <c:pt idx="42">
                  <c:v>-5.7018966999999998</c:v>
                </c:pt>
                <c:pt idx="43">
                  <c:v>-5.7741036000000001</c:v>
                </c:pt>
                <c:pt idx="44">
                  <c:v>-5.9008355000000003</c:v>
                </c:pt>
                <c:pt idx="45">
                  <c:v>-6.0614718999999999</c:v>
                </c:pt>
                <c:pt idx="46">
                  <c:v>-6.2881049999999998</c:v>
                </c:pt>
                <c:pt idx="47">
                  <c:v>-6.5585608000000004</c:v>
                </c:pt>
                <c:pt idx="48">
                  <c:v>-6.8748640999999999</c:v>
                </c:pt>
                <c:pt idx="49">
                  <c:v>-7.2391186000000003</c:v>
                </c:pt>
                <c:pt idx="50">
                  <c:v>-7.6051269000000001</c:v>
                </c:pt>
                <c:pt idx="51">
                  <c:v>-7.9529734000000003</c:v>
                </c:pt>
                <c:pt idx="52">
                  <c:v>-8.2711716000000006</c:v>
                </c:pt>
                <c:pt idx="53">
                  <c:v>-8.548584</c:v>
                </c:pt>
                <c:pt idx="54">
                  <c:v>-8.8439522000000004</c:v>
                </c:pt>
                <c:pt idx="55">
                  <c:v>-9.0591164000000006</c:v>
                </c:pt>
                <c:pt idx="56">
                  <c:v>-9.2562428000000008</c:v>
                </c:pt>
                <c:pt idx="57">
                  <c:v>-9.5180979000000008</c:v>
                </c:pt>
                <c:pt idx="58">
                  <c:v>-9.8128537999999992</c:v>
                </c:pt>
                <c:pt idx="59">
                  <c:v>-10.135631</c:v>
                </c:pt>
                <c:pt idx="60">
                  <c:v>-10.515565</c:v>
                </c:pt>
                <c:pt idx="61">
                  <c:v>-10.662291</c:v>
                </c:pt>
                <c:pt idx="62">
                  <c:v>-10.779086</c:v>
                </c:pt>
                <c:pt idx="63">
                  <c:v>-10.837361</c:v>
                </c:pt>
                <c:pt idx="64">
                  <c:v>-10.734785</c:v>
                </c:pt>
                <c:pt idx="65">
                  <c:v>-10.519481000000001</c:v>
                </c:pt>
                <c:pt idx="66">
                  <c:v>-10.209496</c:v>
                </c:pt>
                <c:pt idx="67">
                  <c:v>-9.7672337999999996</c:v>
                </c:pt>
                <c:pt idx="68">
                  <c:v>-9.4238309999999998</c:v>
                </c:pt>
                <c:pt idx="69">
                  <c:v>-9.0896044000000007</c:v>
                </c:pt>
                <c:pt idx="70">
                  <c:v>-8.7170506000000003</c:v>
                </c:pt>
                <c:pt idx="71">
                  <c:v>-8.3537531000000005</c:v>
                </c:pt>
                <c:pt idx="72">
                  <c:v>-7.9041648000000002</c:v>
                </c:pt>
                <c:pt idx="73">
                  <c:v>-7.3784475</c:v>
                </c:pt>
                <c:pt idx="74">
                  <c:v>-6.8290553000000003</c:v>
                </c:pt>
                <c:pt idx="75">
                  <c:v>-6.376595</c:v>
                </c:pt>
                <c:pt idx="76">
                  <c:v>-5.9943261000000003</c:v>
                </c:pt>
                <c:pt idx="77">
                  <c:v>-5.6135139000000001</c:v>
                </c:pt>
                <c:pt idx="78">
                  <c:v>-5.1848273000000002</c:v>
                </c:pt>
                <c:pt idx="79">
                  <c:v>-4.8875947000000002</c:v>
                </c:pt>
                <c:pt idx="80">
                  <c:v>-4.7069258999999999</c:v>
                </c:pt>
                <c:pt idx="81">
                  <c:v>-4.5665969999999998</c:v>
                </c:pt>
                <c:pt idx="82">
                  <c:v>-4.3941312000000003</c:v>
                </c:pt>
                <c:pt idx="83">
                  <c:v>-4.2344251000000002</c:v>
                </c:pt>
                <c:pt idx="84">
                  <c:v>-4.1314621000000002</c:v>
                </c:pt>
                <c:pt idx="85">
                  <c:v>-4.0567231000000001</c:v>
                </c:pt>
                <c:pt idx="86">
                  <c:v>-3.9510497999999998</c:v>
                </c:pt>
                <c:pt idx="87">
                  <c:v>-3.8418283</c:v>
                </c:pt>
                <c:pt idx="88">
                  <c:v>-3.7708936</c:v>
                </c:pt>
                <c:pt idx="89">
                  <c:v>-3.6849894999999999</c:v>
                </c:pt>
                <c:pt idx="90">
                  <c:v>-3.5619936000000001</c:v>
                </c:pt>
                <c:pt idx="91">
                  <c:v>-3.4845828999999999</c:v>
                </c:pt>
                <c:pt idx="92">
                  <c:v>-3.4680029999999999</c:v>
                </c:pt>
                <c:pt idx="93">
                  <c:v>-3.4769971000000002</c:v>
                </c:pt>
                <c:pt idx="94">
                  <c:v>-3.4916482000000002</c:v>
                </c:pt>
                <c:pt idx="95">
                  <c:v>-3.4920292000000002</c:v>
                </c:pt>
                <c:pt idx="96">
                  <c:v>-3.4972444</c:v>
                </c:pt>
                <c:pt idx="97">
                  <c:v>-3.5032093999999998</c:v>
                </c:pt>
                <c:pt idx="98">
                  <c:v>-3.5020986000000001</c:v>
                </c:pt>
                <c:pt idx="99">
                  <c:v>-3.5151078999999998</c:v>
                </c:pt>
                <c:pt idx="100">
                  <c:v>-3.5114841000000001</c:v>
                </c:pt>
                <c:pt idx="101">
                  <c:v>-3.5113884999999998</c:v>
                </c:pt>
                <c:pt idx="102">
                  <c:v>-3.5224931000000002</c:v>
                </c:pt>
                <c:pt idx="103">
                  <c:v>-3.5416517000000001</c:v>
                </c:pt>
                <c:pt idx="104">
                  <c:v>-3.5663003999999998</c:v>
                </c:pt>
                <c:pt idx="105">
                  <c:v>-3.5970683000000001</c:v>
                </c:pt>
                <c:pt idx="106">
                  <c:v>-3.6333730000000002</c:v>
                </c:pt>
                <c:pt idx="107">
                  <c:v>-3.6751482000000002</c:v>
                </c:pt>
                <c:pt idx="108">
                  <c:v>-3.7221962999999998</c:v>
                </c:pt>
                <c:pt idx="109">
                  <c:v>-3.7826374</c:v>
                </c:pt>
                <c:pt idx="110">
                  <c:v>-3.8407848000000002</c:v>
                </c:pt>
                <c:pt idx="111">
                  <c:v>-3.9057083000000001</c:v>
                </c:pt>
                <c:pt idx="112">
                  <c:v>-3.9692029999999998</c:v>
                </c:pt>
                <c:pt idx="113">
                  <c:v>-4.0464187000000003</c:v>
                </c:pt>
                <c:pt idx="114">
                  <c:v>-4.123837</c:v>
                </c:pt>
                <c:pt idx="115">
                  <c:v>-4.2085824000000001</c:v>
                </c:pt>
                <c:pt idx="116">
                  <c:v>-4.3044105000000004</c:v>
                </c:pt>
                <c:pt idx="117">
                  <c:v>-4.4145298000000004</c:v>
                </c:pt>
                <c:pt idx="118">
                  <c:v>-4.5512075000000003</c:v>
                </c:pt>
                <c:pt idx="119">
                  <c:v>-4.7083978999999996</c:v>
                </c:pt>
                <c:pt idx="120">
                  <c:v>-4.8630896000000003</c:v>
                </c:pt>
                <c:pt idx="121">
                  <c:v>-5.0371170000000003</c:v>
                </c:pt>
                <c:pt idx="122">
                  <c:v>-5.2267317999999996</c:v>
                </c:pt>
                <c:pt idx="123">
                  <c:v>-5.4287685999999997</c:v>
                </c:pt>
                <c:pt idx="124">
                  <c:v>-5.6656218000000003</c:v>
                </c:pt>
                <c:pt idx="125">
                  <c:v>-5.9179025000000003</c:v>
                </c:pt>
                <c:pt idx="126">
                  <c:v>-6.2229241999999996</c:v>
                </c:pt>
                <c:pt idx="127">
                  <c:v>-6.5658998000000004</c:v>
                </c:pt>
                <c:pt idx="128">
                  <c:v>-6.9463716</c:v>
                </c:pt>
                <c:pt idx="129">
                  <c:v>-7.3646965</c:v>
                </c:pt>
                <c:pt idx="130">
                  <c:v>-7.8236141000000003</c:v>
                </c:pt>
                <c:pt idx="131">
                  <c:v>-8.2901095999999992</c:v>
                </c:pt>
                <c:pt idx="132">
                  <c:v>-8.7868175999999991</c:v>
                </c:pt>
                <c:pt idx="133">
                  <c:v>-9.3199138999999995</c:v>
                </c:pt>
                <c:pt idx="134">
                  <c:v>-9.8898726000000003</c:v>
                </c:pt>
                <c:pt idx="135">
                  <c:v>-10.53393</c:v>
                </c:pt>
                <c:pt idx="136">
                  <c:v>-11.207815</c:v>
                </c:pt>
                <c:pt idx="137">
                  <c:v>-11.940801</c:v>
                </c:pt>
                <c:pt idx="138">
                  <c:v>-12.65441</c:v>
                </c:pt>
                <c:pt idx="139">
                  <c:v>-13.271896999999999</c:v>
                </c:pt>
                <c:pt idx="140">
                  <c:v>-13.742400999999999</c:v>
                </c:pt>
                <c:pt idx="141">
                  <c:v>-14.024025999999999</c:v>
                </c:pt>
                <c:pt idx="142">
                  <c:v>-14.060515000000001</c:v>
                </c:pt>
                <c:pt idx="143">
                  <c:v>-13.912302</c:v>
                </c:pt>
                <c:pt idx="144">
                  <c:v>-13.537044</c:v>
                </c:pt>
                <c:pt idx="145">
                  <c:v>-13.021993</c:v>
                </c:pt>
                <c:pt idx="146">
                  <c:v>-12.419477000000001</c:v>
                </c:pt>
                <c:pt idx="147">
                  <c:v>-11.779331000000001</c:v>
                </c:pt>
                <c:pt idx="148">
                  <c:v>-11.132978</c:v>
                </c:pt>
                <c:pt idx="149">
                  <c:v>-10.566140000000001</c:v>
                </c:pt>
                <c:pt idx="150">
                  <c:v>-10.02505</c:v>
                </c:pt>
                <c:pt idx="151">
                  <c:v>-9.5317755000000002</c:v>
                </c:pt>
                <c:pt idx="152">
                  <c:v>-9.0987492000000003</c:v>
                </c:pt>
                <c:pt idx="153">
                  <c:v>-8.7376404000000001</c:v>
                </c:pt>
                <c:pt idx="154">
                  <c:v>-8.4142275000000009</c:v>
                </c:pt>
                <c:pt idx="155">
                  <c:v>-8.1547841999999999</c:v>
                </c:pt>
                <c:pt idx="156">
                  <c:v>-7.8928551999999996</c:v>
                </c:pt>
                <c:pt idx="157">
                  <c:v>-7.6752738999999996</c:v>
                </c:pt>
                <c:pt idx="158">
                  <c:v>-7.4730705999999998</c:v>
                </c:pt>
                <c:pt idx="159">
                  <c:v>-7.2908001000000002</c:v>
                </c:pt>
                <c:pt idx="160">
                  <c:v>-7.1328087</c:v>
                </c:pt>
                <c:pt idx="161">
                  <c:v>-6.9771675999999996</c:v>
                </c:pt>
                <c:pt idx="162">
                  <c:v>-6.8523388000000001</c:v>
                </c:pt>
                <c:pt idx="163">
                  <c:v>-6.7462358</c:v>
                </c:pt>
                <c:pt idx="164">
                  <c:v>-6.6364675000000002</c:v>
                </c:pt>
                <c:pt idx="165">
                  <c:v>-6.5534086</c:v>
                </c:pt>
                <c:pt idx="166">
                  <c:v>-6.4764051</c:v>
                </c:pt>
                <c:pt idx="167">
                  <c:v>-6.3964672</c:v>
                </c:pt>
                <c:pt idx="168">
                  <c:v>-6.3301534999999998</c:v>
                </c:pt>
                <c:pt idx="169">
                  <c:v>-6.2612909999999999</c:v>
                </c:pt>
                <c:pt idx="170">
                  <c:v>-6.1910366999999997</c:v>
                </c:pt>
                <c:pt idx="171">
                  <c:v>-6.1284447000000002</c:v>
                </c:pt>
                <c:pt idx="172">
                  <c:v>-6.0538544999999999</c:v>
                </c:pt>
                <c:pt idx="173">
                  <c:v>-5.9809970999999997</c:v>
                </c:pt>
                <c:pt idx="174">
                  <c:v>-5.9078207000000003</c:v>
                </c:pt>
                <c:pt idx="175">
                  <c:v>-5.8424753999999997</c:v>
                </c:pt>
                <c:pt idx="176">
                  <c:v>-5.7981248000000001</c:v>
                </c:pt>
                <c:pt idx="177">
                  <c:v>-5.7504796999999996</c:v>
                </c:pt>
                <c:pt idx="178">
                  <c:v>-5.7260999999999997</c:v>
                </c:pt>
                <c:pt idx="179">
                  <c:v>-5.7307243000000003</c:v>
                </c:pt>
                <c:pt idx="180">
                  <c:v>-5.7383075000000003</c:v>
                </c:pt>
                <c:pt idx="181">
                  <c:v>-5.7716599000000004</c:v>
                </c:pt>
                <c:pt idx="182">
                  <c:v>-5.8262071999999998</c:v>
                </c:pt>
                <c:pt idx="183">
                  <c:v>-5.8781786</c:v>
                </c:pt>
                <c:pt idx="184">
                  <c:v>-5.9743098999999997</c:v>
                </c:pt>
                <c:pt idx="185">
                  <c:v>-6.0801983000000002</c:v>
                </c:pt>
                <c:pt idx="186">
                  <c:v>-6.1950512</c:v>
                </c:pt>
                <c:pt idx="187">
                  <c:v>-6.3343648999999997</c:v>
                </c:pt>
                <c:pt idx="188">
                  <c:v>-6.4802660999999997</c:v>
                </c:pt>
                <c:pt idx="189">
                  <c:v>-6.6483578999999997</c:v>
                </c:pt>
                <c:pt idx="190">
                  <c:v>-6.8345208</c:v>
                </c:pt>
                <c:pt idx="191">
                  <c:v>-7.0157236999999997</c:v>
                </c:pt>
                <c:pt idx="192">
                  <c:v>-7.2088922999999996</c:v>
                </c:pt>
                <c:pt idx="193">
                  <c:v>-7.4186357999999997</c:v>
                </c:pt>
                <c:pt idx="194">
                  <c:v>-7.6433233999999999</c:v>
                </c:pt>
                <c:pt idx="195">
                  <c:v>-7.8757400999999998</c:v>
                </c:pt>
                <c:pt idx="196">
                  <c:v>-8.1154299000000005</c:v>
                </c:pt>
                <c:pt idx="197">
                  <c:v>-8.3795699999999993</c:v>
                </c:pt>
                <c:pt idx="198">
                  <c:v>-8.6171141000000002</c:v>
                </c:pt>
                <c:pt idx="199">
                  <c:v>-8.8195838999999996</c:v>
                </c:pt>
                <c:pt idx="200">
                  <c:v>-8.9809140999999997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9744"/>
        <c:axId val="267063680"/>
      </c:scatterChart>
      <c:valAx>
        <c:axId val="267839744"/>
        <c:scaling>
          <c:orientation val="minMax"/>
          <c:max val="50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7063680"/>
        <c:crosses val="autoZero"/>
        <c:crossBetween val="midCat"/>
        <c:majorUnit val="4"/>
      </c:valAx>
      <c:valAx>
        <c:axId val="26706368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7839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07416666920341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21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Response'!$B$3:$B$203</c:f>
              <c:numCache>
                <c:formatCode>General</c:formatCode>
                <c:ptCount val="201"/>
                <c:pt idx="0">
                  <c:v>0.01</c:v>
                </c:pt>
                <c:pt idx="1">
                  <c:v>0.16</c:v>
                </c:pt>
                <c:pt idx="2">
                  <c:v>0.31</c:v>
                </c:pt>
                <c:pt idx="3">
                  <c:v>0.46</c:v>
                </c:pt>
                <c:pt idx="4">
                  <c:v>0.61</c:v>
                </c:pt>
                <c:pt idx="5">
                  <c:v>0.76</c:v>
                </c:pt>
                <c:pt idx="6">
                  <c:v>0.91</c:v>
                </c:pt>
                <c:pt idx="7">
                  <c:v>1.06</c:v>
                </c:pt>
                <c:pt idx="8">
                  <c:v>1.21</c:v>
                </c:pt>
                <c:pt idx="9">
                  <c:v>1.36</c:v>
                </c:pt>
                <c:pt idx="10">
                  <c:v>1.51</c:v>
                </c:pt>
                <c:pt idx="11">
                  <c:v>1.66</c:v>
                </c:pt>
                <c:pt idx="12">
                  <c:v>1.81</c:v>
                </c:pt>
                <c:pt idx="13">
                  <c:v>1.96</c:v>
                </c:pt>
                <c:pt idx="14">
                  <c:v>2.11</c:v>
                </c:pt>
                <c:pt idx="15">
                  <c:v>2.2599999999999998</c:v>
                </c:pt>
                <c:pt idx="16">
                  <c:v>2.41</c:v>
                </c:pt>
                <c:pt idx="17">
                  <c:v>2.56</c:v>
                </c:pt>
                <c:pt idx="18">
                  <c:v>2.71</c:v>
                </c:pt>
                <c:pt idx="19">
                  <c:v>2.86</c:v>
                </c:pt>
                <c:pt idx="20">
                  <c:v>3.01</c:v>
                </c:pt>
                <c:pt idx="21">
                  <c:v>3.16</c:v>
                </c:pt>
                <c:pt idx="22">
                  <c:v>3.31</c:v>
                </c:pt>
                <c:pt idx="23">
                  <c:v>3.46</c:v>
                </c:pt>
                <c:pt idx="24">
                  <c:v>3.61</c:v>
                </c:pt>
                <c:pt idx="25">
                  <c:v>3.76</c:v>
                </c:pt>
                <c:pt idx="26">
                  <c:v>3.91</c:v>
                </c:pt>
                <c:pt idx="27">
                  <c:v>4.0599999999999996</c:v>
                </c:pt>
                <c:pt idx="28">
                  <c:v>4.21</c:v>
                </c:pt>
                <c:pt idx="29">
                  <c:v>4.3600000000000003</c:v>
                </c:pt>
                <c:pt idx="30">
                  <c:v>4.51</c:v>
                </c:pt>
                <c:pt idx="31">
                  <c:v>4.66</c:v>
                </c:pt>
                <c:pt idx="32">
                  <c:v>4.8099999999999996</c:v>
                </c:pt>
                <c:pt idx="33">
                  <c:v>4.96</c:v>
                </c:pt>
                <c:pt idx="34">
                  <c:v>5.1100000000000003</c:v>
                </c:pt>
                <c:pt idx="35">
                  <c:v>5.26</c:v>
                </c:pt>
                <c:pt idx="36">
                  <c:v>5.41</c:v>
                </c:pt>
                <c:pt idx="37">
                  <c:v>5.56</c:v>
                </c:pt>
                <c:pt idx="38">
                  <c:v>5.71</c:v>
                </c:pt>
                <c:pt idx="39">
                  <c:v>5.86</c:v>
                </c:pt>
                <c:pt idx="40">
                  <c:v>6.01</c:v>
                </c:pt>
                <c:pt idx="41">
                  <c:v>6.16</c:v>
                </c:pt>
                <c:pt idx="42">
                  <c:v>6.31</c:v>
                </c:pt>
                <c:pt idx="43">
                  <c:v>6.46</c:v>
                </c:pt>
                <c:pt idx="44">
                  <c:v>6.61</c:v>
                </c:pt>
                <c:pt idx="45">
                  <c:v>6.76</c:v>
                </c:pt>
                <c:pt idx="46">
                  <c:v>6.91</c:v>
                </c:pt>
                <c:pt idx="47">
                  <c:v>7.06</c:v>
                </c:pt>
                <c:pt idx="48">
                  <c:v>7.21</c:v>
                </c:pt>
                <c:pt idx="49">
                  <c:v>7.36</c:v>
                </c:pt>
                <c:pt idx="50">
                  <c:v>7.51</c:v>
                </c:pt>
                <c:pt idx="51">
                  <c:v>7.66</c:v>
                </c:pt>
                <c:pt idx="52">
                  <c:v>7.81</c:v>
                </c:pt>
                <c:pt idx="53">
                  <c:v>7.96</c:v>
                </c:pt>
                <c:pt idx="54">
                  <c:v>8.11</c:v>
                </c:pt>
                <c:pt idx="55">
                  <c:v>8.26</c:v>
                </c:pt>
                <c:pt idx="56">
                  <c:v>8.41</c:v>
                </c:pt>
                <c:pt idx="57">
                  <c:v>8.56</c:v>
                </c:pt>
                <c:pt idx="58">
                  <c:v>8.7100000000000009</c:v>
                </c:pt>
                <c:pt idx="59">
                  <c:v>8.86</c:v>
                </c:pt>
                <c:pt idx="60">
                  <c:v>9.01</c:v>
                </c:pt>
                <c:pt idx="61">
                  <c:v>9.16</c:v>
                </c:pt>
                <c:pt idx="62">
                  <c:v>9.31</c:v>
                </c:pt>
                <c:pt idx="63">
                  <c:v>9.4600000000000009</c:v>
                </c:pt>
                <c:pt idx="64">
                  <c:v>9.61</c:v>
                </c:pt>
                <c:pt idx="65">
                  <c:v>9.76</c:v>
                </c:pt>
                <c:pt idx="66">
                  <c:v>9.91</c:v>
                </c:pt>
                <c:pt idx="67">
                  <c:v>10.06</c:v>
                </c:pt>
                <c:pt idx="68">
                  <c:v>10.210000000000001</c:v>
                </c:pt>
                <c:pt idx="69">
                  <c:v>10.36</c:v>
                </c:pt>
                <c:pt idx="70">
                  <c:v>10.51</c:v>
                </c:pt>
                <c:pt idx="71">
                  <c:v>10.66</c:v>
                </c:pt>
                <c:pt idx="72">
                  <c:v>10.81</c:v>
                </c:pt>
                <c:pt idx="73">
                  <c:v>10.96</c:v>
                </c:pt>
                <c:pt idx="74">
                  <c:v>11.11</c:v>
                </c:pt>
                <c:pt idx="75">
                  <c:v>11.26</c:v>
                </c:pt>
                <c:pt idx="76">
                  <c:v>11.41</c:v>
                </c:pt>
                <c:pt idx="77">
                  <c:v>11.56</c:v>
                </c:pt>
                <c:pt idx="78">
                  <c:v>11.71</c:v>
                </c:pt>
                <c:pt idx="79">
                  <c:v>11.86</c:v>
                </c:pt>
                <c:pt idx="80">
                  <c:v>12.01</c:v>
                </c:pt>
                <c:pt idx="81">
                  <c:v>12.16</c:v>
                </c:pt>
                <c:pt idx="82">
                  <c:v>12.31</c:v>
                </c:pt>
                <c:pt idx="83">
                  <c:v>12.46</c:v>
                </c:pt>
                <c:pt idx="84">
                  <c:v>12.61</c:v>
                </c:pt>
                <c:pt idx="85">
                  <c:v>12.76</c:v>
                </c:pt>
                <c:pt idx="86">
                  <c:v>12.91</c:v>
                </c:pt>
                <c:pt idx="87">
                  <c:v>13.06</c:v>
                </c:pt>
                <c:pt idx="88">
                  <c:v>13.21</c:v>
                </c:pt>
                <c:pt idx="89">
                  <c:v>13.36</c:v>
                </c:pt>
                <c:pt idx="90">
                  <c:v>13.51</c:v>
                </c:pt>
                <c:pt idx="91">
                  <c:v>13.66</c:v>
                </c:pt>
                <c:pt idx="92">
                  <c:v>13.81</c:v>
                </c:pt>
                <c:pt idx="93">
                  <c:v>13.96</c:v>
                </c:pt>
                <c:pt idx="94">
                  <c:v>14.11</c:v>
                </c:pt>
                <c:pt idx="95">
                  <c:v>14.26</c:v>
                </c:pt>
                <c:pt idx="96">
                  <c:v>14.41</c:v>
                </c:pt>
                <c:pt idx="97">
                  <c:v>14.56</c:v>
                </c:pt>
                <c:pt idx="98">
                  <c:v>14.71</c:v>
                </c:pt>
                <c:pt idx="99">
                  <c:v>14.86</c:v>
                </c:pt>
                <c:pt idx="100">
                  <c:v>15.01</c:v>
                </c:pt>
                <c:pt idx="101">
                  <c:v>15.16</c:v>
                </c:pt>
                <c:pt idx="102">
                  <c:v>15.31</c:v>
                </c:pt>
                <c:pt idx="103">
                  <c:v>15.46</c:v>
                </c:pt>
                <c:pt idx="104">
                  <c:v>15.61</c:v>
                </c:pt>
                <c:pt idx="105">
                  <c:v>15.76</c:v>
                </c:pt>
                <c:pt idx="106">
                  <c:v>15.91</c:v>
                </c:pt>
                <c:pt idx="107">
                  <c:v>16.059999999999999</c:v>
                </c:pt>
                <c:pt idx="108">
                  <c:v>16.21</c:v>
                </c:pt>
                <c:pt idx="109">
                  <c:v>16.36</c:v>
                </c:pt>
                <c:pt idx="110">
                  <c:v>16.510000000000002</c:v>
                </c:pt>
                <c:pt idx="111">
                  <c:v>16.66</c:v>
                </c:pt>
                <c:pt idx="112">
                  <c:v>16.809999999999999</c:v>
                </c:pt>
                <c:pt idx="113">
                  <c:v>16.96</c:v>
                </c:pt>
                <c:pt idx="114">
                  <c:v>17.11</c:v>
                </c:pt>
                <c:pt idx="115">
                  <c:v>17.260000000000002</c:v>
                </c:pt>
                <c:pt idx="116">
                  <c:v>17.41</c:v>
                </c:pt>
                <c:pt idx="117">
                  <c:v>17.559999999999999</c:v>
                </c:pt>
                <c:pt idx="118">
                  <c:v>17.71</c:v>
                </c:pt>
                <c:pt idx="119">
                  <c:v>17.86</c:v>
                </c:pt>
                <c:pt idx="120">
                  <c:v>18.010000000000002</c:v>
                </c:pt>
                <c:pt idx="121">
                  <c:v>18.16</c:v>
                </c:pt>
                <c:pt idx="122">
                  <c:v>18.309999999999999</c:v>
                </c:pt>
                <c:pt idx="123">
                  <c:v>18.46</c:v>
                </c:pt>
                <c:pt idx="124">
                  <c:v>18.61</c:v>
                </c:pt>
                <c:pt idx="125">
                  <c:v>18.760000000000002</c:v>
                </c:pt>
                <c:pt idx="126">
                  <c:v>18.91</c:v>
                </c:pt>
                <c:pt idx="127">
                  <c:v>19.059999999999999</c:v>
                </c:pt>
                <c:pt idx="128">
                  <c:v>19.21</c:v>
                </c:pt>
                <c:pt idx="129">
                  <c:v>19.36</c:v>
                </c:pt>
                <c:pt idx="130">
                  <c:v>19.510000000000002</c:v>
                </c:pt>
                <c:pt idx="131">
                  <c:v>19.66</c:v>
                </c:pt>
                <c:pt idx="132">
                  <c:v>19.809999999999999</c:v>
                </c:pt>
                <c:pt idx="133">
                  <c:v>19.96</c:v>
                </c:pt>
                <c:pt idx="134">
                  <c:v>20.11</c:v>
                </c:pt>
                <c:pt idx="135">
                  <c:v>20.260000000000002</c:v>
                </c:pt>
                <c:pt idx="136">
                  <c:v>20.41</c:v>
                </c:pt>
                <c:pt idx="137">
                  <c:v>20.56</c:v>
                </c:pt>
                <c:pt idx="138">
                  <c:v>20.71</c:v>
                </c:pt>
                <c:pt idx="139">
                  <c:v>20.86</c:v>
                </c:pt>
                <c:pt idx="140">
                  <c:v>21.01</c:v>
                </c:pt>
                <c:pt idx="141">
                  <c:v>21.16</c:v>
                </c:pt>
                <c:pt idx="142">
                  <c:v>21.31</c:v>
                </c:pt>
                <c:pt idx="143">
                  <c:v>21.46</c:v>
                </c:pt>
                <c:pt idx="144">
                  <c:v>21.61</c:v>
                </c:pt>
                <c:pt idx="145">
                  <c:v>21.76</c:v>
                </c:pt>
                <c:pt idx="146">
                  <c:v>21.91</c:v>
                </c:pt>
                <c:pt idx="147">
                  <c:v>22.06</c:v>
                </c:pt>
                <c:pt idx="148">
                  <c:v>22.21</c:v>
                </c:pt>
                <c:pt idx="149">
                  <c:v>22.36</c:v>
                </c:pt>
                <c:pt idx="150">
                  <c:v>22.51</c:v>
                </c:pt>
                <c:pt idx="151">
                  <c:v>22.66</c:v>
                </c:pt>
                <c:pt idx="152">
                  <c:v>22.81</c:v>
                </c:pt>
                <c:pt idx="153">
                  <c:v>22.96</c:v>
                </c:pt>
                <c:pt idx="154">
                  <c:v>23.11</c:v>
                </c:pt>
                <c:pt idx="155">
                  <c:v>23.26</c:v>
                </c:pt>
                <c:pt idx="156">
                  <c:v>23.41</c:v>
                </c:pt>
                <c:pt idx="157">
                  <c:v>23.56</c:v>
                </c:pt>
                <c:pt idx="158">
                  <c:v>23.71</c:v>
                </c:pt>
                <c:pt idx="159">
                  <c:v>23.86</c:v>
                </c:pt>
                <c:pt idx="160">
                  <c:v>24.01</c:v>
                </c:pt>
                <c:pt idx="161">
                  <c:v>24.16</c:v>
                </c:pt>
                <c:pt idx="162">
                  <c:v>24.31</c:v>
                </c:pt>
                <c:pt idx="163">
                  <c:v>24.46</c:v>
                </c:pt>
                <c:pt idx="164">
                  <c:v>24.61</c:v>
                </c:pt>
                <c:pt idx="165">
                  <c:v>24.76</c:v>
                </c:pt>
                <c:pt idx="166">
                  <c:v>24.91</c:v>
                </c:pt>
                <c:pt idx="167">
                  <c:v>25.06</c:v>
                </c:pt>
                <c:pt idx="168">
                  <c:v>25.21</c:v>
                </c:pt>
                <c:pt idx="169">
                  <c:v>25.36</c:v>
                </c:pt>
                <c:pt idx="170">
                  <c:v>25.51</c:v>
                </c:pt>
                <c:pt idx="171">
                  <c:v>25.66</c:v>
                </c:pt>
                <c:pt idx="172">
                  <c:v>25.81</c:v>
                </c:pt>
                <c:pt idx="173">
                  <c:v>25.96</c:v>
                </c:pt>
                <c:pt idx="174">
                  <c:v>26.11</c:v>
                </c:pt>
                <c:pt idx="175">
                  <c:v>26.26</c:v>
                </c:pt>
                <c:pt idx="176">
                  <c:v>26.41</c:v>
                </c:pt>
                <c:pt idx="177">
                  <c:v>26.56</c:v>
                </c:pt>
                <c:pt idx="178">
                  <c:v>26.71</c:v>
                </c:pt>
                <c:pt idx="179">
                  <c:v>26.86</c:v>
                </c:pt>
                <c:pt idx="180">
                  <c:v>27.01</c:v>
                </c:pt>
                <c:pt idx="181">
                  <c:v>27.16</c:v>
                </c:pt>
                <c:pt idx="182">
                  <c:v>27.31</c:v>
                </c:pt>
                <c:pt idx="183">
                  <c:v>27.46</c:v>
                </c:pt>
                <c:pt idx="184">
                  <c:v>27.61</c:v>
                </c:pt>
                <c:pt idx="185">
                  <c:v>27.76</c:v>
                </c:pt>
                <c:pt idx="186">
                  <c:v>27.91</c:v>
                </c:pt>
                <c:pt idx="187">
                  <c:v>28.06</c:v>
                </c:pt>
                <c:pt idx="188">
                  <c:v>28.21</c:v>
                </c:pt>
                <c:pt idx="189">
                  <c:v>28.36</c:v>
                </c:pt>
                <c:pt idx="190">
                  <c:v>28.51</c:v>
                </c:pt>
                <c:pt idx="191">
                  <c:v>28.66</c:v>
                </c:pt>
                <c:pt idx="192">
                  <c:v>28.81</c:v>
                </c:pt>
                <c:pt idx="193">
                  <c:v>28.96</c:v>
                </c:pt>
                <c:pt idx="194">
                  <c:v>29.11</c:v>
                </c:pt>
                <c:pt idx="195">
                  <c:v>29.26</c:v>
                </c:pt>
                <c:pt idx="196">
                  <c:v>29.41</c:v>
                </c:pt>
                <c:pt idx="197">
                  <c:v>29.56</c:v>
                </c:pt>
                <c:pt idx="198">
                  <c:v>29.71</c:v>
                </c:pt>
                <c:pt idx="199">
                  <c:v>29.86</c:v>
                </c:pt>
                <c:pt idx="200">
                  <c:v>30.01</c:v>
                </c:pt>
              </c:numCache>
            </c:numRef>
          </c:xVal>
          <c:yVal>
            <c:numRef>
              <c:f>'IF Response'!$F$3:$F$203</c:f>
              <c:numCache>
                <c:formatCode>General</c:formatCode>
                <c:ptCount val="201"/>
                <c:pt idx="0">
                  <c:v>-9.8643006999999994</c:v>
                </c:pt>
                <c:pt idx="1">
                  <c:v>-9.6386126999999995</c:v>
                </c:pt>
                <c:pt idx="2">
                  <c:v>-9.4500036000000005</c:v>
                </c:pt>
                <c:pt idx="3">
                  <c:v>-9.1843853000000006</c:v>
                </c:pt>
                <c:pt idx="4">
                  <c:v>-8.9659242999999993</c:v>
                </c:pt>
                <c:pt idx="5">
                  <c:v>-8.9646959000000006</c:v>
                </c:pt>
                <c:pt idx="6">
                  <c:v>-8.9495009999999997</c:v>
                </c:pt>
                <c:pt idx="7">
                  <c:v>-8.9452581000000002</c:v>
                </c:pt>
                <c:pt idx="8">
                  <c:v>-8.9026870999999996</c:v>
                </c:pt>
                <c:pt idx="9">
                  <c:v>-8.9245520000000003</c:v>
                </c:pt>
                <c:pt idx="10">
                  <c:v>-8.9881972999999995</c:v>
                </c:pt>
                <c:pt idx="11">
                  <c:v>-8.9884147999999993</c:v>
                </c:pt>
                <c:pt idx="12">
                  <c:v>-9.0239867999999994</c:v>
                </c:pt>
                <c:pt idx="13">
                  <c:v>-9.0409918000000005</c:v>
                </c:pt>
                <c:pt idx="14">
                  <c:v>-9.0845613000000007</c:v>
                </c:pt>
                <c:pt idx="15">
                  <c:v>-9.1420422000000006</c:v>
                </c:pt>
                <c:pt idx="16">
                  <c:v>-9.0286942000000003</c:v>
                </c:pt>
                <c:pt idx="17">
                  <c:v>-8.9068793999999993</c:v>
                </c:pt>
                <c:pt idx="18">
                  <c:v>-8.7848921000000004</c:v>
                </c:pt>
                <c:pt idx="19">
                  <c:v>-8.6148176000000003</c:v>
                </c:pt>
                <c:pt idx="20">
                  <c:v>-8.4876652000000004</c:v>
                </c:pt>
                <c:pt idx="21">
                  <c:v>-8.3764582000000001</c:v>
                </c:pt>
                <c:pt idx="22">
                  <c:v>-8.4688864000000006</c:v>
                </c:pt>
                <c:pt idx="23">
                  <c:v>-8.6583909999999999</c:v>
                </c:pt>
                <c:pt idx="24">
                  <c:v>-8.8657684000000003</c:v>
                </c:pt>
                <c:pt idx="25">
                  <c:v>-9.1225079999999998</c:v>
                </c:pt>
                <c:pt idx="26">
                  <c:v>-9.3650903999999997</c:v>
                </c:pt>
                <c:pt idx="27">
                  <c:v>-9.5690679999999997</c:v>
                </c:pt>
                <c:pt idx="28">
                  <c:v>-9.7462272999999993</c:v>
                </c:pt>
                <c:pt idx="29">
                  <c:v>-9.7492084999999999</c:v>
                </c:pt>
                <c:pt idx="30">
                  <c:v>-9.6730889999999992</c:v>
                </c:pt>
                <c:pt idx="31">
                  <c:v>-9.6052923000000003</c:v>
                </c:pt>
                <c:pt idx="32">
                  <c:v>-9.5410395000000001</c:v>
                </c:pt>
                <c:pt idx="33">
                  <c:v>-9.4742917999999996</c:v>
                </c:pt>
                <c:pt idx="34">
                  <c:v>-9.4325685999999997</c:v>
                </c:pt>
                <c:pt idx="35">
                  <c:v>-9.4666042000000008</c:v>
                </c:pt>
                <c:pt idx="36">
                  <c:v>-9.3591680999999998</c:v>
                </c:pt>
                <c:pt idx="37">
                  <c:v>-9.3128785999999995</c:v>
                </c:pt>
                <c:pt idx="38">
                  <c:v>-9.4220915000000005</c:v>
                </c:pt>
                <c:pt idx="39">
                  <c:v>-9.4794455000000006</c:v>
                </c:pt>
                <c:pt idx="40">
                  <c:v>-9.2990828000000008</c:v>
                </c:pt>
                <c:pt idx="41">
                  <c:v>-9.4354086000000006</c:v>
                </c:pt>
                <c:pt idx="42">
                  <c:v>-9.4829521000000003</c:v>
                </c:pt>
                <c:pt idx="43">
                  <c:v>-9.6211500000000001</c:v>
                </c:pt>
                <c:pt idx="44">
                  <c:v>-9.8269348000000001</c:v>
                </c:pt>
                <c:pt idx="45">
                  <c:v>-9.9152430999999996</c:v>
                </c:pt>
                <c:pt idx="46">
                  <c:v>-9.9705753000000001</c:v>
                </c:pt>
                <c:pt idx="47">
                  <c:v>-10.317245</c:v>
                </c:pt>
                <c:pt idx="48">
                  <c:v>-10.392712</c:v>
                </c:pt>
                <c:pt idx="49">
                  <c:v>-10.460865999999999</c:v>
                </c:pt>
                <c:pt idx="50">
                  <c:v>-10.595777999999999</c:v>
                </c:pt>
                <c:pt idx="51">
                  <c:v>-10.648745999999999</c:v>
                </c:pt>
                <c:pt idx="52">
                  <c:v>-10.754842999999999</c:v>
                </c:pt>
                <c:pt idx="53">
                  <c:v>-10.929401</c:v>
                </c:pt>
                <c:pt idx="54">
                  <c:v>-11.003764</c:v>
                </c:pt>
                <c:pt idx="55">
                  <c:v>-11.063860999999999</c:v>
                </c:pt>
                <c:pt idx="56">
                  <c:v>-11.092695000000001</c:v>
                </c:pt>
                <c:pt idx="57">
                  <c:v>-10.945923000000001</c:v>
                </c:pt>
                <c:pt idx="58">
                  <c:v>-10.917498</c:v>
                </c:pt>
                <c:pt idx="59">
                  <c:v>-10.780806999999999</c:v>
                </c:pt>
                <c:pt idx="60">
                  <c:v>-10.628461</c:v>
                </c:pt>
                <c:pt idx="61">
                  <c:v>-10.696571</c:v>
                </c:pt>
                <c:pt idx="62">
                  <c:v>-10.775617</c:v>
                </c:pt>
                <c:pt idx="63">
                  <c:v>-10.902187</c:v>
                </c:pt>
                <c:pt idx="64">
                  <c:v>-11.280962000000001</c:v>
                </c:pt>
                <c:pt idx="65">
                  <c:v>-11.430315</c:v>
                </c:pt>
                <c:pt idx="66">
                  <c:v>-11.324047</c:v>
                </c:pt>
                <c:pt idx="67">
                  <c:v>-11.137086999999999</c:v>
                </c:pt>
                <c:pt idx="68">
                  <c:v>-10.722261</c:v>
                </c:pt>
                <c:pt idx="69">
                  <c:v>-10.517909</c:v>
                </c:pt>
                <c:pt idx="70">
                  <c:v>-10.447822</c:v>
                </c:pt>
                <c:pt idx="71">
                  <c:v>-10.114706999999999</c:v>
                </c:pt>
                <c:pt idx="72">
                  <c:v>-9.8761119999999991</c:v>
                </c:pt>
                <c:pt idx="73">
                  <c:v>-9.9317522</c:v>
                </c:pt>
                <c:pt idx="74">
                  <c:v>-10.11224</c:v>
                </c:pt>
                <c:pt idx="75">
                  <c:v>-10.511433</c:v>
                </c:pt>
                <c:pt idx="76">
                  <c:v>-10.734969</c:v>
                </c:pt>
                <c:pt idx="77">
                  <c:v>-10.859003</c:v>
                </c:pt>
                <c:pt idx="78">
                  <c:v>-11.185560000000001</c:v>
                </c:pt>
                <c:pt idx="79">
                  <c:v>-11.44462</c:v>
                </c:pt>
                <c:pt idx="80">
                  <c:v>-11.666880000000001</c:v>
                </c:pt>
                <c:pt idx="81">
                  <c:v>-11.819516999999999</c:v>
                </c:pt>
                <c:pt idx="82">
                  <c:v>-11.813169</c:v>
                </c:pt>
                <c:pt idx="83">
                  <c:v>-11.711485</c:v>
                </c:pt>
                <c:pt idx="84">
                  <c:v>-11.417342</c:v>
                </c:pt>
                <c:pt idx="85">
                  <c:v>-11.09492</c:v>
                </c:pt>
                <c:pt idx="86">
                  <c:v>-10.933097</c:v>
                </c:pt>
                <c:pt idx="87">
                  <c:v>-10.643535999999999</c:v>
                </c:pt>
                <c:pt idx="88">
                  <c:v>-10.386323000000001</c:v>
                </c:pt>
                <c:pt idx="89">
                  <c:v>-10.076312</c:v>
                </c:pt>
                <c:pt idx="90">
                  <c:v>-9.6882342999999995</c:v>
                </c:pt>
                <c:pt idx="91">
                  <c:v>-9.5696220000000007</c:v>
                </c:pt>
                <c:pt idx="92">
                  <c:v>-9.4478673999999998</c:v>
                </c:pt>
                <c:pt idx="93">
                  <c:v>-9.2007703999999997</c:v>
                </c:pt>
                <c:pt idx="94">
                  <c:v>-9.1977606000000005</c:v>
                </c:pt>
                <c:pt idx="95">
                  <c:v>-9.2200822999999996</c:v>
                </c:pt>
                <c:pt idx="96">
                  <c:v>-9.2278547</c:v>
                </c:pt>
                <c:pt idx="97">
                  <c:v>-9.4013138000000005</c:v>
                </c:pt>
                <c:pt idx="98">
                  <c:v>-9.4465264999999992</c:v>
                </c:pt>
                <c:pt idx="99">
                  <c:v>-9.4066877000000009</c:v>
                </c:pt>
                <c:pt idx="100">
                  <c:v>-9.4360771000000003</c:v>
                </c:pt>
                <c:pt idx="101">
                  <c:v>-9.2952861999999996</c:v>
                </c:pt>
                <c:pt idx="102">
                  <c:v>-9.1078633999999994</c:v>
                </c:pt>
                <c:pt idx="103">
                  <c:v>-8.9470816000000006</c:v>
                </c:pt>
                <c:pt idx="104">
                  <c:v>-8.7013701999999995</c:v>
                </c:pt>
                <c:pt idx="105">
                  <c:v>-8.4667034000000001</c:v>
                </c:pt>
                <c:pt idx="106">
                  <c:v>-8.2543488000000007</c:v>
                </c:pt>
                <c:pt idx="107">
                  <c:v>-7.9928521999999997</c:v>
                </c:pt>
                <c:pt idx="108">
                  <c:v>-7.8325890999999999</c:v>
                </c:pt>
                <c:pt idx="109">
                  <c:v>-7.6830249000000004</c:v>
                </c:pt>
                <c:pt idx="110">
                  <c:v>-7.5917063000000002</c:v>
                </c:pt>
                <c:pt idx="111">
                  <c:v>-7.5795174000000003</c:v>
                </c:pt>
                <c:pt idx="112">
                  <c:v>-7.5527430000000004</c:v>
                </c:pt>
                <c:pt idx="113">
                  <c:v>-7.5639757999999997</c:v>
                </c:pt>
                <c:pt idx="114">
                  <c:v>-7.6789063999999998</c:v>
                </c:pt>
                <c:pt idx="115">
                  <c:v>-7.7397780000000003</c:v>
                </c:pt>
                <c:pt idx="116">
                  <c:v>-7.7896295000000002</c:v>
                </c:pt>
                <c:pt idx="117">
                  <c:v>-7.8817344</c:v>
                </c:pt>
                <c:pt idx="118">
                  <c:v>-7.8308606000000003</c:v>
                </c:pt>
                <c:pt idx="119">
                  <c:v>-7.7670279000000004</c:v>
                </c:pt>
                <c:pt idx="120">
                  <c:v>-7.7261075999999997</c:v>
                </c:pt>
                <c:pt idx="121">
                  <c:v>-7.5181202999999996</c:v>
                </c:pt>
                <c:pt idx="122">
                  <c:v>-7.3142385000000001</c:v>
                </c:pt>
                <c:pt idx="123">
                  <c:v>-7.1566672000000002</c:v>
                </c:pt>
                <c:pt idx="124">
                  <c:v>-6.8704095000000001</c:v>
                </c:pt>
                <c:pt idx="125">
                  <c:v>-6.6842832999999997</c:v>
                </c:pt>
                <c:pt idx="126">
                  <c:v>-6.5583520000000002</c:v>
                </c:pt>
                <c:pt idx="127">
                  <c:v>-6.3996449000000002</c:v>
                </c:pt>
                <c:pt idx="128">
                  <c:v>-6.3484688</c:v>
                </c:pt>
                <c:pt idx="129">
                  <c:v>-6.3484774000000002</c:v>
                </c:pt>
                <c:pt idx="130">
                  <c:v>-6.3243041</c:v>
                </c:pt>
                <c:pt idx="131">
                  <c:v>-6.3639178000000003</c:v>
                </c:pt>
                <c:pt idx="132">
                  <c:v>-6.3964395999999999</c:v>
                </c:pt>
                <c:pt idx="133">
                  <c:v>-6.4407867999999997</c:v>
                </c:pt>
                <c:pt idx="134">
                  <c:v>-6.5292830000000004</c:v>
                </c:pt>
                <c:pt idx="135">
                  <c:v>-6.5786747999999999</c:v>
                </c:pt>
                <c:pt idx="136">
                  <c:v>-6.6853809000000002</c:v>
                </c:pt>
                <c:pt idx="137">
                  <c:v>-6.8127651</c:v>
                </c:pt>
                <c:pt idx="138">
                  <c:v>-6.9447937</c:v>
                </c:pt>
                <c:pt idx="139">
                  <c:v>-7.1939006000000001</c:v>
                </c:pt>
                <c:pt idx="140">
                  <c:v>-7.3896933000000002</c:v>
                </c:pt>
                <c:pt idx="141">
                  <c:v>-7.5866465999999999</c:v>
                </c:pt>
                <c:pt idx="142">
                  <c:v>-7.9213743000000001</c:v>
                </c:pt>
                <c:pt idx="143">
                  <c:v>-8.1306838999999993</c:v>
                </c:pt>
                <c:pt idx="144">
                  <c:v>-8.3081893999999998</c:v>
                </c:pt>
                <c:pt idx="145">
                  <c:v>-8.5469922999999994</c:v>
                </c:pt>
                <c:pt idx="146">
                  <c:v>-8.5350923999999999</c:v>
                </c:pt>
                <c:pt idx="147">
                  <c:v>-8.2810020000000009</c:v>
                </c:pt>
                <c:pt idx="148">
                  <c:v>-7.7826905000000002</c:v>
                </c:pt>
                <c:pt idx="149">
                  <c:v>-7.0151329000000002</c:v>
                </c:pt>
                <c:pt idx="150">
                  <c:v>-6.2158375000000001</c:v>
                </c:pt>
                <c:pt idx="151">
                  <c:v>-5.3570026999999998</c:v>
                </c:pt>
                <c:pt idx="152">
                  <c:v>-4.4195222999999997</c:v>
                </c:pt>
                <c:pt idx="153">
                  <c:v>-3.6175400999999998</c:v>
                </c:pt>
                <c:pt idx="154">
                  <c:v>-3.0838580000000002</c:v>
                </c:pt>
                <c:pt idx="155">
                  <c:v>-2.8055924999999999</c:v>
                </c:pt>
                <c:pt idx="156">
                  <c:v>-2.7407333999999999</c:v>
                </c:pt>
                <c:pt idx="157">
                  <c:v>-2.7796246999999998</c:v>
                </c:pt>
                <c:pt idx="158">
                  <c:v>-2.9200797000000001</c:v>
                </c:pt>
                <c:pt idx="159">
                  <c:v>-3.1045617999999999</c:v>
                </c:pt>
                <c:pt idx="160">
                  <c:v>-3.2934363000000002</c:v>
                </c:pt>
                <c:pt idx="161">
                  <c:v>-3.5589711999999998</c:v>
                </c:pt>
                <c:pt idx="162">
                  <c:v>-3.7991115999999998</c:v>
                </c:pt>
                <c:pt idx="163">
                  <c:v>-3.9890482</c:v>
                </c:pt>
                <c:pt idx="164">
                  <c:v>-4.1450839000000004</c:v>
                </c:pt>
                <c:pt idx="165">
                  <c:v>-4.2457913999999999</c:v>
                </c:pt>
                <c:pt idx="166">
                  <c:v>-4.3202046999999997</c:v>
                </c:pt>
                <c:pt idx="167">
                  <c:v>-4.3846005999999997</c:v>
                </c:pt>
                <c:pt idx="168">
                  <c:v>-4.3692850999999999</c:v>
                </c:pt>
                <c:pt idx="169">
                  <c:v>-4.3384333000000002</c:v>
                </c:pt>
                <c:pt idx="170">
                  <c:v>-4.3038014999999996</c:v>
                </c:pt>
                <c:pt idx="171">
                  <c:v>-4.2825027000000002</c:v>
                </c:pt>
                <c:pt idx="172">
                  <c:v>-4.2745465999999999</c:v>
                </c:pt>
                <c:pt idx="173">
                  <c:v>-4.2749237999999998</c:v>
                </c:pt>
                <c:pt idx="174">
                  <c:v>-4.2735944000000003</c:v>
                </c:pt>
                <c:pt idx="175">
                  <c:v>-4.2721095</c:v>
                </c:pt>
                <c:pt idx="176">
                  <c:v>-4.2710303999999999</c:v>
                </c:pt>
                <c:pt idx="177">
                  <c:v>-4.2704839999999997</c:v>
                </c:pt>
                <c:pt idx="178">
                  <c:v>-4.2697582000000001</c:v>
                </c:pt>
                <c:pt idx="179">
                  <c:v>-4.2682003999999996</c:v>
                </c:pt>
                <c:pt idx="180">
                  <c:v>-4.2673936000000001</c:v>
                </c:pt>
                <c:pt idx="181">
                  <c:v>-4.2664242000000003</c:v>
                </c:pt>
                <c:pt idx="182">
                  <c:v>-4.2653203</c:v>
                </c:pt>
                <c:pt idx="183">
                  <c:v>-4.2635088000000003</c:v>
                </c:pt>
                <c:pt idx="184">
                  <c:v>-4.2604952000000003</c:v>
                </c:pt>
                <c:pt idx="185">
                  <c:v>-4.2574239</c:v>
                </c:pt>
                <c:pt idx="186">
                  <c:v>-4.2528043000000002</c:v>
                </c:pt>
                <c:pt idx="187">
                  <c:v>-4.2479062000000001</c:v>
                </c:pt>
                <c:pt idx="188">
                  <c:v>-4.2423219999999997</c:v>
                </c:pt>
                <c:pt idx="189">
                  <c:v>-4.2364930999999997</c:v>
                </c:pt>
                <c:pt idx="190">
                  <c:v>-4.2314410000000002</c:v>
                </c:pt>
                <c:pt idx="191">
                  <c:v>-4.2266145000000002</c:v>
                </c:pt>
                <c:pt idx="192">
                  <c:v>-4.2229843000000002</c:v>
                </c:pt>
                <c:pt idx="193">
                  <c:v>-4.2202573000000001</c:v>
                </c:pt>
                <c:pt idx="194">
                  <c:v>-4.2180076</c:v>
                </c:pt>
                <c:pt idx="195">
                  <c:v>-4.2162929</c:v>
                </c:pt>
                <c:pt idx="196">
                  <c:v>-4.2153577999999996</c:v>
                </c:pt>
                <c:pt idx="197">
                  <c:v>-4.2139496999999997</c:v>
                </c:pt>
                <c:pt idx="198">
                  <c:v>-4.2132348999999998</c:v>
                </c:pt>
                <c:pt idx="199">
                  <c:v>-4.2123851999999999</c:v>
                </c:pt>
                <c:pt idx="200">
                  <c:v>-4.2122745999999998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18464"/>
        <c:axId val="267120640"/>
      </c:scatterChart>
      <c:valAx>
        <c:axId val="267118464"/>
        <c:scaling>
          <c:orientation val="minMax"/>
          <c:max val="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67120640"/>
        <c:crosses val="autoZero"/>
        <c:crossBetween val="midCat"/>
      </c:valAx>
      <c:valAx>
        <c:axId val="26712064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6711846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571500</xdr:colOff>
      <xdr:row>1</xdr:row>
      <xdr:rowOff>152400</xdr:rowOff>
    </xdr:from>
    <xdr:to>
      <xdr:col>13</xdr:col>
      <xdr:colOff>41081</xdr:colOff>
      <xdr:row>16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33</xdr:row>
      <xdr:rowOff>179294</xdr:rowOff>
    </xdr:from>
    <xdr:to>
      <xdr:col>21</xdr:col>
      <xdr:colOff>9705</xdr:colOff>
      <xdr:row>48</xdr:row>
      <xdr:rowOff>64994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345321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21</xdr:col>
      <xdr:colOff>11385</xdr:colOff>
      <xdr:row>162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22</xdr:col>
      <xdr:colOff>0</xdr:colOff>
      <xdr:row>148</xdr:row>
      <xdr:rowOff>0</xdr:rowOff>
    </xdr:from>
    <xdr:to>
      <xdr:col>29</xdr:col>
      <xdr:colOff>325710</xdr:colOff>
      <xdr:row>162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31" xr16:uid="{00000000-0016-0000-0000-000008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5" xr16:uid="{00000000-0016-0000-0000-00000A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2" xr16:uid="{00000000-0016-0000-0000-000000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7" xr16:uid="{00000000-0016-0000-0000-000006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9" xr16:uid="{00000000-0016-0000-0000-000002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4" xr16:uid="{00000000-0016-0000-0000-000007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8" xr16:uid="{00000000-0016-0000-0000-000005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29" xr16:uid="{00000000-0016-0000-03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IP3 vs LO Power Config B" connectionId="27" xr16:uid="{00000000-0016-0000-0600-000010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IP3 vs LO Power Config A" connectionId="26" xr16:uid="{00000000-0016-0000-0600-000011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Rx2L -5RF1-2 B" connectionId="19" xr16:uid="{00000000-0016-0000-0B00-00001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30" xr16:uid="{00000000-0016-0000-0000-000004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Rx2L -5RF1-2 A" connectionId="18" xr16:uid="{00000000-0016-0000-0B00-000012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B" connectionId="15" xr16:uid="{00000000-0016-0000-0C00-000015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A" connectionId="12" xr16:uid="{00000000-0016-0000-0C00-000014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A" connectionId="13" xr16:uid="{00000000-0016-0000-0D00-000016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B" connectionId="16" xr16:uid="{00000000-0016-0000-0D00-000017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B" connectionId="17" xr16:uid="{00000000-0016-0000-0E00-000019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A" connectionId="14" xr16:uid="{00000000-0016-0000-0E00-000018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Rx0L -5RF1-3 0RF4 A" connectionId="20" xr16:uid="{00000000-0016-0000-0F00-00001A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Rx0L -5RF1-3 0RF4 B" connectionId="21" xr16:uid="{00000000-0016-0000-0F00-00001B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MM-1850HSM UpSpur 3Ix0L +15dBm -5IF P1in" connectionId="1" xr16:uid="{00000000-0016-0000-1300-00001C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35" xr16:uid="{00000000-0016-0000-00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1" xr16:uid="{00000000-0016-0000-00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6" xr16:uid="{00000000-0016-0000-0000-00000D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3" xr16:uid="{00000000-0016-0000-0000-00000E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10" xr16:uid="{00000000-0016-0000-0000-00000C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33" xr16:uid="{00000000-0016-0000-0000-000009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34" xr16:uid="{00000000-0016-0000-0000-00000B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5"/>
  <sheetViews>
    <sheetView zoomScale="85" zoomScaleNormal="85" workbookViewId="0">
      <selection activeCell="D174" sqref="D174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186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187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188</v>
      </c>
      <c r="E166" s="49"/>
      <c r="F166" s="49"/>
      <c r="G166" s="49"/>
      <c r="X166" s="49"/>
      <c r="Y166" s="49"/>
      <c r="Z166" s="49"/>
      <c r="AA166" s="52" t="s">
        <v>176</v>
      </c>
      <c r="AB166" s="49"/>
      <c r="AC166" s="49"/>
      <c r="AD166" s="49"/>
      <c r="AE166" s="53"/>
      <c r="AF166" s="49"/>
      <c r="AG166" s="49"/>
      <c r="AH166" s="49"/>
      <c r="AI166" s="52" t="s">
        <v>177</v>
      </c>
      <c r="AJ166" s="49"/>
      <c r="AK166" s="49"/>
    </row>
    <row r="167" spans="1:38" s="4" customFormat="1" ht="25.5" thickTop="1" thickBot="1" x14ac:dyDescent="0.3">
      <c r="A167" s="63" t="s">
        <v>163</v>
      </c>
      <c r="B167" s="64" t="s">
        <v>164</v>
      </c>
      <c r="C167" s="64" t="s">
        <v>165</v>
      </c>
      <c r="D167" s="64" t="s">
        <v>166</v>
      </c>
      <c r="E167" s="64" t="s">
        <v>167</v>
      </c>
      <c r="F167" s="64" t="s">
        <v>168</v>
      </c>
      <c r="G167" s="65" t="s">
        <v>169</v>
      </c>
      <c r="X167" s="54" t="s">
        <v>163</v>
      </c>
      <c r="Y167" s="55" t="s">
        <v>164</v>
      </c>
      <c r="Z167" s="55" t="s">
        <v>165</v>
      </c>
      <c r="AA167" s="55" t="s">
        <v>166</v>
      </c>
      <c r="AB167" s="55" t="s">
        <v>167</v>
      </c>
      <c r="AC167" s="55" t="s">
        <v>168</v>
      </c>
      <c r="AD167" s="56" t="s">
        <v>169</v>
      </c>
      <c r="AE167" s="53"/>
      <c r="AF167" s="54" t="s">
        <v>163</v>
      </c>
      <c r="AG167" s="55" t="s">
        <v>164</v>
      </c>
      <c r="AH167" s="55" t="s">
        <v>165</v>
      </c>
      <c r="AI167" s="55" t="s">
        <v>166</v>
      </c>
      <c r="AJ167" s="55" t="s">
        <v>167</v>
      </c>
      <c r="AK167" s="55" t="s">
        <v>168</v>
      </c>
      <c r="AL167" s="56" t="s">
        <v>169</v>
      </c>
    </row>
    <row r="168" spans="1:38" s="4" customFormat="1" ht="16.5" thickTop="1" thickBot="1" x14ac:dyDescent="0.3">
      <c r="A168" s="90" t="s">
        <v>264</v>
      </c>
      <c r="B168" s="91" t="s">
        <v>265</v>
      </c>
      <c r="C168" s="67" t="str">
        <f>TEXT(Z168,"#")</f>
        <v>28</v>
      </c>
      <c r="D168" s="67" t="str">
        <f>TEXT(AA168,"#")</f>
        <v>54</v>
      </c>
      <c r="E168" s="67" t="s">
        <v>315</v>
      </c>
      <c r="F168" s="67" t="s">
        <v>315</v>
      </c>
      <c r="G168" s="67" t="s">
        <v>315</v>
      </c>
      <c r="X168" s="92"/>
      <c r="Y168" s="93" t="s">
        <v>265</v>
      </c>
      <c r="Z168" s="93">
        <f>ABS(Isolations!F3)</f>
        <v>27.817815645962728</v>
      </c>
      <c r="AA168" s="93">
        <f>ABS('LO Harm-A'!J2)</f>
        <v>54.321073918367347</v>
      </c>
      <c r="AB168" s="93">
        <f>ABS('LO Harm-A'!N2)</f>
        <v>58.609369040816311</v>
      </c>
      <c r="AC168" s="93">
        <f>ABS('LO Harm-A'!R2)</f>
        <v>76.225583714285719</v>
      </c>
      <c r="AD168" s="94">
        <f>ABS('LO Harm-A'!V2)</f>
        <v>89.90234275510204</v>
      </c>
      <c r="AE168" s="53"/>
      <c r="AF168" s="92"/>
      <c r="AG168" s="93" t="s">
        <v>265</v>
      </c>
      <c r="AH168" s="93">
        <f>ABS(Isolations!P3)</f>
        <v>0</v>
      </c>
      <c r="AI168" s="93">
        <f>ABS('LO Harm-B'!J2)</f>
        <v>31.621778040816324</v>
      </c>
      <c r="AJ168" s="93">
        <f>ABS('LO Harm-B'!N2)</f>
        <v>46.469587510204079</v>
      </c>
      <c r="AK168" s="93">
        <f>ABS('LO Harm-B'!R2)</f>
        <v>47.405244591836734</v>
      </c>
      <c r="AL168" s="94">
        <f>ABS('LO Harm-B'!V2)</f>
        <v>63.701904081632655</v>
      </c>
    </row>
    <row r="169" spans="1:38" s="4" customFormat="1" ht="15.75" thickBot="1" x14ac:dyDescent="0.3">
      <c r="A169" s="66" t="s">
        <v>170</v>
      </c>
      <c r="B169" s="67" t="str">
        <f>TEXT(Y169,"#")&amp;" "</f>
        <v xml:space="preserve">25 </v>
      </c>
      <c r="C169" s="68" t="s">
        <v>171</v>
      </c>
      <c r="D169" s="67" t="str">
        <f t="shared" ref="D169:E172" si="0">TEXT(AA169,"#")</f>
        <v>29</v>
      </c>
      <c r="E169" s="67" t="str">
        <f t="shared" si="0"/>
        <v>12</v>
      </c>
      <c r="F169" s="67" t="s">
        <v>315</v>
      </c>
      <c r="G169" s="67" t="str">
        <f>TEXT(AD169,"#")</f>
        <v>NA</v>
      </c>
      <c r="X169" s="57" t="s">
        <v>170</v>
      </c>
      <c r="Y169" s="58">
        <f>'5Rx0L'!H7</f>
        <v>24.831679812500003</v>
      </c>
      <c r="Z169" s="58" t="s">
        <v>171</v>
      </c>
      <c r="AA169" s="58">
        <f>'5Rx5L'!H7</f>
        <v>29.432790374999993</v>
      </c>
      <c r="AB169" s="58">
        <f>'5Rx5L'!H31</f>
        <v>11.676587818181817</v>
      </c>
      <c r="AC169" s="58">
        <f>'5Rx5L'!H55</f>
        <v>25.779602052631571</v>
      </c>
      <c r="AD169" s="59" t="str">
        <f>'5Rx5L'!H79</f>
        <v>NA</v>
      </c>
      <c r="AE169" s="53"/>
      <c r="AF169" s="57" t="s">
        <v>170</v>
      </c>
      <c r="AG169" s="58">
        <f>'5Rx0L'!P7</f>
        <v>11.124451331578948</v>
      </c>
      <c r="AH169" s="58" t="s">
        <v>171</v>
      </c>
      <c r="AI169" s="58">
        <f>'5Rx5L'!P7</f>
        <v>36.261290157894734</v>
      </c>
      <c r="AJ169" s="58">
        <f>'5Rx5L'!P31</f>
        <v>14.953654294736838</v>
      </c>
      <c r="AK169" s="58">
        <f>'5Rx5L'!P55</f>
        <v>54.176257263157879</v>
      </c>
      <c r="AL169" s="59">
        <f>'5Rx5L'!P79</f>
        <v>72.999202684210516</v>
      </c>
    </row>
    <row r="170" spans="1:38" s="4" customFormat="1" ht="15.75" thickBot="1" x14ac:dyDescent="0.3">
      <c r="A170" s="66" t="s">
        <v>172</v>
      </c>
      <c r="B170" s="67" t="str">
        <f>TEXT(Y170,"#")</f>
        <v>76</v>
      </c>
      <c r="C170" s="67" t="str">
        <f>TEXT(Z170,"#")</f>
        <v>43</v>
      </c>
      <c r="D170" s="67" t="str">
        <f t="shared" si="0"/>
        <v>57</v>
      </c>
      <c r="E170" s="67" t="str">
        <f t="shared" si="0"/>
        <v>66</v>
      </c>
      <c r="F170" s="67" t="str">
        <f>TEXT(AC170,"#")</f>
        <v>68</v>
      </c>
      <c r="G170" s="67" t="s">
        <v>315</v>
      </c>
      <c r="X170" s="57" t="s">
        <v>172</v>
      </c>
      <c r="Y170" s="58">
        <f>'5Rx0L'!H31</f>
        <v>75.620079571428576</v>
      </c>
      <c r="Z170" s="58">
        <f>'5Rx5L'!H103</f>
        <v>43.390602842105267</v>
      </c>
      <c r="AA170" s="58">
        <f>'2Rx2L'!G3</f>
        <v>56.622003000000007</v>
      </c>
      <c r="AB170" s="58">
        <f>'5Rx5L'!H151</f>
        <v>66.134672562500015</v>
      </c>
      <c r="AC170" s="58">
        <f>'5Rx5L'!H175</f>
        <v>68.310660266666673</v>
      </c>
      <c r="AD170" s="59">
        <f>'5Rx5L'!H199</f>
        <v>58.218147833333326</v>
      </c>
      <c r="AE170" s="53"/>
      <c r="AF170" s="57" t="s">
        <v>172</v>
      </c>
      <c r="AG170" s="58">
        <f>'5Rx0L'!P31</f>
        <v>70.982498210526316</v>
      </c>
      <c r="AH170" s="58">
        <f>'5Rx5L'!P103</f>
        <v>48.921970684210528</v>
      </c>
      <c r="AI170" s="58">
        <f>'2Rx2L'!O3</f>
        <v>63.708911282828296</v>
      </c>
      <c r="AJ170" s="58">
        <f>'5Rx5L'!P151</f>
        <v>53.384623263157899</v>
      </c>
      <c r="AK170" s="58">
        <f>'5Rx5L'!P175</f>
        <v>67.327049473684227</v>
      </c>
      <c r="AL170" s="59">
        <f>'5Rx5L'!P199</f>
        <v>53.850656315789472</v>
      </c>
    </row>
    <row r="171" spans="1:38" s="4" customFormat="1" ht="15.75" thickBot="1" x14ac:dyDescent="0.3">
      <c r="A171" s="66" t="s">
        <v>173</v>
      </c>
      <c r="B171" s="67" t="s">
        <v>315</v>
      </c>
      <c r="C171" s="67" t="str">
        <f>TEXT(Z171,"#")</f>
        <v>51</v>
      </c>
      <c r="D171" s="67" t="str">
        <f t="shared" si="0"/>
        <v>73</v>
      </c>
      <c r="E171" s="67" t="str">
        <f t="shared" si="0"/>
        <v>73</v>
      </c>
      <c r="F171" s="67" t="str">
        <f>TEXT(AC171,"#")</f>
        <v>83</v>
      </c>
      <c r="G171" s="67" t="str">
        <f>TEXT(AD171,"#")</f>
        <v>79</v>
      </c>
      <c r="X171" s="57" t="s">
        <v>173</v>
      </c>
      <c r="Y171" s="58">
        <f>'5Rx0L'!H55</f>
        <v>99.436584999999994</v>
      </c>
      <c r="Z171" s="58">
        <f>'5Rx5L'!H223</f>
        <v>50.889039641052626</v>
      </c>
      <c r="AA171" s="58">
        <f>'5Rx5L'!H247</f>
        <v>72.940276157894715</v>
      </c>
      <c r="AB171" s="58">
        <f>'5Rx5L'!H271</f>
        <v>73.328662000000008</v>
      </c>
      <c r="AC171" s="58">
        <f>'5Rx5L'!H295</f>
        <v>82.8663686875</v>
      </c>
      <c r="AD171" s="59">
        <f>'5Rx5L'!H319</f>
        <v>78.966324937499991</v>
      </c>
      <c r="AE171" s="53"/>
      <c r="AF171" s="57" t="s">
        <v>173</v>
      </c>
      <c r="AG171" s="58">
        <f>'5Rx0L'!P55</f>
        <v>78.143691894736847</v>
      </c>
      <c r="AH171" s="58">
        <f>'5Rx5L'!P223</f>
        <v>63.33723878947368</v>
      </c>
      <c r="AI171" s="58">
        <f>'5Rx5L'!P247</f>
        <v>85.994462789473701</v>
      </c>
      <c r="AJ171" s="58">
        <f>'5Rx5L'!P271</f>
        <v>74.841179315789475</v>
      </c>
      <c r="AK171" s="58">
        <f>'5Rx5L'!P295</f>
        <v>86.458936210526318</v>
      </c>
      <c r="AL171" s="59">
        <f>'5Rx5L'!P319</f>
        <v>74.549381157894729</v>
      </c>
    </row>
    <row r="172" spans="1:38" s="4" customFormat="1" ht="15.75" thickBot="1" x14ac:dyDescent="0.3">
      <c r="A172" s="66" t="s">
        <v>174</v>
      </c>
      <c r="B172" s="67" t="s">
        <v>315</v>
      </c>
      <c r="C172" s="67" t="s">
        <v>315</v>
      </c>
      <c r="D172" s="67" t="str">
        <f t="shared" si="0"/>
        <v>92</v>
      </c>
      <c r="E172" s="67" t="str">
        <f t="shared" si="0"/>
        <v>100</v>
      </c>
      <c r="F172" s="67" t="str">
        <f>TEXT(AC172,"#")</f>
        <v>112</v>
      </c>
      <c r="G172" s="67" t="str">
        <f>TEXT(AD172,"#")</f>
        <v>114</v>
      </c>
      <c r="X172" s="57" t="s">
        <v>174</v>
      </c>
      <c r="Y172" s="58">
        <f>'5Rx0L'!H79</f>
        <v>126.20323536842106</v>
      </c>
      <c r="Z172" s="58">
        <f>'5Rx5L'!H343</f>
        <v>83.147070687499991</v>
      </c>
      <c r="AA172" s="58">
        <f>'5Rx5L'!H367</f>
        <v>91.95804506250002</v>
      </c>
      <c r="AB172" s="58">
        <f>'5Rx5L'!H391</f>
        <v>100.24156031578946</v>
      </c>
      <c r="AC172" s="58">
        <f>'5Rx5L'!H415</f>
        <v>112.3592655625</v>
      </c>
      <c r="AD172" s="59">
        <f>'5Rx5L'!H439</f>
        <v>114.31029166666667</v>
      </c>
      <c r="AE172" s="53"/>
      <c r="AF172" s="57" t="s">
        <v>174</v>
      </c>
      <c r="AG172" s="58">
        <f>'5Rx0L'!P79</f>
        <v>102.81117531578946</v>
      </c>
      <c r="AH172" s="58">
        <f>'5Rx5L'!P343</f>
        <v>89.365327105263162</v>
      </c>
      <c r="AI172" s="58">
        <f>'5Rx5L'!P367</f>
        <v>108.1434125263158</v>
      </c>
      <c r="AJ172" s="58">
        <f>'5Rx5L'!P391</f>
        <v>105.65864484210526</v>
      </c>
      <c r="AK172" s="58">
        <f>'5Rx5L'!P415</f>
        <v>108.9100462105263</v>
      </c>
      <c r="AL172" s="59">
        <f>'5Rx5L'!P439</f>
        <v>104.22894763157895</v>
      </c>
    </row>
    <row r="173" spans="1:38" s="4" customFormat="1" ht="15.75" thickBot="1" x14ac:dyDescent="0.3">
      <c r="A173" s="69" t="s">
        <v>175</v>
      </c>
      <c r="B173" s="67" t="s">
        <v>315</v>
      </c>
      <c r="C173" s="67" t="str">
        <f>TEXT(Z173,"#")</f>
        <v>NA</v>
      </c>
      <c r="D173" s="67" t="s">
        <v>315</v>
      </c>
      <c r="E173" s="67" t="str">
        <f>TEXT(AB173,"#")</f>
        <v>109</v>
      </c>
      <c r="F173" s="67" t="str">
        <f>TEXT(AC173,"#")</f>
        <v>123</v>
      </c>
      <c r="G173" s="67" t="str">
        <f>TEXT(AD173,"#")</f>
        <v>121</v>
      </c>
      <c r="X173" s="60" t="s">
        <v>175</v>
      </c>
      <c r="Y173" s="61">
        <f>'5Rx0L'!H103</f>
        <v>135.54311863157895</v>
      </c>
      <c r="Z173" s="61" t="str">
        <f>'5Rx5L'!H463</f>
        <v>NA</v>
      </c>
      <c r="AA173" s="61">
        <f>'5Rx5L'!H487</f>
        <v>91.762173789473678</v>
      </c>
      <c r="AB173" s="61">
        <f>'5Rx5L'!H511</f>
        <v>108.79365431578947</v>
      </c>
      <c r="AC173" s="61">
        <f>'5Rx5L'!H535</f>
        <v>122.87788835294117</v>
      </c>
      <c r="AD173" s="62">
        <f>'5Rx5L'!H559</f>
        <v>120.6081504375</v>
      </c>
      <c r="AE173" s="53"/>
      <c r="AF173" s="60" t="s">
        <v>175</v>
      </c>
      <c r="AG173" s="61">
        <f>'5Rx0L'!P103</f>
        <v>120.10449315789474</v>
      </c>
      <c r="AH173" s="61">
        <f>'5Rx5L'!P463</f>
        <v>94.956746263157896</v>
      </c>
      <c r="AI173" s="61">
        <f>'5Rx5L'!P487</f>
        <v>120.49693052631578</v>
      </c>
      <c r="AJ173" s="61">
        <f>'5Rx5L'!P511</f>
        <v>121.12078415789473</v>
      </c>
      <c r="AK173" s="61">
        <f>'5Rx5L'!P535</f>
        <v>123.21649368421052</v>
      </c>
      <c r="AL173" s="62">
        <f>'5Rx5L'!P559</f>
        <v>122.77717584210527</v>
      </c>
    </row>
    <row r="174" spans="1:38" s="4" customFormat="1" ht="15.75" thickTop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x14ac:dyDescent="0.25">
      <c r="A176" s="49"/>
      <c r="B176" s="49"/>
      <c r="C176" s="49"/>
      <c r="D176" s="49"/>
      <c r="E176" s="49"/>
      <c r="F176" s="49"/>
      <c r="G176" s="49"/>
      <c r="X176" s="49"/>
      <c r="Y176" s="49"/>
      <c r="Z176" s="49"/>
      <c r="AA176" s="49"/>
      <c r="AB176" s="49"/>
      <c r="AC176" s="49"/>
      <c r="AD176" s="49"/>
      <c r="AE176" s="53"/>
      <c r="AF176" s="49"/>
      <c r="AG176" s="49"/>
      <c r="AH176" s="49"/>
      <c r="AI176" s="49"/>
      <c r="AJ176" s="49"/>
      <c r="AK176" s="49"/>
      <c r="AL176" s="49"/>
    </row>
    <row r="177" spans="1:38" s="4" customFormat="1" ht="15.75" thickBot="1" x14ac:dyDescent="0.3">
      <c r="A177" s="49"/>
      <c r="B177" s="49"/>
      <c r="C177" s="49"/>
      <c r="D177" s="52" t="s">
        <v>189</v>
      </c>
      <c r="E177" s="49"/>
      <c r="F177" s="49"/>
      <c r="G177" s="49"/>
      <c r="X177" s="49"/>
      <c r="Y177" s="49"/>
      <c r="Z177" s="49"/>
      <c r="AA177" s="52" t="s">
        <v>184</v>
      </c>
      <c r="AB177" s="49"/>
      <c r="AC177" s="49"/>
      <c r="AD177" s="49"/>
      <c r="AE177" s="53"/>
      <c r="AF177" s="49"/>
      <c r="AG177" s="49"/>
      <c r="AH177" s="49"/>
      <c r="AI177" s="52" t="s">
        <v>185</v>
      </c>
      <c r="AJ177" s="49"/>
      <c r="AK177" s="49"/>
      <c r="AL177" s="49"/>
    </row>
    <row r="178" spans="1:38" s="4" customFormat="1" ht="25.5" thickTop="1" thickBot="1" x14ac:dyDescent="0.3">
      <c r="A178" s="63" t="s">
        <v>183</v>
      </c>
      <c r="B178" s="64" t="s">
        <v>164</v>
      </c>
      <c r="C178" s="64" t="s">
        <v>165</v>
      </c>
      <c r="D178" s="64" t="s">
        <v>166</v>
      </c>
      <c r="E178" s="64" t="s">
        <v>167</v>
      </c>
      <c r="F178" s="64" t="s">
        <v>168</v>
      </c>
      <c r="G178" s="65" t="s">
        <v>169</v>
      </c>
      <c r="X178" s="54" t="s">
        <v>183</v>
      </c>
      <c r="Y178" s="55" t="s">
        <v>164</v>
      </c>
      <c r="Z178" s="55" t="s">
        <v>165</v>
      </c>
      <c r="AA178" s="55" t="s">
        <v>166</v>
      </c>
      <c r="AB178" s="55" t="s">
        <v>167</v>
      </c>
      <c r="AC178" s="55" t="s">
        <v>168</v>
      </c>
      <c r="AD178" s="56" t="s">
        <v>169</v>
      </c>
      <c r="AE178" s="53"/>
      <c r="AF178" s="54" t="s">
        <v>183</v>
      </c>
      <c r="AG178" s="55" t="s">
        <v>164</v>
      </c>
      <c r="AH178" s="55" t="s">
        <v>165</v>
      </c>
      <c r="AI178" s="55" t="s">
        <v>166</v>
      </c>
      <c r="AJ178" s="55" t="s">
        <v>167</v>
      </c>
      <c r="AK178" s="55" t="s">
        <v>168</v>
      </c>
      <c r="AL178" s="56" t="s">
        <v>169</v>
      </c>
    </row>
    <row r="179" spans="1:38" s="4" customFormat="1" ht="16.5" thickTop="1" thickBot="1" x14ac:dyDescent="0.3">
      <c r="A179" s="90" t="s">
        <v>264</v>
      </c>
      <c r="B179" s="91" t="s">
        <v>265</v>
      </c>
      <c r="C179" s="67" t="str">
        <f>TEXT(Z179,"#")</f>
        <v>42</v>
      </c>
      <c r="D179" s="67" t="str">
        <f>TEXT(AA179,"#")</f>
        <v>65</v>
      </c>
      <c r="E179" s="67" t="str">
        <f>TEXT(AB179,"#")</f>
        <v>51</v>
      </c>
      <c r="F179" s="67" t="str">
        <f>TEXT(AC179,"#")</f>
        <v>90</v>
      </c>
      <c r="G179" s="67" t="str">
        <f>TEXT(AD179,"#")</f>
        <v>88</v>
      </c>
      <c r="X179" s="92"/>
      <c r="Y179" s="93" t="s">
        <v>265</v>
      </c>
      <c r="Z179" s="93">
        <f>ABS(Isolations!F14)</f>
        <v>41.569836000000002</v>
      </c>
      <c r="AA179" s="93">
        <f>ABS('LO Harm-A'!I2)</f>
        <v>65.223721938775498</v>
      </c>
      <c r="AB179" s="93">
        <f>ABS('LO Harm-A'!M2)</f>
        <v>50.890144836734692</v>
      </c>
      <c r="AC179" s="93">
        <f>ABS('LO Harm-A'!Q2)</f>
        <v>90.269961448979601</v>
      </c>
      <c r="AD179" s="94">
        <f>ABS('LO Harm-A'!U2)</f>
        <v>88.406296387755106</v>
      </c>
      <c r="AE179" s="53"/>
      <c r="AF179" s="92"/>
      <c r="AG179" s="93" t="s">
        <v>265</v>
      </c>
      <c r="AH179" s="93">
        <f>ABS(Isolations!P14)</f>
        <v>0</v>
      </c>
      <c r="AI179" s="93">
        <f>ABS('LO Harm-B'!I2)</f>
        <v>47.788459897959193</v>
      </c>
      <c r="AJ179" s="93">
        <f>ABS('LO Harm-B'!M2)</f>
        <v>35.088676102040814</v>
      </c>
      <c r="AK179" s="93">
        <f>ABS('LO Harm-B'!Q2)</f>
        <v>57.134826224489814</v>
      </c>
      <c r="AL179" s="94">
        <f>ABS('LO Harm-B'!U2)</f>
        <v>52.70723142857144</v>
      </c>
    </row>
    <row r="180" spans="1:38" s="4" customFormat="1" ht="15.75" thickBot="1" x14ac:dyDescent="0.3">
      <c r="A180" s="66" t="s">
        <v>178</v>
      </c>
      <c r="B180" s="67" t="str">
        <f>TEXT(Y180,"#")</f>
        <v>16</v>
      </c>
      <c r="C180" s="68" t="s">
        <v>171</v>
      </c>
      <c r="D180" s="67" t="str">
        <f t="shared" ref="D180:G184" si="1">TEXT(AA180,"#")</f>
        <v>19</v>
      </c>
      <c r="E180" s="67" t="str">
        <f t="shared" si="1"/>
        <v>9</v>
      </c>
      <c r="F180" s="67" t="str">
        <f t="shared" si="1"/>
        <v>NA</v>
      </c>
      <c r="G180" s="67" t="str">
        <f t="shared" si="1"/>
        <v>NA</v>
      </c>
      <c r="X180" s="57" t="s">
        <v>178</v>
      </c>
      <c r="Y180" s="58">
        <f>'5Ix0L'!H7</f>
        <v>15.801213894736843</v>
      </c>
      <c r="Z180" s="58" t="s">
        <v>171</v>
      </c>
      <c r="AA180" s="58">
        <f>'5Ix5L'!H7</f>
        <v>18.852686769230765</v>
      </c>
      <c r="AB180" s="58">
        <f>'5Ix5L'!H31</f>
        <v>8.6266111700000003</v>
      </c>
      <c r="AC180" s="58" t="str">
        <f>'5Ix5L'!H55</f>
        <v>NA</v>
      </c>
      <c r="AD180" s="59" t="str">
        <f>'5Ix5L'!H79</f>
        <v>NA</v>
      </c>
      <c r="AE180" s="53"/>
      <c r="AF180" s="57" t="s">
        <v>178</v>
      </c>
      <c r="AG180" s="58">
        <f>'5Ix0L'!P7</f>
        <v>21.683938421052634</v>
      </c>
      <c r="AH180" s="58" t="s">
        <v>171</v>
      </c>
      <c r="AI180" s="58">
        <f>'5Ix5L'!P7</f>
        <v>38.755296894736844</v>
      </c>
      <c r="AJ180" s="58">
        <f>'5Ix5L'!P31</f>
        <v>14.399622799999998</v>
      </c>
      <c r="AK180" s="58">
        <f>'5Ix5L'!P55</f>
        <v>39.007052157894741</v>
      </c>
      <c r="AL180" s="59">
        <f>'5Ix5L'!P79</f>
        <v>36.102314684210519</v>
      </c>
    </row>
    <row r="181" spans="1:38" s="4" customFormat="1" ht="15.75" thickBot="1" x14ac:dyDescent="0.3">
      <c r="A181" s="66" t="s">
        <v>179</v>
      </c>
      <c r="B181" s="67" t="str">
        <f>TEXT(Y181,"#")</f>
        <v>63</v>
      </c>
      <c r="C181" s="67" t="str">
        <f>TEXT(Z181,"#")</f>
        <v>57</v>
      </c>
      <c r="D181" s="67" t="str">
        <f t="shared" si="1"/>
        <v>57</v>
      </c>
      <c r="E181" s="67" t="str">
        <f t="shared" si="1"/>
        <v>61</v>
      </c>
      <c r="F181" s="67" t="str">
        <f t="shared" si="1"/>
        <v>62</v>
      </c>
      <c r="G181" s="67" t="str">
        <f t="shared" si="1"/>
        <v>NA</v>
      </c>
      <c r="X181" s="57" t="s">
        <v>179</v>
      </c>
      <c r="Y181" s="58">
        <f>'5Ix0L'!H31</f>
        <v>63.386751526315784</v>
      </c>
      <c r="Z181" s="58">
        <f>'2Ix1L'!G3</f>
        <v>56.903985303030296</v>
      </c>
      <c r="AA181" s="58">
        <f>'5Ix5L'!H127</f>
        <v>56.95414925</v>
      </c>
      <c r="AB181" s="58">
        <f>'5Ix5L'!H151</f>
        <v>61.423720785714281</v>
      </c>
      <c r="AC181" s="58">
        <f>'5Ix5L'!H175</f>
        <v>61.555795076923083</v>
      </c>
      <c r="AD181" s="59" t="str">
        <f>'5Ix5L'!H199</f>
        <v>NA</v>
      </c>
      <c r="AE181" s="53"/>
      <c r="AF181" s="57" t="s">
        <v>179</v>
      </c>
      <c r="AG181" s="58">
        <f>'5Ix0L'!P31</f>
        <v>59.060218842105257</v>
      </c>
      <c r="AH181" s="58">
        <f>'2Ix1L'!O3</f>
        <v>64.334044909090892</v>
      </c>
      <c r="AI181" s="58">
        <f>'5Ix5L'!P127</f>
        <v>46.140218842105263</v>
      </c>
      <c r="AJ181" s="58">
        <f>'5Ix5L'!P151</f>
        <v>66.21949089473685</v>
      </c>
      <c r="AK181" s="58">
        <f>'5Ix5L'!P175</f>
        <v>64.021739157894729</v>
      </c>
      <c r="AL181" s="59">
        <f>'5Ix5L'!P199</f>
        <v>58.499464526315798</v>
      </c>
    </row>
    <row r="182" spans="1:38" s="4" customFormat="1" ht="15.75" thickBot="1" x14ac:dyDescent="0.3">
      <c r="A182" s="66" t="s">
        <v>180</v>
      </c>
      <c r="B182" s="67" t="str">
        <f>TEXT(Y182,"#")</f>
        <v>86</v>
      </c>
      <c r="C182" s="67" t="str">
        <f>TEXT(Z182,"#")</f>
        <v>66</v>
      </c>
      <c r="D182" s="67" t="str">
        <f t="shared" si="1"/>
        <v>73</v>
      </c>
      <c r="E182" s="67" t="str">
        <f t="shared" si="1"/>
        <v>65</v>
      </c>
      <c r="F182" s="67" t="str">
        <f t="shared" si="1"/>
        <v>77</v>
      </c>
      <c r="G182" s="67" t="str">
        <f t="shared" si="1"/>
        <v>66</v>
      </c>
      <c r="X182" s="57" t="s">
        <v>180</v>
      </c>
      <c r="Y182" s="58">
        <f>'5Ix0L'!H55</f>
        <v>85.748333210526312</v>
      </c>
      <c r="Z182" s="58">
        <f>'5Ix5L'!H223</f>
        <v>65.8623288</v>
      </c>
      <c r="AA182" s="58">
        <f>'5Ix5L'!H247</f>
        <v>73.009542272727288</v>
      </c>
      <c r="AB182" s="58">
        <f>'5Ix5L'!H271</f>
        <v>64.832362533333338</v>
      </c>
      <c r="AC182" s="58">
        <f>'5Ix5L'!H295</f>
        <v>76.931904266666663</v>
      </c>
      <c r="AD182" s="59">
        <f>'5Ix5L'!H319</f>
        <v>65.805032923076936</v>
      </c>
      <c r="AE182" s="53"/>
      <c r="AF182" s="57" t="s">
        <v>180</v>
      </c>
      <c r="AG182" s="58">
        <f>'5Ix0L'!P55</f>
        <v>101.58964263157895</v>
      </c>
      <c r="AH182" s="58">
        <f>'5Ix5L'!P223</f>
        <v>70.486229526315782</v>
      </c>
      <c r="AI182" s="58">
        <f>'5Ix5L'!P247</f>
        <v>85.686217157894731</v>
      </c>
      <c r="AJ182" s="58">
        <f>'5Ix5L'!P271</f>
        <v>66.698618999999994</v>
      </c>
      <c r="AK182" s="58">
        <f>'5Ix5L'!P295</f>
        <v>83.498791947368417</v>
      </c>
      <c r="AL182" s="59">
        <f>'5Ix5L'!P319</f>
        <v>60.716383842105273</v>
      </c>
    </row>
    <row r="183" spans="1:38" s="4" customFormat="1" ht="15.75" thickBot="1" x14ac:dyDescent="0.3">
      <c r="A183" s="66" t="s">
        <v>181</v>
      </c>
      <c r="B183" s="67" t="str">
        <f>TEXT(Y183,"#")</f>
        <v>108</v>
      </c>
      <c r="C183" s="67" t="str">
        <f>TEXT(Z183,"#")</f>
        <v>102</v>
      </c>
      <c r="D183" s="67" t="str">
        <f t="shared" si="1"/>
        <v>59</v>
      </c>
      <c r="E183" s="67" t="str">
        <f t="shared" si="1"/>
        <v>105</v>
      </c>
      <c r="F183" s="67" t="str">
        <f t="shared" si="1"/>
        <v>98</v>
      </c>
      <c r="G183" s="67" t="str">
        <f t="shared" si="1"/>
        <v>106</v>
      </c>
      <c r="X183" s="57" t="s">
        <v>181</v>
      </c>
      <c r="Y183" s="58">
        <f>'5Ix0L'!H79</f>
        <v>107.57153557894735</v>
      </c>
      <c r="Z183" s="58">
        <f>'5Ix5L'!H343</f>
        <v>101.59025960000001</v>
      </c>
      <c r="AA183" s="58">
        <f>'5Ix5L'!H367</f>
        <v>58.831154736842109</v>
      </c>
      <c r="AB183" s="58">
        <f>'5Ix5L'!H391</f>
        <v>104.89568439999998</v>
      </c>
      <c r="AC183" s="58">
        <f>'5Ix5L'!H415</f>
        <v>97.586703153846145</v>
      </c>
      <c r="AD183" s="59">
        <f>'5Ix5L'!H439</f>
        <v>106.2273316</v>
      </c>
      <c r="AE183" s="53"/>
      <c r="AF183" s="57" t="s">
        <v>181</v>
      </c>
      <c r="AG183" s="58">
        <f>'5Ix0L'!P79</f>
        <v>113.22765521052632</v>
      </c>
      <c r="AH183" s="58">
        <f>'5Ix5L'!P343</f>
        <v>111.55518063157893</v>
      </c>
      <c r="AI183" s="58">
        <f>'5Ix5L'!P367</f>
        <v>87.865640736842096</v>
      </c>
      <c r="AJ183" s="58">
        <f>'5Ix5L'!P391</f>
        <v>104.80260357894736</v>
      </c>
      <c r="AK183" s="58">
        <f>'5Ix5L'!P415</f>
        <v>90.783487526315795</v>
      </c>
      <c r="AL183" s="59">
        <f>'5Ix5L'!P439</f>
        <v>107.17329610526315</v>
      </c>
    </row>
    <row r="184" spans="1:38" s="4" customFormat="1" ht="15.75" thickBot="1" x14ac:dyDescent="0.3">
      <c r="A184" s="69" t="s">
        <v>182</v>
      </c>
      <c r="B184" s="67" t="str">
        <f>TEXT(Y184,"#")</f>
        <v>116</v>
      </c>
      <c r="C184" s="67" t="str">
        <f>TEXT(Z184,"#")</f>
        <v>112</v>
      </c>
      <c r="D184" s="67" t="str">
        <f t="shared" si="1"/>
        <v>113</v>
      </c>
      <c r="E184" s="67" t="str">
        <f t="shared" si="1"/>
        <v>115</v>
      </c>
      <c r="F184" s="67" t="str">
        <f t="shared" si="1"/>
        <v>110</v>
      </c>
      <c r="G184" s="67" t="str">
        <f t="shared" si="1"/>
        <v>112</v>
      </c>
      <c r="X184" s="60" t="s">
        <v>182</v>
      </c>
      <c r="Y184" s="61">
        <f>'5Ix0L'!H103</f>
        <v>115.74057163157894</v>
      </c>
      <c r="Z184" s="61">
        <f>'5Ix5L'!H463</f>
        <v>111.52435746666667</v>
      </c>
      <c r="AA184" s="61">
        <f>'5Ix5L'!H487</f>
        <v>112.788614</v>
      </c>
      <c r="AB184" s="61">
        <f>'5Ix5L'!H511</f>
        <v>115.13913013333334</v>
      </c>
      <c r="AC184" s="61">
        <f>'5Ix5L'!H535</f>
        <v>109.76931328571428</v>
      </c>
      <c r="AD184" s="62">
        <f>'5Ix5L'!H559</f>
        <v>111.72353233333334</v>
      </c>
      <c r="AE184" s="53"/>
      <c r="AF184" s="60" t="s">
        <v>182</v>
      </c>
      <c r="AG184" s="61">
        <f>'5Ix0L'!P103</f>
        <v>132.158469</v>
      </c>
      <c r="AH184" s="61">
        <f>'5Ix5L'!P463</f>
        <v>113.51013457894737</v>
      </c>
      <c r="AI184" s="61">
        <f>'5Ix5L'!P487</f>
        <v>121.39120326315791</v>
      </c>
      <c r="AJ184" s="61">
        <f>'5Ix5L'!P511</f>
        <v>97.291686789473687</v>
      </c>
      <c r="AK184" s="61">
        <f>'5Ix5L'!P535</f>
        <v>124.56905773684211</v>
      </c>
      <c r="AL184" s="62">
        <f>'5Ix5L'!P559</f>
        <v>104.16977236842105</v>
      </c>
    </row>
    <row r="185" spans="1:38" s="4" customFormat="1" ht="15.75" thickTop="1" x14ac:dyDescent="0.25"/>
    <row r="186" spans="1:38" s="4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s="2" customFormat="1" x14ac:dyDescent="0.25"/>
    <row r="773" spans="1:14" s="2" customFormat="1" x14ac:dyDescent="0.25"/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  <row r="804" spans="1:1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M804" s="2"/>
      <c r="N804" s="2"/>
    </row>
    <row r="805" spans="1:1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M805" s="2"/>
      <c r="N805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9"/>
  <sheetViews>
    <sheetView workbookViewId="0"/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14" t="s">
        <v>227</v>
      </c>
      <c r="E1" s="114"/>
      <c r="F1" s="114"/>
      <c r="G1" s="114"/>
      <c r="H1" s="114"/>
      <c r="I1" s="114"/>
      <c r="J1" s="114"/>
      <c r="K1" s="42"/>
      <c r="L1" s="114" t="s">
        <v>226</v>
      </c>
      <c r="M1" s="114"/>
      <c r="N1" s="114"/>
      <c r="O1" s="114"/>
      <c r="P1" s="114"/>
      <c r="Q1" s="114"/>
      <c r="U1" s="114" t="s">
        <v>228</v>
      </c>
      <c r="V1" s="114"/>
      <c r="W1" s="114"/>
      <c r="X1" s="114"/>
      <c r="Y1" s="114"/>
      <c r="Z1" s="114"/>
      <c r="AA1" s="84"/>
      <c r="AB1" s="42"/>
      <c r="AC1" s="114" t="s">
        <v>229</v>
      </c>
      <c r="AD1" s="114"/>
      <c r="AE1" s="114"/>
      <c r="AF1" s="114"/>
      <c r="AG1" s="114"/>
      <c r="AH1" s="114"/>
    </row>
    <row r="2" spans="1:35" x14ac:dyDescent="0.25">
      <c r="A2" s="39" t="s">
        <v>101</v>
      </c>
      <c r="B2" t="s">
        <v>218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221</v>
      </c>
      <c r="R2" s="39" t="s">
        <v>102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209</v>
      </c>
      <c r="AD2" s="70" t="s">
        <v>210</v>
      </c>
      <c r="AE2" s="70" t="s">
        <v>203</v>
      </c>
      <c r="AF2" s="70" t="s">
        <v>204</v>
      </c>
      <c r="AG2" s="70" t="s">
        <v>205</v>
      </c>
      <c r="AH2" s="70" t="s">
        <v>206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217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217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219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220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208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208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4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4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4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4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4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4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4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4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4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4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4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4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4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4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4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4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4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4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4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4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4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4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4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4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4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4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4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4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4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4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4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4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4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4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4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4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4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4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4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4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4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4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4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4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4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4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4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4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4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4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4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4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4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4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4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4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4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4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4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4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4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4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4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4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4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4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4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4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4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4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4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4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4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4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4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4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4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4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4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4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4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4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4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4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4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4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4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4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4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4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4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4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4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4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4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4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4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4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4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4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4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829"/>
  <sheetViews>
    <sheetView topLeftCell="C1" workbookViewId="0">
      <selection activeCell="L3" sqref="L3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s="88" t="s">
        <v>95</v>
      </c>
      <c r="C1" s="88"/>
      <c r="E1" s="88" t="s">
        <v>95</v>
      </c>
      <c r="F1" s="88"/>
      <c r="H1" s="27" t="s">
        <v>162</v>
      </c>
      <c r="I1" s="27" t="s">
        <v>3</v>
      </c>
      <c r="J1" s="27" t="s">
        <v>4</v>
      </c>
      <c r="L1" s="27" t="s">
        <v>162</v>
      </c>
      <c r="M1" s="27" t="s">
        <v>5</v>
      </c>
      <c r="N1" s="27" t="s">
        <v>6</v>
      </c>
      <c r="P1" s="27" t="s">
        <v>162</v>
      </c>
      <c r="Q1" s="47" t="s">
        <v>7</v>
      </c>
      <c r="R1" s="47" t="s">
        <v>8</v>
      </c>
      <c r="S1" s="38"/>
      <c r="T1" s="27" t="s">
        <v>162</v>
      </c>
      <c r="U1" s="47" t="s">
        <v>9</v>
      </c>
      <c r="V1" s="47" t="s">
        <v>10</v>
      </c>
    </row>
    <row r="2" spans="1:22" x14ac:dyDescent="0.25">
      <c r="A2" s="50" t="s">
        <v>192</v>
      </c>
      <c r="B2" s="88" t="s">
        <v>246</v>
      </c>
      <c r="C2" s="88" t="s">
        <v>257</v>
      </c>
      <c r="D2" s="50" t="s">
        <v>193</v>
      </c>
      <c r="E2" s="88" t="s">
        <v>246</v>
      </c>
      <c r="F2" s="88" t="s">
        <v>257</v>
      </c>
      <c r="H2" s="48"/>
      <c r="I2" s="48">
        <f>AVERAGE(I3:I51)</f>
        <v>-65.223721938775498</v>
      </c>
      <c r="J2" s="48">
        <f>AVERAGE(J3:J51)</f>
        <v>-54.321073918367347</v>
      </c>
      <c r="M2" s="48">
        <f>AVERAGE(M3:M51)</f>
        <v>-50.890144836734692</v>
      </c>
      <c r="N2" s="48">
        <f>AVERAGE(N3:N51)</f>
        <v>-58.609369040816311</v>
      </c>
      <c r="P2" s="48"/>
      <c r="Q2" s="48">
        <f>AVERAGE(Q3:Q51)</f>
        <v>-90.269961448979601</v>
      </c>
      <c r="R2" s="48">
        <f>AVERAGE(R3:R51)</f>
        <v>-76.225583714285719</v>
      </c>
      <c r="S2" s="38"/>
      <c r="T2" s="48"/>
      <c r="U2" s="48">
        <f>AVERAGE(U3:U51)</f>
        <v>-88.406296387755106</v>
      </c>
      <c r="V2" s="95">
        <f>AVERAGE(V3:V51)</f>
        <v>-89.90234275510204</v>
      </c>
    </row>
    <row r="3" spans="1:22" x14ac:dyDescent="0.25">
      <c r="B3" s="88" t="s">
        <v>274</v>
      </c>
      <c r="C3" s="88" t="s">
        <v>275</v>
      </c>
      <c r="E3" s="88" t="s">
        <v>274</v>
      </c>
      <c r="F3" s="88" t="s">
        <v>275</v>
      </c>
      <c r="H3" s="27">
        <f t="shared" ref="H3:H34" si="0">B63/1000000000</f>
        <v>36</v>
      </c>
      <c r="I3" s="27">
        <f t="shared" ref="I3:I34" si="1">C63</f>
        <v>-61.926498000000002</v>
      </c>
      <c r="J3" s="27">
        <f t="shared" ref="J3:J34" si="2">F63</f>
        <v>-48.865242000000002</v>
      </c>
      <c r="L3" s="27">
        <f t="shared" ref="L3:L34" si="3">B117/1000000000</f>
        <v>54</v>
      </c>
      <c r="M3" s="27">
        <f t="shared" ref="M3:M34" si="4">C117</f>
        <v>-50.133578999999997</v>
      </c>
      <c r="N3" s="27">
        <f t="shared" ref="N3:N34" si="5">F117</f>
        <v>-59.517192999999999</v>
      </c>
      <c r="P3" s="47">
        <f t="shared" ref="P3:P34" si="6">B171/1000000000</f>
        <v>57</v>
      </c>
      <c r="Q3" s="27">
        <f t="shared" ref="Q3:Q34" si="7">C171</f>
        <v>-90.694946000000002</v>
      </c>
      <c r="R3" s="27">
        <f t="shared" ref="R3:R34" si="8">F171</f>
        <v>-76.498665000000003</v>
      </c>
      <c r="S3" s="38"/>
      <c r="T3" s="27">
        <f t="shared" ref="T3:T34" si="9">B225/1000000000</f>
        <v>57</v>
      </c>
      <c r="U3" s="27">
        <f t="shared" ref="U3:U34" si="10">C225</f>
        <v>-93.822593999999995</v>
      </c>
      <c r="V3" s="27">
        <f t="shared" ref="V3:V34" si="11">F225</f>
        <v>-88.103485000000006</v>
      </c>
    </row>
    <row r="4" spans="1:22" x14ac:dyDescent="0.25">
      <c r="B4" s="88" t="s">
        <v>98</v>
      </c>
      <c r="C4" s="88"/>
      <c r="E4" s="88" t="s">
        <v>98</v>
      </c>
      <c r="F4" s="88"/>
      <c r="H4" s="27">
        <f t="shared" si="0"/>
        <v>36.4375</v>
      </c>
      <c r="I4" s="27">
        <f t="shared" si="1"/>
        <v>-61.457779000000002</v>
      </c>
      <c r="J4" s="27">
        <f t="shared" si="2"/>
        <v>-53.948326000000002</v>
      </c>
      <c r="L4" s="27">
        <f t="shared" si="3"/>
        <v>54.0625</v>
      </c>
      <c r="M4" s="27">
        <f t="shared" si="4"/>
        <v>-50.117213999999997</v>
      </c>
      <c r="N4" s="27">
        <f t="shared" si="5"/>
        <v>-60.368912000000002</v>
      </c>
      <c r="P4" s="47">
        <f t="shared" si="6"/>
        <v>57</v>
      </c>
      <c r="Q4" s="27">
        <f t="shared" si="7"/>
        <v>-91.558632000000003</v>
      </c>
      <c r="R4" s="27">
        <f t="shared" si="8"/>
        <v>-75.375518999999997</v>
      </c>
      <c r="S4" s="38"/>
      <c r="T4" s="27">
        <f t="shared" si="9"/>
        <v>57</v>
      </c>
      <c r="U4" s="27">
        <f t="shared" si="10"/>
        <v>-90.456412999999998</v>
      </c>
      <c r="V4" s="27">
        <f t="shared" si="11"/>
        <v>-88.114220000000003</v>
      </c>
    </row>
    <row r="5" spans="1:22" x14ac:dyDescent="0.25">
      <c r="B5" s="88"/>
      <c r="C5" s="88"/>
      <c r="E5" s="88"/>
      <c r="F5" s="88"/>
      <c r="H5" s="27">
        <f t="shared" si="0"/>
        <v>36.875</v>
      </c>
      <c r="I5" s="27">
        <f t="shared" si="1"/>
        <v>-60.076424000000003</v>
      </c>
      <c r="J5" s="27">
        <f t="shared" si="2"/>
        <v>-54.584381</v>
      </c>
      <c r="L5" s="27">
        <f t="shared" si="3"/>
        <v>54.125</v>
      </c>
      <c r="M5" s="27">
        <f t="shared" si="4"/>
        <v>-49.992966000000003</v>
      </c>
      <c r="N5" s="27">
        <f t="shared" si="5"/>
        <v>-61.614978999999998</v>
      </c>
      <c r="P5" s="47">
        <f t="shared" si="6"/>
        <v>57</v>
      </c>
      <c r="Q5" s="27">
        <f t="shared" si="7"/>
        <v>-90.004401999999999</v>
      </c>
      <c r="R5" s="27">
        <f t="shared" si="8"/>
        <v>-75.160438999999997</v>
      </c>
      <c r="S5" s="38"/>
      <c r="T5" s="27">
        <f t="shared" si="9"/>
        <v>57</v>
      </c>
      <c r="U5" s="27">
        <f t="shared" si="10"/>
        <v>-86.701828000000006</v>
      </c>
      <c r="V5" s="27">
        <f t="shared" si="11"/>
        <v>-87.337104999999994</v>
      </c>
    </row>
    <row r="6" spans="1:22" x14ac:dyDescent="0.25">
      <c r="B6" s="88"/>
      <c r="C6" s="88"/>
      <c r="E6" s="88"/>
      <c r="F6" s="88"/>
      <c r="H6" s="27">
        <f t="shared" si="0"/>
        <v>37.3125</v>
      </c>
      <c r="I6" s="27">
        <f t="shared" si="1"/>
        <v>-58.319637</v>
      </c>
      <c r="J6" s="27">
        <f t="shared" si="2"/>
        <v>-52.518279999999997</v>
      </c>
      <c r="L6" s="27">
        <f t="shared" si="3"/>
        <v>54.1875</v>
      </c>
      <c r="M6" s="27">
        <f t="shared" si="4"/>
        <v>-49.793940999999997</v>
      </c>
      <c r="N6" s="27">
        <f t="shared" si="5"/>
        <v>-62.676979000000003</v>
      </c>
      <c r="P6" s="47">
        <f t="shared" si="6"/>
        <v>57</v>
      </c>
      <c r="Q6" s="27">
        <f t="shared" si="7"/>
        <v>-87.663100999999997</v>
      </c>
      <c r="R6" s="27">
        <f t="shared" si="8"/>
        <v>-75.685478000000003</v>
      </c>
      <c r="S6" s="38"/>
      <c r="T6" s="27">
        <f t="shared" si="9"/>
        <v>57</v>
      </c>
      <c r="U6" s="27">
        <f t="shared" si="10"/>
        <v>-87.014045999999993</v>
      </c>
      <c r="V6" s="27">
        <f t="shared" si="11"/>
        <v>-92.443420000000003</v>
      </c>
    </row>
    <row r="7" spans="1:22" x14ac:dyDescent="0.25">
      <c r="B7" s="88" t="s">
        <v>18</v>
      </c>
      <c r="C7" s="88"/>
      <c r="E7" s="88" t="s">
        <v>18</v>
      </c>
      <c r="F7" s="88"/>
      <c r="H7" s="27">
        <f t="shared" si="0"/>
        <v>37.75</v>
      </c>
      <c r="I7" s="27">
        <f t="shared" si="1"/>
        <v>-57.527099999999997</v>
      </c>
      <c r="J7" s="27">
        <f t="shared" si="2"/>
        <v>-45.705508999999999</v>
      </c>
      <c r="L7" s="27">
        <f t="shared" si="3"/>
        <v>54.25</v>
      </c>
      <c r="M7" s="27">
        <f t="shared" si="4"/>
        <v>-49.758625000000002</v>
      </c>
      <c r="N7" s="27">
        <f t="shared" si="5"/>
        <v>-63.522869</v>
      </c>
      <c r="P7" s="47">
        <f t="shared" si="6"/>
        <v>57</v>
      </c>
      <c r="Q7" s="27">
        <f t="shared" si="7"/>
        <v>-84.883110000000002</v>
      </c>
      <c r="R7" s="27">
        <f t="shared" si="8"/>
        <v>-76.160354999999996</v>
      </c>
      <c r="S7" s="38"/>
      <c r="T7" s="27">
        <f t="shared" si="9"/>
        <v>57</v>
      </c>
      <c r="U7" s="27">
        <f t="shared" si="10"/>
        <v>-84.968086</v>
      </c>
      <c r="V7" s="27">
        <f t="shared" si="11"/>
        <v>-95.072197000000003</v>
      </c>
    </row>
    <row r="8" spans="1:22" x14ac:dyDescent="0.25">
      <c r="B8" s="88" t="s">
        <v>19</v>
      </c>
      <c r="C8" s="88" t="s">
        <v>247</v>
      </c>
      <c r="E8" s="88" t="s">
        <v>19</v>
      </c>
      <c r="F8" s="88" t="s">
        <v>247</v>
      </c>
      <c r="H8" s="27">
        <f t="shared" si="0"/>
        <v>38.1875</v>
      </c>
      <c r="I8" s="27">
        <f t="shared" si="1"/>
        <v>-58.520245000000003</v>
      </c>
      <c r="J8" s="27">
        <f t="shared" si="2"/>
        <v>-43.429932000000001</v>
      </c>
      <c r="L8" s="27">
        <f t="shared" si="3"/>
        <v>54.3125</v>
      </c>
      <c r="M8" s="27">
        <f t="shared" si="4"/>
        <v>-49.644382</v>
      </c>
      <c r="N8" s="27">
        <f t="shared" si="5"/>
        <v>-63.339455000000001</v>
      </c>
      <c r="P8" s="47">
        <f t="shared" si="6"/>
        <v>57</v>
      </c>
      <c r="Q8" s="27">
        <f t="shared" si="7"/>
        <v>-87.806563999999995</v>
      </c>
      <c r="R8" s="27">
        <f t="shared" si="8"/>
        <v>-75.554458999999994</v>
      </c>
      <c r="S8" s="38"/>
      <c r="T8" s="27">
        <f t="shared" si="9"/>
        <v>57</v>
      </c>
      <c r="U8" s="27">
        <f t="shared" si="10"/>
        <v>-85.875007999999994</v>
      </c>
      <c r="V8" s="27">
        <f t="shared" si="11"/>
        <v>-95.779517999999996</v>
      </c>
    </row>
    <row r="9" spans="1:22" x14ac:dyDescent="0.25">
      <c r="B9" s="88">
        <v>18000000000</v>
      </c>
      <c r="C9" s="88">
        <v>-39.446773999999998</v>
      </c>
      <c r="E9" s="88">
        <v>18000000000</v>
      </c>
      <c r="F9" s="88">
        <v>-45.119598000000003</v>
      </c>
      <c r="H9" s="27">
        <f t="shared" si="0"/>
        <v>38.625</v>
      </c>
      <c r="I9" s="27">
        <f t="shared" si="1"/>
        <v>-59.948070999999999</v>
      </c>
      <c r="J9" s="27">
        <f t="shared" si="2"/>
        <v>-42.907890000000002</v>
      </c>
      <c r="L9" s="27">
        <f t="shared" si="3"/>
        <v>54.375</v>
      </c>
      <c r="M9" s="27">
        <f t="shared" si="4"/>
        <v>-49.745601999999998</v>
      </c>
      <c r="N9" s="27">
        <f t="shared" si="5"/>
        <v>-62.417499999999997</v>
      </c>
      <c r="P9" s="47">
        <f t="shared" si="6"/>
        <v>57</v>
      </c>
      <c r="Q9" s="27">
        <f t="shared" si="7"/>
        <v>-87.892539999999997</v>
      </c>
      <c r="R9" s="27">
        <f t="shared" si="8"/>
        <v>-76.053901999999994</v>
      </c>
      <c r="S9" s="38"/>
      <c r="T9" s="27">
        <f t="shared" si="9"/>
        <v>57</v>
      </c>
      <c r="U9" s="27">
        <f t="shared" si="10"/>
        <v>-86.539542999999995</v>
      </c>
      <c r="V9" s="27">
        <f t="shared" si="11"/>
        <v>-92.151352000000003</v>
      </c>
    </row>
    <row r="10" spans="1:22" x14ac:dyDescent="0.25">
      <c r="B10" s="88">
        <v>18812500000</v>
      </c>
      <c r="C10" s="88">
        <v>-39.386696000000001</v>
      </c>
      <c r="E10" s="88">
        <v>18812500000</v>
      </c>
      <c r="F10" s="88">
        <v>-44.693916000000002</v>
      </c>
      <c r="H10" s="27">
        <f t="shared" si="0"/>
        <v>39.0625</v>
      </c>
      <c r="I10" s="27">
        <f t="shared" si="1"/>
        <v>-61.014125999999997</v>
      </c>
      <c r="J10" s="27">
        <f t="shared" si="2"/>
        <v>-43.241580999999996</v>
      </c>
      <c r="L10" s="27">
        <f t="shared" si="3"/>
        <v>54.4375</v>
      </c>
      <c r="M10" s="27">
        <f t="shared" si="4"/>
        <v>-49.570877000000003</v>
      </c>
      <c r="N10" s="27">
        <f t="shared" si="5"/>
        <v>-60.565230999999997</v>
      </c>
      <c r="P10" s="47">
        <f t="shared" si="6"/>
        <v>57</v>
      </c>
      <c r="Q10" s="27">
        <f t="shared" si="7"/>
        <v>-92.342674000000002</v>
      </c>
      <c r="R10" s="27">
        <f t="shared" si="8"/>
        <v>-76.978095999999994</v>
      </c>
      <c r="S10" s="38"/>
      <c r="T10" s="27">
        <f t="shared" si="9"/>
        <v>57</v>
      </c>
      <c r="U10" s="27">
        <f t="shared" si="10"/>
        <v>-87.177216000000001</v>
      </c>
      <c r="V10" s="27">
        <f t="shared" si="11"/>
        <v>-85.681274000000002</v>
      </c>
    </row>
    <row r="11" spans="1:22" x14ac:dyDescent="0.25">
      <c r="B11" s="88">
        <v>19625000000</v>
      </c>
      <c r="C11" s="88">
        <v>-42.762081000000002</v>
      </c>
      <c r="E11" s="88">
        <v>19625000000</v>
      </c>
      <c r="F11" s="88">
        <v>-44.212605000000003</v>
      </c>
      <c r="H11" s="27">
        <f t="shared" si="0"/>
        <v>39.5</v>
      </c>
      <c r="I11" s="27">
        <f t="shared" si="1"/>
        <v>-61.454349999999998</v>
      </c>
      <c r="J11" s="27">
        <f t="shared" si="2"/>
        <v>-43.611656000000004</v>
      </c>
      <c r="L11" s="27">
        <f t="shared" si="3"/>
        <v>54.5</v>
      </c>
      <c r="M11" s="27">
        <f t="shared" si="4"/>
        <v>-49.685478000000003</v>
      </c>
      <c r="N11" s="27">
        <f t="shared" si="5"/>
        <v>-59.288631000000002</v>
      </c>
      <c r="P11" s="47">
        <f t="shared" si="6"/>
        <v>57</v>
      </c>
      <c r="Q11" s="27">
        <f t="shared" si="7"/>
        <v>-91.008895999999993</v>
      </c>
      <c r="R11" s="27">
        <f t="shared" si="8"/>
        <v>-77.113326999999998</v>
      </c>
      <c r="S11" s="38"/>
      <c r="T11" s="27">
        <f t="shared" si="9"/>
        <v>57</v>
      </c>
      <c r="U11" s="27">
        <f t="shared" si="10"/>
        <v>-86.487999000000002</v>
      </c>
      <c r="V11" s="27">
        <f t="shared" si="11"/>
        <v>-84.676163000000003</v>
      </c>
    </row>
    <row r="12" spans="1:22" x14ac:dyDescent="0.25">
      <c r="B12" s="88">
        <v>20437500000</v>
      </c>
      <c r="C12" s="88">
        <v>-45.739479000000003</v>
      </c>
      <c r="E12" s="88">
        <v>20437500000</v>
      </c>
      <c r="F12" s="88">
        <v>-42.903458000000001</v>
      </c>
      <c r="H12" s="27">
        <f t="shared" si="0"/>
        <v>39.9375</v>
      </c>
      <c r="I12" s="27">
        <f t="shared" si="1"/>
        <v>-62.107075000000002</v>
      </c>
      <c r="J12" s="27">
        <f t="shared" si="2"/>
        <v>-44.20937</v>
      </c>
      <c r="L12" s="27">
        <f t="shared" si="3"/>
        <v>54.5625</v>
      </c>
      <c r="M12" s="27">
        <f t="shared" si="4"/>
        <v>-49.516266000000002</v>
      </c>
      <c r="N12" s="27">
        <f t="shared" si="5"/>
        <v>-58.179054000000001</v>
      </c>
      <c r="P12" s="47">
        <f t="shared" si="6"/>
        <v>57</v>
      </c>
      <c r="Q12" s="27">
        <f t="shared" si="7"/>
        <v>-92.574280000000002</v>
      </c>
      <c r="R12" s="27">
        <f t="shared" si="8"/>
        <v>-76.099845999999999</v>
      </c>
      <c r="S12" s="38"/>
      <c r="T12" s="27">
        <f t="shared" si="9"/>
        <v>57</v>
      </c>
      <c r="U12" s="27">
        <f t="shared" si="10"/>
        <v>-88.301047999999994</v>
      </c>
      <c r="V12" s="27">
        <f t="shared" si="11"/>
        <v>-84.162650999999997</v>
      </c>
    </row>
    <row r="13" spans="1:22" x14ac:dyDescent="0.25">
      <c r="B13" s="88">
        <v>21250000000</v>
      </c>
      <c r="C13" s="88">
        <v>-45.600807000000003</v>
      </c>
      <c r="E13" s="88">
        <v>21250000000</v>
      </c>
      <c r="F13" s="88">
        <v>-43.366501</v>
      </c>
      <c r="H13" s="27">
        <f t="shared" si="0"/>
        <v>40.375</v>
      </c>
      <c r="I13" s="27">
        <f t="shared" si="1"/>
        <v>-63.042442000000001</v>
      </c>
      <c r="J13" s="27">
        <f t="shared" si="2"/>
        <v>-44.253959999999999</v>
      </c>
      <c r="L13" s="27">
        <f t="shared" si="3"/>
        <v>54.625</v>
      </c>
      <c r="M13" s="27">
        <f t="shared" si="4"/>
        <v>-49.509663000000003</v>
      </c>
      <c r="N13" s="27">
        <f t="shared" si="5"/>
        <v>-57.142192999999999</v>
      </c>
      <c r="P13" s="47">
        <f t="shared" si="6"/>
        <v>57</v>
      </c>
      <c r="Q13" s="27">
        <f t="shared" si="7"/>
        <v>-90.466224999999994</v>
      </c>
      <c r="R13" s="27">
        <f t="shared" si="8"/>
        <v>-75.656409999999994</v>
      </c>
      <c r="S13" s="38"/>
      <c r="T13" s="27">
        <f t="shared" si="9"/>
        <v>57</v>
      </c>
      <c r="U13" s="27">
        <f t="shared" si="10"/>
        <v>-88.609283000000005</v>
      </c>
      <c r="V13" s="27">
        <f t="shared" si="11"/>
        <v>-85.753783999999996</v>
      </c>
    </row>
    <row r="14" spans="1:22" x14ac:dyDescent="0.25">
      <c r="B14" s="88">
        <v>22062500000</v>
      </c>
      <c r="C14" s="88">
        <v>-44.930079999999997</v>
      </c>
      <c r="E14" s="88">
        <v>22062500000</v>
      </c>
      <c r="F14" s="88">
        <v>-43.555889000000001</v>
      </c>
      <c r="H14" s="27">
        <f t="shared" si="0"/>
        <v>40.8125</v>
      </c>
      <c r="I14" s="27">
        <f t="shared" si="1"/>
        <v>-63.240062999999999</v>
      </c>
      <c r="J14" s="27">
        <f t="shared" si="2"/>
        <v>-44.466408000000001</v>
      </c>
      <c r="L14" s="27">
        <f t="shared" si="3"/>
        <v>54.6875</v>
      </c>
      <c r="M14" s="27">
        <f t="shared" si="4"/>
        <v>-49.211319000000003</v>
      </c>
      <c r="N14" s="27">
        <f t="shared" si="5"/>
        <v>-55.703144000000002</v>
      </c>
      <c r="P14" s="47">
        <f t="shared" si="6"/>
        <v>57</v>
      </c>
      <c r="Q14" s="27">
        <f t="shared" si="7"/>
        <v>-90.185173000000006</v>
      </c>
      <c r="R14" s="27">
        <f t="shared" si="8"/>
        <v>-75.264465000000001</v>
      </c>
      <c r="S14" s="38"/>
      <c r="T14" s="27">
        <f t="shared" si="9"/>
        <v>57</v>
      </c>
      <c r="U14" s="27">
        <f t="shared" si="10"/>
        <v>-88.209641000000005</v>
      </c>
      <c r="V14" s="27">
        <f t="shared" si="11"/>
        <v>-85.641670000000005</v>
      </c>
    </row>
    <row r="15" spans="1:22" x14ac:dyDescent="0.25">
      <c r="B15" s="88">
        <v>22875000000</v>
      </c>
      <c r="C15" s="88">
        <v>-42.449696000000003</v>
      </c>
      <c r="E15" s="88">
        <v>22875000000</v>
      </c>
      <c r="F15" s="88">
        <v>-44.903336000000003</v>
      </c>
      <c r="H15" s="27">
        <f t="shared" si="0"/>
        <v>41.25</v>
      </c>
      <c r="I15" s="27">
        <f t="shared" si="1"/>
        <v>-61.398254000000001</v>
      </c>
      <c r="J15" s="27">
        <f t="shared" si="2"/>
        <v>-44.981392</v>
      </c>
      <c r="L15" s="27">
        <f t="shared" si="3"/>
        <v>54.75</v>
      </c>
      <c r="M15" s="27">
        <f t="shared" si="4"/>
        <v>-49.026072999999997</v>
      </c>
      <c r="N15" s="27">
        <f t="shared" si="5"/>
        <v>-54.387222000000001</v>
      </c>
      <c r="P15" s="47">
        <f t="shared" si="6"/>
        <v>57</v>
      </c>
      <c r="Q15" s="27">
        <f t="shared" si="7"/>
        <v>-87.953827000000004</v>
      </c>
      <c r="R15" s="27">
        <f t="shared" si="8"/>
        <v>-75.335303999999994</v>
      </c>
      <c r="S15" s="38"/>
      <c r="T15" s="27">
        <f t="shared" si="9"/>
        <v>57</v>
      </c>
      <c r="U15" s="27">
        <f t="shared" si="10"/>
        <v>-87.654762000000005</v>
      </c>
      <c r="V15" s="27">
        <f t="shared" si="11"/>
        <v>-84.887412999999995</v>
      </c>
    </row>
    <row r="16" spans="1:22" x14ac:dyDescent="0.25">
      <c r="B16" s="88">
        <v>23687500000</v>
      </c>
      <c r="C16" s="88">
        <v>-41.720244999999998</v>
      </c>
      <c r="E16" s="88">
        <v>23687500000</v>
      </c>
      <c r="F16" s="88">
        <v>-45.721328999999997</v>
      </c>
      <c r="H16" s="27">
        <f t="shared" si="0"/>
        <v>41.6875</v>
      </c>
      <c r="I16" s="27">
        <f t="shared" si="1"/>
        <v>-59.307727999999997</v>
      </c>
      <c r="J16" s="27">
        <f t="shared" si="2"/>
        <v>-46.300342999999998</v>
      </c>
      <c r="L16" s="27">
        <f t="shared" si="3"/>
        <v>54.8125</v>
      </c>
      <c r="M16" s="27">
        <f t="shared" si="4"/>
        <v>-48.876666999999998</v>
      </c>
      <c r="N16" s="27">
        <f t="shared" si="5"/>
        <v>-53.437911999999997</v>
      </c>
      <c r="P16" s="47">
        <f t="shared" si="6"/>
        <v>57</v>
      </c>
      <c r="Q16" s="27">
        <f t="shared" si="7"/>
        <v>-88.019324999999995</v>
      </c>
      <c r="R16" s="27">
        <f t="shared" si="8"/>
        <v>-74.815048000000004</v>
      </c>
      <c r="S16" s="38"/>
      <c r="T16" s="27">
        <f t="shared" si="9"/>
        <v>57</v>
      </c>
      <c r="U16" s="27">
        <f t="shared" si="10"/>
        <v>-85.700599999999994</v>
      </c>
      <c r="V16" s="27">
        <f t="shared" si="11"/>
        <v>-87.275527999999994</v>
      </c>
    </row>
    <row r="17" spans="2:22" x14ac:dyDescent="0.25">
      <c r="B17" s="88">
        <v>24500000000</v>
      </c>
      <c r="C17" s="88">
        <v>-37.704295999999999</v>
      </c>
      <c r="E17" s="88">
        <v>24500000000</v>
      </c>
      <c r="F17" s="88">
        <v>-45.582065999999998</v>
      </c>
      <c r="H17" s="27">
        <f t="shared" si="0"/>
        <v>42.125</v>
      </c>
      <c r="I17" s="27">
        <f t="shared" si="1"/>
        <v>-57.948650000000001</v>
      </c>
      <c r="J17" s="27">
        <f t="shared" si="2"/>
        <v>-47.727108000000001</v>
      </c>
      <c r="L17" s="27">
        <f t="shared" si="3"/>
        <v>54.875</v>
      </c>
      <c r="M17" s="27">
        <f t="shared" si="4"/>
        <v>-48.930419999999998</v>
      </c>
      <c r="N17" s="27">
        <f t="shared" si="5"/>
        <v>-52.859119</v>
      </c>
      <c r="P17" s="47">
        <f t="shared" si="6"/>
        <v>57</v>
      </c>
      <c r="Q17" s="27">
        <f t="shared" si="7"/>
        <v>-87.276375000000002</v>
      </c>
      <c r="R17" s="27">
        <f t="shared" si="8"/>
        <v>-76.016495000000006</v>
      </c>
      <c r="S17" s="38"/>
      <c r="T17" s="27">
        <f t="shared" si="9"/>
        <v>57</v>
      </c>
      <c r="U17" s="27">
        <f t="shared" si="10"/>
        <v>-88.099174000000005</v>
      </c>
      <c r="V17" s="27">
        <f t="shared" si="11"/>
        <v>-87.909805000000006</v>
      </c>
    </row>
    <row r="18" spans="2:22" x14ac:dyDescent="0.25">
      <c r="B18" s="88">
        <v>25312500000</v>
      </c>
      <c r="C18" s="88">
        <v>-35.106479999999998</v>
      </c>
      <c r="E18" s="88">
        <v>25312500000</v>
      </c>
      <c r="F18" s="88">
        <v>-43.029510000000002</v>
      </c>
      <c r="H18" s="27">
        <f t="shared" si="0"/>
        <v>42.5625</v>
      </c>
      <c r="I18" s="27">
        <f t="shared" si="1"/>
        <v>-59.185752999999998</v>
      </c>
      <c r="J18" s="27">
        <f t="shared" si="2"/>
        <v>-50.095084999999997</v>
      </c>
      <c r="L18" s="27">
        <f t="shared" si="3"/>
        <v>54.9375</v>
      </c>
      <c r="M18" s="27">
        <f t="shared" si="4"/>
        <v>-49.077430999999997</v>
      </c>
      <c r="N18" s="27">
        <f t="shared" si="5"/>
        <v>-52.628310999999997</v>
      </c>
      <c r="P18" s="47">
        <f t="shared" si="6"/>
        <v>57</v>
      </c>
      <c r="Q18" s="27">
        <f t="shared" si="7"/>
        <v>-89.417350999999996</v>
      </c>
      <c r="R18" s="27">
        <f t="shared" si="8"/>
        <v>-76.172027999999997</v>
      </c>
      <c r="S18" s="38"/>
      <c r="T18" s="27">
        <f t="shared" si="9"/>
        <v>57</v>
      </c>
      <c r="U18" s="27">
        <f t="shared" si="10"/>
        <v>-86.677368000000001</v>
      </c>
      <c r="V18" s="27">
        <f t="shared" si="11"/>
        <v>-90.987976000000003</v>
      </c>
    </row>
    <row r="19" spans="2:22" x14ac:dyDescent="0.25">
      <c r="B19" s="88">
        <v>26125000000</v>
      </c>
      <c r="C19" s="88">
        <v>-33.686382000000002</v>
      </c>
      <c r="E19" s="88">
        <v>26125000000</v>
      </c>
      <c r="F19" s="88">
        <v>-40.819580000000002</v>
      </c>
      <c r="H19" s="27">
        <f t="shared" si="0"/>
        <v>43</v>
      </c>
      <c r="I19" s="27">
        <f t="shared" si="1"/>
        <v>-61.216121999999999</v>
      </c>
      <c r="J19" s="27">
        <f t="shared" si="2"/>
        <v>-54.665722000000002</v>
      </c>
      <c r="L19" s="27">
        <f t="shared" si="3"/>
        <v>55</v>
      </c>
      <c r="M19" s="27">
        <f t="shared" si="4"/>
        <v>-49.406444999999998</v>
      </c>
      <c r="N19" s="27">
        <f t="shared" si="5"/>
        <v>-52.623305999999999</v>
      </c>
      <c r="P19" s="47">
        <f t="shared" si="6"/>
        <v>57</v>
      </c>
      <c r="Q19" s="27">
        <f t="shared" si="7"/>
        <v>-90.949600000000004</v>
      </c>
      <c r="R19" s="27">
        <f t="shared" si="8"/>
        <v>-76.564423000000005</v>
      </c>
      <c r="S19" s="38"/>
      <c r="T19" s="27">
        <f t="shared" si="9"/>
        <v>57</v>
      </c>
      <c r="U19" s="27">
        <f t="shared" si="10"/>
        <v>-87.983513000000002</v>
      </c>
      <c r="V19" s="27">
        <f t="shared" si="11"/>
        <v>-92.330460000000002</v>
      </c>
    </row>
    <row r="20" spans="2:22" x14ac:dyDescent="0.25">
      <c r="B20" s="88">
        <v>26937500000</v>
      </c>
      <c r="C20" s="88">
        <v>-32.560096999999999</v>
      </c>
      <c r="E20" s="88">
        <v>26937500000</v>
      </c>
      <c r="F20" s="88">
        <v>-41.955677000000001</v>
      </c>
      <c r="H20" s="27">
        <f t="shared" si="0"/>
        <v>43.4375</v>
      </c>
      <c r="I20" s="27">
        <f t="shared" si="1"/>
        <v>-63.688564</v>
      </c>
      <c r="J20" s="27">
        <f t="shared" si="2"/>
        <v>-58.461452000000001</v>
      </c>
      <c r="L20" s="27">
        <f t="shared" si="3"/>
        <v>55.0625</v>
      </c>
      <c r="M20" s="27">
        <f t="shared" si="4"/>
        <v>-49.417735999999998</v>
      </c>
      <c r="N20" s="27">
        <f t="shared" si="5"/>
        <v>-52.62809</v>
      </c>
      <c r="P20" s="47">
        <f t="shared" si="6"/>
        <v>57</v>
      </c>
      <c r="Q20" s="27">
        <f t="shared" si="7"/>
        <v>-93.222137000000004</v>
      </c>
      <c r="R20" s="27">
        <f t="shared" si="8"/>
        <v>-75.672768000000005</v>
      </c>
      <c r="S20" s="38"/>
      <c r="T20" s="27">
        <f t="shared" si="9"/>
        <v>57</v>
      </c>
      <c r="U20" s="27">
        <f t="shared" si="10"/>
        <v>-84.062201999999999</v>
      </c>
      <c r="V20" s="27">
        <f t="shared" si="11"/>
        <v>-89.249122999999997</v>
      </c>
    </row>
    <row r="21" spans="2:22" x14ac:dyDescent="0.25">
      <c r="B21" s="88">
        <v>27750000000</v>
      </c>
      <c r="C21" s="88">
        <v>-32.848274000000004</v>
      </c>
      <c r="E21" s="88">
        <v>27750000000</v>
      </c>
      <c r="F21" s="88">
        <v>-46.041125999999998</v>
      </c>
      <c r="H21" s="27">
        <f t="shared" si="0"/>
        <v>43.875</v>
      </c>
      <c r="I21" s="27">
        <f t="shared" si="1"/>
        <v>-65.533798000000004</v>
      </c>
      <c r="J21" s="27">
        <f t="shared" si="2"/>
        <v>-57.028137000000001</v>
      </c>
      <c r="L21" s="27">
        <f t="shared" si="3"/>
        <v>55.125</v>
      </c>
      <c r="M21" s="27">
        <f t="shared" si="4"/>
        <v>-49.388660000000002</v>
      </c>
      <c r="N21" s="27">
        <f t="shared" si="5"/>
        <v>-52.661366000000001</v>
      </c>
      <c r="P21" s="47">
        <f t="shared" si="6"/>
        <v>57</v>
      </c>
      <c r="Q21" s="27">
        <f t="shared" si="7"/>
        <v>-91.798012</v>
      </c>
      <c r="R21" s="27">
        <f t="shared" si="8"/>
        <v>-75.909560999999997</v>
      </c>
      <c r="S21" s="38"/>
      <c r="T21" s="27">
        <f t="shared" si="9"/>
        <v>57</v>
      </c>
      <c r="U21" s="27">
        <f t="shared" si="10"/>
        <v>-89.554230000000004</v>
      </c>
      <c r="V21" s="27">
        <f t="shared" si="11"/>
        <v>-92.190146999999996</v>
      </c>
    </row>
    <row r="22" spans="2:22" x14ac:dyDescent="0.25">
      <c r="B22" s="88">
        <v>28562500000</v>
      </c>
      <c r="C22" s="88">
        <v>-33.121676999999998</v>
      </c>
      <c r="E22" s="88">
        <v>28562500000</v>
      </c>
      <c r="F22" s="88">
        <v>-47.276203000000002</v>
      </c>
      <c r="H22" s="27">
        <f t="shared" si="0"/>
        <v>44.3125</v>
      </c>
      <c r="I22" s="27">
        <f t="shared" si="1"/>
        <v>-67.186004999999994</v>
      </c>
      <c r="J22" s="27">
        <f t="shared" si="2"/>
        <v>-51.609969999999997</v>
      </c>
      <c r="L22" s="27">
        <f t="shared" si="3"/>
        <v>55.1875</v>
      </c>
      <c r="M22" s="27">
        <f t="shared" si="4"/>
        <v>-49.200538999999999</v>
      </c>
      <c r="N22" s="27">
        <f t="shared" si="5"/>
        <v>-52.791130000000003</v>
      </c>
      <c r="P22" s="47">
        <f t="shared" si="6"/>
        <v>57</v>
      </c>
      <c r="Q22" s="27">
        <f t="shared" si="7"/>
        <v>-87.384963999999997</v>
      </c>
      <c r="R22" s="27">
        <f t="shared" si="8"/>
        <v>-76.492722000000001</v>
      </c>
      <c r="S22" s="38"/>
      <c r="T22" s="27">
        <f t="shared" si="9"/>
        <v>57</v>
      </c>
      <c r="U22" s="27">
        <f t="shared" si="10"/>
        <v>-88.821067999999997</v>
      </c>
      <c r="V22" s="27">
        <f t="shared" si="11"/>
        <v>-89.391068000000004</v>
      </c>
    </row>
    <row r="23" spans="2:22" x14ac:dyDescent="0.25">
      <c r="B23" s="88">
        <v>29375000000</v>
      </c>
      <c r="C23" s="88">
        <v>-33.672741000000002</v>
      </c>
      <c r="E23" s="88">
        <v>29375000000</v>
      </c>
      <c r="F23" s="88">
        <v>-45.960051999999997</v>
      </c>
      <c r="H23" s="27">
        <f t="shared" si="0"/>
        <v>44.75</v>
      </c>
      <c r="I23" s="27">
        <f t="shared" si="1"/>
        <v>-69.301925999999995</v>
      </c>
      <c r="J23" s="27">
        <f t="shared" si="2"/>
        <v>-47.123558000000003</v>
      </c>
      <c r="L23" s="27">
        <f t="shared" si="3"/>
        <v>55.25</v>
      </c>
      <c r="M23" s="27">
        <f t="shared" si="4"/>
        <v>-49.357635000000002</v>
      </c>
      <c r="N23" s="27">
        <f t="shared" si="5"/>
        <v>-53.167014999999999</v>
      </c>
      <c r="P23" s="47">
        <f t="shared" si="6"/>
        <v>57</v>
      </c>
      <c r="Q23" s="27">
        <f t="shared" si="7"/>
        <v>-85.590423999999999</v>
      </c>
      <c r="R23" s="27">
        <f t="shared" si="8"/>
        <v>-77.914458999999994</v>
      </c>
      <c r="S23" s="38"/>
      <c r="T23" s="27">
        <f t="shared" si="9"/>
        <v>57</v>
      </c>
      <c r="U23" s="27">
        <f t="shared" si="10"/>
        <v>-89.729979999999998</v>
      </c>
      <c r="V23" s="27">
        <f t="shared" si="11"/>
        <v>-90.950378000000001</v>
      </c>
    </row>
    <row r="24" spans="2:22" x14ac:dyDescent="0.25">
      <c r="B24" s="88">
        <v>30187500000</v>
      </c>
      <c r="C24" s="88">
        <v>-34.789825</v>
      </c>
      <c r="E24" s="88">
        <v>30187500000</v>
      </c>
      <c r="F24" s="88">
        <v>-41.747523999999999</v>
      </c>
      <c r="H24" s="27">
        <f t="shared" si="0"/>
        <v>45.1875</v>
      </c>
      <c r="I24" s="27">
        <f t="shared" si="1"/>
        <v>-70.579277000000005</v>
      </c>
      <c r="J24" s="27">
        <f t="shared" si="2"/>
        <v>-48.037643000000003</v>
      </c>
      <c r="L24" s="27">
        <f t="shared" si="3"/>
        <v>55.3125</v>
      </c>
      <c r="M24" s="27">
        <f t="shared" si="4"/>
        <v>-49.465176</v>
      </c>
      <c r="N24" s="27">
        <f t="shared" si="5"/>
        <v>-53.701157000000002</v>
      </c>
      <c r="P24" s="47">
        <f t="shared" si="6"/>
        <v>57</v>
      </c>
      <c r="Q24" s="27">
        <f t="shared" si="7"/>
        <v>-84.043914999999998</v>
      </c>
      <c r="R24" s="27">
        <f t="shared" si="8"/>
        <v>-77.345200000000006</v>
      </c>
      <c r="S24" s="38"/>
      <c r="T24" s="27">
        <f t="shared" si="9"/>
        <v>57</v>
      </c>
      <c r="U24" s="27">
        <f t="shared" si="10"/>
        <v>-85.831894000000005</v>
      </c>
      <c r="V24" s="27">
        <f t="shared" si="11"/>
        <v>-86.945541000000006</v>
      </c>
    </row>
    <row r="25" spans="2:22" x14ac:dyDescent="0.25">
      <c r="B25" s="88">
        <v>31000000000</v>
      </c>
      <c r="C25" s="88">
        <v>-35.608978</v>
      </c>
      <c r="E25" s="88">
        <v>31000000000</v>
      </c>
      <c r="F25" s="88">
        <v>-39.635646999999999</v>
      </c>
      <c r="H25" s="27">
        <f t="shared" si="0"/>
        <v>45.625</v>
      </c>
      <c r="I25" s="27">
        <f t="shared" si="1"/>
        <v>-70.688903999999994</v>
      </c>
      <c r="J25" s="27">
        <f t="shared" si="2"/>
        <v>-49.920670000000001</v>
      </c>
      <c r="L25" s="27">
        <f t="shared" si="3"/>
        <v>55.375</v>
      </c>
      <c r="M25" s="27">
        <f t="shared" si="4"/>
        <v>-49.674540999999998</v>
      </c>
      <c r="N25" s="27">
        <f t="shared" si="5"/>
        <v>-54.266117000000001</v>
      </c>
      <c r="P25" s="47">
        <f t="shared" si="6"/>
        <v>57</v>
      </c>
      <c r="Q25" s="27">
        <f t="shared" si="7"/>
        <v>-85.714134000000001</v>
      </c>
      <c r="R25" s="27">
        <f t="shared" si="8"/>
        <v>-76.366341000000006</v>
      </c>
      <c r="S25" s="38"/>
      <c r="T25" s="27">
        <f t="shared" si="9"/>
        <v>57</v>
      </c>
      <c r="U25" s="27">
        <f t="shared" si="10"/>
        <v>-86.206856000000002</v>
      </c>
      <c r="V25" s="27">
        <f t="shared" si="11"/>
        <v>-89.251945000000006</v>
      </c>
    </row>
    <row r="26" spans="2:22" x14ac:dyDescent="0.25">
      <c r="B26" s="88">
        <v>31812500000</v>
      </c>
      <c r="C26" s="88">
        <v>-35.905918</v>
      </c>
      <c r="E26" s="88">
        <v>31812500000</v>
      </c>
      <c r="F26" s="88">
        <v>-36.527687</v>
      </c>
      <c r="H26" s="27">
        <f t="shared" si="0"/>
        <v>46.0625</v>
      </c>
      <c r="I26" s="27">
        <f t="shared" si="1"/>
        <v>-69.755363000000003</v>
      </c>
      <c r="J26" s="27">
        <f t="shared" si="2"/>
        <v>-50.011966999999999</v>
      </c>
      <c r="L26" s="27">
        <f t="shared" si="3"/>
        <v>55.4375</v>
      </c>
      <c r="M26" s="27">
        <f t="shared" si="4"/>
        <v>-49.924636999999997</v>
      </c>
      <c r="N26" s="27">
        <f t="shared" si="5"/>
        <v>-54.974643999999998</v>
      </c>
      <c r="P26" s="47">
        <f t="shared" si="6"/>
        <v>57</v>
      </c>
      <c r="Q26" s="27">
        <f t="shared" si="7"/>
        <v>-85.376166999999995</v>
      </c>
      <c r="R26" s="27">
        <f t="shared" si="8"/>
        <v>-76.343436999999994</v>
      </c>
      <c r="S26" s="38"/>
      <c r="T26" s="27">
        <f t="shared" si="9"/>
        <v>57</v>
      </c>
      <c r="U26" s="27">
        <f t="shared" si="10"/>
        <v>-87.368446000000006</v>
      </c>
      <c r="V26" s="27">
        <f t="shared" si="11"/>
        <v>-90.237578999999997</v>
      </c>
    </row>
    <row r="27" spans="2:22" x14ac:dyDescent="0.25">
      <c r="B27" s="88">
        <v>32625000000</v>
      </c>
      <c r="C27" s="88">
        <v>-33.831406000000001</v>
      </c>
      <c r="E27" s="88">
        <v>32625000000</v>
      </c>
      <c r="F27" s="88">
        <v>-37.293213000000002</v>
      </c>
      <c r="H27" s="27">
        <f t="shared" si="0"/>
        <v>46.5</v>
      </c>
      <c r="I27" s="27">
        <f t="shared" si="1"/>
        <v>-68.592490999999995</v>
      </c>
      <c r="J27" s="27">
        <f t="shared" si="2"/>
        <v>-48.258319999999998</v>
      </c>
      <c r="L27" s="27">
        <f t="shared" si="3"/>
        <v>55.5</v>
      </c>
      <c r="M27" s="27">
        <f t="shared" si="4"/>
        <v>-50.148319000000001</v>
      </c>
      <c r="N27" s="27">
        <f t="shared" si="5"/>
        <v>-55.638821</v>
      </c>
      <c r="P27" s="47">
        <f t="shared" si="6"/>
        <v>57</v>
      </c>
      <c r="Q27" s="27">
        <f t="shared" si="7"/>
        <v>-89.649574000000001</v>
      </c>
      <c r="R27" s="27">
        <f t="shared" si="8"/>
        <v>-76.921349000000006</v>
      </c>
      <c r="S27" s="38"/>
      <c r="T27" s="27">
        <f t="shared" si="9"/>
        <v>57</v>
      </c>
      <c r="U27" s="27">
        <f t="shared" si="10"/>
        <v>-88.071265999999994</v>
      </c>
      <c r="V27" s="27">
        <f t="shared" si="11"/>
        <v>-89.269126999999997</v>
      </c>
    </row>
    <row r="28" spans="2:22" x14ac:dyDescent="0.25">
      <c r="B28" s="88">
        <v>33437500000</v>
      </c>
      <c r="C28" s="88">
        <v>-30.636471</v>
      </c>
      <c r="E28" s="88">
        <v>33437500000</v>
      </c>
      <c r="F28" s="88">
        <v>-37.398895000000003</v>
      </c>
      <c r="H28" s="27">
        <f t="shared" si="0"/>
        <v>46.9375</v>
      </c>
      <c r="I28" s="27">
        <f t="shared" si="1"/>
        <v>-67.452751000000006</v>
      </c>
      <c r="J28" s="27">
        <f t="shared" si="2"/>
        <v>-46.973480000000002</v>
      </c>
      <c r="L28" s="27">
        <f t="shared" si="3"/>
        <v>55.5625</v>
      </c>
      <c r="M28" s="27">
        <f t="shared" si="4"/>
        <v>-50.355091000000002</v>
      </c>
      <c r="N28" s="27">
        <f t="shared" si="5"/>
        <v>-56.354720999999998</v>
      </c>
      <c r="P28" s="47">
        <f t="shared" si="6"/>
        <v>57</v>
      </c>
      <c r="Q28" s="27">
        <f t="shared" si="7"/>
        <v>-93.783394000000001</v>
      </c>
      <c r="R28" s="27">
        <f t="shared" si="8"/>
        <v>-78.228881999999999</v>
      </c>
      <c r="S28" s="38"/>
      <c r="T28" s="27">
        <f t="shared" si="9"/>
        <v>57</v>
      </c>
      <c r="U28" s="27">
        <f t="shared" si="10"/>
        <v>-89.830085999999994</v>
      </c>
      <c r="V28" s="27">
        <f t="shared" si="11"/>
        <v>-87.405212000000006</v>
      </c>
    </row>
    <row r="29" spans="2:22" x14ac:dyDescent="0.25">
      <c r="B29" s="88">
        <v>34250000000</v>
      </c>
      <c r="C29" s="88">
        <v>-27.521629000000001</v>
      </c>
      <c r="E29" s="88">
        <v>34250000000</v>
      </c>
      <c r="F29" s="88">
        <v>-37.323627000000002</v>
      </c>
      <c r="H29" s="27">
        <f t="shared" si="0"/>
        <v>47.375</v>
      </c>
      <c r="I29" s="27">
        <f t="shared" si="1"/>
        <v>-64.768317999999994</v>
      </c>
      <c r="J29" s="27">
        <f t="shared" si="2"/>
        <v>-47.843563000000003</v>
      </c>
      <c r="L29" s="27">
        <f t="shared" si="3"/>
        <v>55.625</v>
      </c>
      <c r="M29" s="27">
        <f t="shared" si="4"/>
        <v>-50.441105</v>
      </c>
      <c r="N29" s="27">
        <f t="shared" si="5"/>
        <v>-57.066319</v>
      </c>
      <c r="P29" s="47">
        <f t="shared" si="6"/>
        <v>57</v>
      </c>
      <c r="Q29" s="27">
        <f t="shared" si="7"/>
        <v>-94.777450999999999</v>
      </c>
      <c r="R29" s="27">
        <f t="shared" si="8"/>
        <v>-76.076774999999998</v>
      </c>
      <c r="S29" s="38"/>
      <c r="T29" s="27">
        <f t="shared" si="9"/>
        <v>57</v>
      </c>
      <c r="U29" s="27">
        <f t="shared" si="10"/>
        <v>-88.116523999999998</v>
      </c>
      <c r="V29" s="27">
        <f t="shared" si="11"/>
        <v>-90.173232999999996</v>
      </c>
    </row>
    <row r="30" spans="2:22" x14ac:dyDescent="0.25">
      <c r="B30" s="88">
        <v>35062500000</v>
      </c>
      <c r="C30" s="88">
        <v>-25.838906999999999</v>
      </c>
      <c r="E30" s="88">
        <v>35062500000</v>
      </c>
      <c r="F30" s="88">
        <v>-32.744346999999998</v>
      </c>
      <c r="H30" s="27">
        <f t="shared" si="0"/>
        <v>47.8125</v>
      </c>
      <c r="I30" s="27">
        <f t="shared" si="1"/>
        <v>-62.610698999999997</v>
      </c>
      <c r="J30" s="27">
        <f t="shared" si="2"/>
        <v>-50.124507999999999</v>
      </c>
      <c r="L30" s="27">
        <f t="shared" si="3"/>
        <v>55.6875</v>
      </c>
      <c r="M30" s="27">
        <f t="shared" si="4"/>
        <v>-50.645226000000001</v>
      </c>
      <c r="N30" s="27">
        <f t="shared" si="5"/>
        <v>-57.762276</v>
      </c>
      <c r="P30" s="47">
        <f t="shared" si="6"/>
        <v>57</v>
      </c>
      <c r="Q30" s="27">
        <f t="shared" si="7"/>
        <v>-96.852226000000002</v>
      </c>
      <c r="R30" s="27">
        <f t="shared" si="8"/>
        <v>-74.794173999999998</v>
      </c>
      <c r="S30" s="38"/>
      <c r="T30" s="27">
        <f t="shared" si="9"/>
        <v>57</v>
      </c>
      <c r="U30" s="27">
        <f t="shared" si="10"/>
        <v>-87.974791999999994</v>
      </c>
      <c r="V30" s="27">
        <f t="shared" si="11"/>
        <v>-89.983017000000004</v>
      </c>
    </row>
    <row r="31" spans="2:22" x14ac:dyDescent="0.25">
      <c r="B31" s="88">
        <v>35875000000</v>
      </c>
      <c r="C31" s="88">
        <v>-27.099858999999999</v>
      </c>
      <c r="E31" s="88">
        <v>35875000000</v>
      </c>
      <c r="F31" s="88">
        <v>-29.488223999999999</v>
      </c>
      <c r="H31" s="27">
        <f t="shared" si="0"/>
        <v>48.25</v>
      </c>
      <c r="I31" s="27">
        <f t="shared" si="1"/>
        <v>-60.669933</v>
      </c>
      <c r="J31" s="27">
        <f t="shared" si="2"/>
        <v>-53.082389999999997</v>
      </c>
      <c r="L31" s="27">
        <f t="shared" si="3"/>
        <v>55.75</v>
      </c>
      <c r="M31" s="27">
        <f t="shared" si="4"/>
        <v>-50.809162000000001</v>
      </c>
      <c r="N31" s="27">
        <f t="shared" si="5"/>
        <v>-58.570545000000003</v>
      </c>
      <c r="P31" s="47">
        <f t="shared" si="6"/>
        <v>57</v>
      </c>
      <c r="Q31" s="27">
        <f t="shared" si="7"/>
        <v>-91.686485000000005</v>
      </c>
      <c r="R31" s="27">
        <f t="shared" si="8"/>
        <v>-73.670958999999996</v>
      </c>
      <c r="S31" s="38"/>
      <c r="T31" s="27">
        <f t="shared" si="9"/>
        <v>57</v>
      </c>
      <c r="U31" s="27">
        <f t="shared" si="10"/>
        <v>-86.293334999999999</v>
      </c>
      <c r="V31" s="27">
        <f t="shared" si="11"/>
        <v>-91.775490000000005</v>
      </c>
    </row>
    <row r="32" spans="2:22" x14ac:dyDescent="0.25">
      <c r="B32" s="88">
        <v>36687500000</v>
      </c>
      <c r="C32" s="88">
        <v>-26.910522</v>
      </c>
      <c r="E32" s="88">
        <v>36687500000</v>
      </c>
      <c r="F32" s="88">
        <v>-26.363802</v>
      </c>
      <c r="H32" s="27">
        <f t="shared" si="0"/>
        <v>48.6875</v>
      </c>
      <c r="I32" s="27">
        <f t="shared" si="1"/>
        <v>-61.079250000000002</v>
      </c>
      <c r="J32" s="27">
        <f t="shared" si="2"/>
        <v>-56.812446999999999</v>
      </c>
      <c r="L32" s="27">
        <f t="shared" si="3"/>
        <v>55.8125</v>
      </c>
      <c r="M32" s="27">
        <f t="shared" si="4"/>
        <v>-51.202171</v>
      </c>
      <c r="N32" s="27">
        <f t="shared" si="5"/>
        <v>-59.167037999999998</v>
      </c>
      <c r="P32" s="47">
        <f t="shared" si="6"/>
        <v>57</v>
      </c>
      <c r="Q32" s="27">
        <f t="shared" si="7"/>
        <v>-96.088333000000006</v>
      </c>
      <c r="R32" s="27">
        <f t="shared" si="8"/>
        <v>-76.652327999999997</v>
      </c>
      <c r="S32" s="38"/>
      <c r="T32" s="27">
        <f t="shared" si="9"/>
        <v>57</v>
      </c>
      <c r="U32" s="27">
        <f t="shared" si="10"/>
        <v>-88.760513000000003</v>
      </c>
      <c r="V32" s="27">
        <f t="shared" si="11"/>
        <v>-89.335387999999995</v>
      </c>
    </row>
    <row r="33" spans="2:22" x14ac:dyDescent="0.25">
      <c r="B33" s="88">
        <v>37500000000</v>
      </c>
      <c r="C33" s="88">
        <v>-27.772915000000001</v>
      </c>
      <c r="E33" s="88">
        <v>37500000000</v>
      </c>
      <c r="F33" s="88">
        <v>-28.425498999999999</v>
      </c>
      <c r="H33" s="27">
        <f t="shared" si="0"/>
        <v>49.125</v>
      </c>
      <c r="I33" s="27">
        <f t="shared" si="1"/>
        <v>-62.622416999999999</v>
      </c>
      <c r="J33" s="27">
        <f t="shared" si="2"/>
        <v>-60.58728</v>
      </c>
      <c r="L33" s="27">
        <f t="shared" si="3"/>
        <v>55.875</v>
      </c>
      <c r="M33" s="27">
        <f t="shared" si="4"/>
        <v>-51.390265999999997</v>
      </c>
      <c r="N33" s="27">
        <f t="shared" si="5"/>
        <v>-59.979270999999997</v>
      </c>
      <c r="P33" s="47">
        <f t="shared" si="6"/>
        <v>57</v>
      </c>
      <c r="Q33" s="27">
        <f t="shared" si="7"/>
        <v>-93.407355999999993</v>
      </c>
      <c r="R33" s="27">
        <f t="shared" si="8"/>
        <v>-77.963004999999995</v>
      </c>
      <c r="S33" s="38"/>
      <c r="T33" s="27">
        <f t="shared" si="9"/>
        <v>57</v>
      </c>
      <c r="U33" s="27">
        <f t="shared" si="10"/>
        <v>-89.996077999999997</v>
      </c>
      <c r="V33" s="27">
        <f t="shared" si="11"/>
        <v>-90.127014000000003</v>
      </c>
    </row>
    <row r="34" spans="2:22" x14ac:dyDescent="0.25">
      <c r="B34" s="88">
        <v>38312500000</v>
      </c>
      <c r="C34" s="88">
        <v>-27.677140999999999</v>
      </c>
      <c r="E34" s="88">
        <v>38312500000</v>
      </c>
      <c r="F34" s="88">
        <v>-33.114780000000003</v>
      </c>
      <c r="H34" s="27">
        <f t="shared" si="0"/>
        <v>49.5625</v>
      </c>
      <c r="I34" s="27">
        <f t="shared" si="1"/>
        <v>-68.913910000000001</v>
      </c>
      <c r="J34" s="27">
        <f t="shared" si="2"/>
        <v>-66.203995000000006</v>
      </c>
      <c r="L34" s="27">
        <f t="shared" si="3"/>
        <v>55.9375</v>
      </c>
      <c r="M34" s="27">
        <f t="shared" si="4"/>
        <v>-51.721828000000002</v>
      </c>
      <c r="N34" s="27">
        <f t="shared" si="5"/>
        <v>-60.650257000000003</v>
      </c>
      <c r="P34" s="47">
        <f t="shared" si="6"/>
        <v>57</v>
      </c>
      <c r="Q34" s="27">
        <f t="shared" si="7"/>
        <v>-92.937995999999998</v>
      </c>
      <c r="R34" s="27">
        <f t="shared" si="8"/>
        <v>-78.674805000000006</v>
      </c>
      <c r="S34" s="38"/>
      <c r="T34" s="27">
        <f t="shared" si="9"/>
        <v>57</v>
      </c>
      <c r="U34" s="27">
        <f t="shared" si="10"/>
        <v>-91.037093999999996</v>
      </c>
      <c r="V34" s="27">
        <f t="shared" si="11"/>
        <v>-89.483604</v>
      </c>
    </row>
    <row r="35" spans="2:22" x14ac:dyDescent="0.25">
      <c r="B35" s="88">
        <v>39125000000</v>
      </c>
      <c r="C35" s="88">
        <v>-30.302289999999999</v>
      </c>
      <c r="E35" s="88">
        <v>39125000000</v>
      </c>
      <c r="F35" s="88">
        <v>-39.385562999999998</v>
      </c>
      <c r="H35" s="27">
        <f t="shared" ref="H35:H51" si="12">B95/1000000000</f>
        <v>50</v>
      </c>
      <c r="I35" s="27">
        <f t="shared" ref="I35:I51" si="13">C95</f>
        <v>-77.020042000000004</v>
      </c>
      <c r="J35" s="27">
        <f t="shared" ref="J35:J51" si="14">F95</f>
        <v>-73.248351999999997</v>
      </c>
      <c r="L35" s="27">
        <f t="shared" ref="L35:L51" si="15">B149/1000000000</f>
        <v>56</v>
      </c>
      <c r="M35" s="27">
        <f t="shared" ref="M35:M51" si="16">C149</f>
        <v>-51.937472999999997</v>
      </c>
      <c r="N35" s="27">
        <f t="shared" ref="N35:N51" si="17">F149</f>
        <v>-61.444713999999998</v>
      </c>
      <c r="P35" s="47">
        <f t="shared" ref="P35:P51" si="18">B203/1000000000</f>
        <v>57</v>
      </c>
      <c r="Q35" s="27">
        <f t="shared" ref="Q35:Q51" si="19">C203</f>
        <v>-89.046906000000007</v>
      </c>
      <c r="R35" s="27">
        <f t="shared" ref="R35:R51" si="20">F203</f>
        <v>-77.025779999999997</v>
      </c>
      <c r="S35" s="38"/>
      <c r="T35" s="27">
        <f t="shared" ref="T35:T51" si="21">B257/1000000000</f>
        <v>57</v>
      </c>
      <c r="U35" s="27">
        <f t="shared" ref="U35:U51" si="22">C257</f>
        <v>-88.123756</v>
      </c>
      <c r="V35" s="27">
        <f t="shared" ref="V35:V51" si="23">F257</f>
        <v>-94.071372999999994</v>
      </c>
    </row>
    <row r="36" spans="2:22" x14ac:dyDescent="0.25">
      <c r="B36" s="88">
        <v>39937500000</v>
      </c>
      <c r="C36" s="88">
        <v>-32.598376999999999</v>
      </c>
      <c r="E36" s="88">
        <v>39937500000</v>
      </c>
      <c r="F36" s="88">
        <v>-42.640148000000003</v>
      </c>
      <c r="H36" s="27">
        <f t="shared" si="12"/>
        <v>50.4375</v>
      </c>
      <c r="I36" s="27">
        <f t="shared" si="13"/>
        <v>-86.160140999999996</v>
      </c>
      <c r="J36" s="27">
        <f t="shared" si="14"/>
        <v>-76.056884999999994</v>
      </c>
      <c r="L36" s="27">
        <f t="shared" si="15"/>
        <v>56.0625</v>
      </c>
      <c r="M36" s="27">
        <f t="shared" si="16"/>
        <v>-52.103057999999997</v>
      </c>
      <c r="N36" s="27">
        <f t="shared" si="17"/>
        <v>-62.130623</v>
      </c>
      <c r="P36" s="47">
        <f t="shared" si="18"/>
        <v>57</v>
      </c>
      <c r="Q36" s="27">
        <f t="shared" si="19"/>
        <v>-87.535812000000007</v>
      </c>
      <c r="R36" s="27">
        <f t="shared" si="20"/>
        <v>-77.579491000000004</v>
      </c>
      <c r="S36" s="38"/>
      <c r="T36" s="27">
        <f t="shared" si="21"/>
        <v>57</v>
      </c>
      <c r="U36" s="27">
        <f t="shared" si="22"/>
        <v>-88.549644000000001</v>
      </c>
      <c r="V36" s="27">
        <f t="shared" si="23"/>
        <v>-94.602242000000004</v>
      </c>
    </row>
    <row r="37" spans="2:22" x14ac:dyDescent="0.25">
      <c r="B37" s="88">
        <v>40750000000</v>
      </c>
      <c r="C37" s="88">
        <v>-33.672294999999998</v>
      </c>
      <c r="E37" s="88">
        <v>40750000000</v>
      </c>
      <c r="F37" s="88">
        <v>-41.961514000000001</v>
      </c>
      <c r="H37" s="27">
        <f t="shared" si="12"/>
        <v>50.875</v>
      </c>
      <c r="I37" s="27">
        <f t="shared" si="13"/>
        <v>-85.889747999999997</v>
      </c>
      <c r="J37" s="27">
        <f t="shared" si="14"/>
        <v>-74.728104000000002</v>
      </c>
      <c r="L37" s="27">
        <f t="shared" si="15"/>
        <v>56.125</v>
      </c>
      <c r="M37" s="27">
        <f t="shared" si="16"/>
        <v>-52.122036000000001</v>
      </c>
      <c r="N37" s="27">
        <f t="shared" si="17"/>
        <v>-62.581989</v>
      </c>
      <c r="P37" s="47">
        <f t="shared" si="18"/>
        <v>57</v>
      </c>
      <c r="Q37" s="27">
        <f t="shared" si="19"/>
        <v>-89.585448999999997</v>
      </c>
      <c r="R37" s="27">
        <f t="shared" si="20"/>
        <v>-77.811561999999995</v>
      </c>
      <c r="S37" s="38"/>
      <c r="T37" s="27">
        <f t="shared" si="21"/>
        <v>57</v>
      </c>
      <c r="U37" s="27">
        <f t="shared" si="22"/>
        <v>-91.826499999999996</v>
      </c>
      <c r="V37" s="27">
        <f t="shared" si="23"/>
        <v>-94.087219000000005</v>
      </c>
    </row>
    <row r="38" spans="2:22" x14ac:dyDescent="0.25">
      <c r="B38" s="88">
        <v>41562500000</v>
      </c>
      <c r="C38" s="88">
        <v>-33.008361999999998</v>
      </c>
      <c r="E38" s="88">
        <v>41562500000</v>
      </c>
      <c r="F38" s="88">
        <v>-38.324890000000003</v>
      </c>
      <c r="H38" s="27">
        <f t="shared" si="12"/>
        <v>51.3125</v>
      </c>
      <c r="I38" s="27">
        <f t="shared" si="13"/>
        <v>-79.638267999999997</v>
      </c>
      <c r="J38" s="27">
        <f t="shared" si="14"/>
        <v>-68.768021000000005</v>
      </c>
      <c r="L38" s="27">
        <f t="shared" si="15"/>
        <v>56.1875</v>
      </c>
      <c r="M38" s="27">
        <f t="shared" si="16"/>
        <v>-52.132590999999998</v>
      </c>
      <c r="N38" s="27">
        <f t="shared" si="17"/>
        <v>-63.240250000000003</v>
      </c>
      <c r="P38" s="47">
        <f t="shared" si="18"/>
        <v>57</v>
      </c>
      <c r="Q38" s="27">
        <f t="shared" si="19"/>
        <v>-92.964545999999999</v>
      </c>
      <c r="R38" s="27">
        <f t="shared" si="20"/>
        <v>-77.094268999999997</v>
      </c>
      <c r="S38" s="38"/>
      <c r="T38" s="27">
        <f t="shared" si="21"/>
        <v>57</v>
      </c>
      <c r="U38" s="27">
        <f t="shared" si="22"/>
        <v>-93.382773999999998</v>
      </c>
      <c r="V38" s="27">
        <f t="shared" si="23"/>
        <v>-90.602051000000003</v>
      </c>
    </row>
    <row r="39" spans="2:22" x14ac:dyDescent="0.25">
      <c r="B39" s="88">
        <v>42375000000</v>
      </c>
      <c r="C39" s="88">
        <v>-32.184395000000002</v>
      </c>
      <c r="E39" s="88">
        <v>42375000000</v>
      </c>
      <c r="F39" s="88">
        <v>-33.174747000000004</v>
      </c>
      <c r="H39" s="27">
        <f t="shared" si="12"/>
        <v>51.75</v>
      </c>
      <c r="I39" s="27">
        <f t="shared" si="13"/>
        <v>-70.122528000000003</v>
      </c>
      <c r="J39" s="27">
        <f t="shared" si="14"/>
        <v>-64.689353999999994</v>
      </c>
      <c r="L39" s="27">
        <f t="shared" si="15"/>
        <v>56.25</v>
      </c>
      <c r="M39" s="27">
        <f t="shared" si="16"/>
        <v>-52.36739</v>
      </c>
      <c r="N39" s="27">
        <f t="shared" si="17"/>
        <v>-63.102406000000002</v>
      </c>
      <c r="P39" s="47">
        <f t="shared" si="18"/>
        <v>57</v>
      </c>
      <c r="Q39" s="27">
        <f t="shared" si="19"/>
        <v>-92.877251000000001</v>
      </c>
      <c r="R39" s="27">
        <f t="shared" si="20"/>
        <v>-76.432381000000007</v>
      </c>
      <c r="S39" s="38"/>
      <c r="T39" s="27">
        <f t="shared" si="21"/>
        <v>57</v>
      </c>
      <c r="U39" s="27">
        <f t="shared" si="22"/>
        <v>-92.272057000000004</v>
      </c>
      <c r="V39" s="27">
        <f t="shared" si="23"/>
        <v>-87.356796000000003</v>
      </c>
    </row>
    <row r="40" spans="2:22" x14ac:dyDescent="0.25">
      <c r="B40" s="88">
        <v>43187500000</v>
      </c>
      <c r="C40" s="88">
        <v>-33.236815999999997</v>
      </c>
      <c r="E40" s="88">
        <v>43187500000</v>
      </c>
      <c r="F40" s="88">
        <v>-29.165545999999999</v>
      </c>
      <c r="H40" s="27">
        <f t="shared" si="12"/>
        <v>52.1875</v>
      </c>
      <c r="I40" s="27">
        <f t="shared" si="13"/>
        <v>-66.175087000000005</v>
      </c>
      <c r="J40" s="27">
        <f t="shared" si="14"/>
        <v>-60.744002999999999</v>
      </c>
      <c r="L40" s="27">
        <f t="shared" si="15"/>
        <v>56.3125</v>
      </c>
      <c r="M40" s="27">
        <f t="shared" si="16"/>
        <v>-52.582405000000001</v>
      </c>
      <c r="N40" s="27">
        <f t="shared" si="17"/>
        <v>-63.104304999999997</v>
      </c>
      <c r="P40" s="47">
        <f t="shared" si="18"/>
        <v>57</v>
      </c>
      <c r="Q40" s="27">
        <f t="shared" si="19"/>
        <v>-92.059441000000007</v>
      </c>
      <c r="R40" s="27">
        <f t="shared" si="20"/>
        <v>-75.124260000000007</v>
      </c>
      <c r="S40" s="38"/>
      <c r="T40" s="27">
        <f t="shared" si="21"/>
        <v>57</v>
      </c>
      <c r="U40" s="27">
        <f t="shared" si="22"/>
        <v>-95.826622</v>
      </c>
      <c r="V40" s="27">
        <f t="shared" si="23"/>
        <v>-92.459273999999994</v>
      </c>
    </row>
    <row r="41" spans="2:22" x14ac:dyDescent="0.25">
      <c r="B41" s="88">
        <v>44000000000</v>
      </c>
      <c r="C41" s="88">
        <v>-38.680092000000002</v>
      </c>
      <c r="E41" s="88">
        <v>44000000000</v>
      </c>
      <c r="F41" s="88">
        <v>-28.203239</v>
      </c>
      <c r="H41" s="27">
        <f t="shared" si="12"/>
        <v>52.625</v>
      </c>
      <c r="I41" s="27">
        <f t="shared" si="13"/>
        <v>-65.685562000000004</v>
      </c>
      <c r="J41" s="27">
        <f t="shared" si="14"/>
        <v>-58.565036999999997</v>
      </c>
      <c r="L41" s="27">
        <f t="shared" si="15"/>
        <v>56.375</v>
      </c>
      <c r="M41" s="27">
        <f t="shared" si="16"/>
        <v>-52.768008999999999</v>
      </c>
      <c r="N41" s="27">
        <f t="shared" si="17"/>
        <v>-62.619464999999998</v>
      </c>
      <c r="P41" s="47">
        <f t="shared" si="18"/>
        <v>57</v>
      </c>
      <c r="Q41" s="27">
        <f t="shared" si="19"/>
        <v>-89.551322999999996</v>
      </c>
      <c r="R41" s="27">
        <f t="shared" si="20"/>
        <v>-75.618279000000001</v>
      </c>
      <c r="S41" s="38"/>
      <c r="T41" s="27">
        <f t="shared" si="21"/>
        <v>57</v>
      </c>
      <c r="U41" s="27">
        <f t="shared" si="22"/>
        <v>-94.461074999999994</v>
      </c>
      <c r="V41" s="27">
        <f t="shared" si="23"/>
        <v>-91.002014000000003</v>
      </c>
    </row>
    <row r="42" spans="2:22" x14ac:dyDescent="0.25">
      <c r="B42" s="88">
        <v>44812500000</v>
      </c>
      <c r="C42" s="88">
        <v>-43.772765999999997</v>
      </c>
      <c r="E42" s="88">
        <v>44812500000</v>
      </c>
      <c r="F42" s="88">
        <v>-28.785862000000002</v>
      </c>
      <c r="H42" s="27">
        <f t="shared" si="12"/>
        <v>53.0625</v>
      </c>
      <c r="I42" s="27">
        <f t="shared" si="13"/>
        <v>-67.003212000000005</v>
      </c>
      <c r="J42" s="27">
        <f t="shared" si="14"/>
        <v>-58.304271999999997</v>
      </c>
      <c r="L42" s="27">
        <f t="shared" si="15"/>
        <v>56.4375</v>
      </c>
      <c r="M42" s="27">
        <f t="shared" si="16"/>
        <v>-52.675941000000002</v>
      </c>
      <c r="N42" s="27">
        <f t="shared" si="17"/>
        <v>-62.800136999999999</v>
      </c>
      <c r="P42" s="47">
        <f t="shared" si="18"/>
        <v>57</v>
      </c>
      <c r="Q42" s="27">
        <f t="shared" si="19"/>
        <v>-92.634071000000006</v>
      </c>
      <c r="R42" s="27">
        <f t="shared" si="20"/>
        <v>-75.197593999999995</v>
      </c>
      <c r="S42" s="38"/>
      <c r="T42" s="27">
        <f t="shared" si="21"/>
        <v>57</v>
      </c>
      <c r="U42" s="27">
        <f t="shared" si="22"/>
        <v>-93.148193000000006</v>
      </c>
      <c r="V42" s="27">
        <f t="shared" si="23"/>
        <v>-98.448357000000001</v>
      </c>
    </row>
    <row r="43" spans="2:22" x14ac:dyDescent="0.25">
      <c r="B43" s="88">
        <v>45625000000</v>
      </c>
      <c r="C43" s="88">
        <v>-43.83522</v>
      </c>
      <c r="E43" s="88">
        <v>45625000000</v>
      </c>
      <c r="F43" s="88">
        <v>-28.572597999999999</v>
      </c>
      <c r="H43" s="27">
        <f t="shared" si="12"/>
        <v>53.5</v>
      </c>
      <c r="I43" s="27">
        <f t="shared" si="13"/>
        <v>-68.0672</v>
      </c>
      <c r="J43" s="27">
        <f t="shared" si="14"/>
        <v>-58.455371999999997</v>
      </c>
      <c r="L43" s="27">
        <f t="shared" si="15"/>
        <v>56.5</v>
      </c>
      <c r="M43" s="27">
        <f t="shared" si="16"/>
        <v>-52.529091000000001</v>
      </c>
      <c r="N43" s="27">
        <f t="shared" si="17"/>
        <v>-62.774985999999998</v>
      </c>
      <c r="P43" s="47">
        <f t="shared" si="18"/>
        <v>57</v>
      </c>
      <c r="Q43" s="27">
        <f t="shared" si="19"/>
        <v>-93.315246999999999</v>
      </c>
      <c r="R43" s="27">
        <f t="shared" si="20"/>
        <v>-75.846474000000001</v>
      </c>
      <c r="S43" s="38"/>
      <c r="T43" s="27">
        <f t="shared" si="21"/>
        <v>57</v>
      </c>
      <c r="U43" s="27">
        <f t="shared" si="22"/>
        <v>-88.909599</v>
      </c>
      <c r="V43" s="27">
        <f t="shared" si="23"/>
        <v>-94.632507000000004</v>
      </c>
    </row>
    <row r="44" spans="2:22" x14ac:dyDescent="0.25">
      <c r="B44" s="88">
        <v>46437500000</v>
      </c>
      <c r="C44" s="88">
        <v>-38.691578</v>
      </c>
      <c r="E44" s="88">
        <v>46437500000</v>
      </c>
      <c r="F44" s="88">
        <v>-28.945710999999999</v>
      </c>
      <c r="H44" s="27">
        <f t="shared" si="12"/>
        <v>53.9375</v>
      </c>
      <c r="I44" s="27">
        <f t="shared" si="13"/>
        <v>-67.598129</v>
      </c>
      <c r="J44" s="27">
        <f t="shared" si="14"/>
        <v>-57.254241999999998</v>
      </c>
      <c r="L44" s="27">
        <f t="shared" si="15"/>
        <v>56.5625</v>
      </c>
      <c r="M44" s="27">
        <f t="shared" si="16"/>
        <v>-52.451866000000003</v>
      </c>
      <c r="N44" s="27">
        <f t="shared" si="17"/>
        <v>-62.247883000000002</v>
      </c>
      <c r="P44" s="47">
        <f t="shared" si="18"/>
        <v>57</v>
      </c>
      <c r="Q44" s="27">
        <f t="shared" si="19"/>
        <v>-90.869140999999999</v>
      </c>
      <c r="R44" s="27">
        <f t="shared" si="20"/>
        <v>-77.023848999999998</v>
      </c>
      <c r="S44" s="38"/>
      <c r="T44" s="27">
        <f t="shared" si="21"/>
        <v>57</v>
      </c>
      <c r="U44" s="27">
        <f t="shared" si="22"/>
        <v>-89.134972000000005</v>
      </c>
      <c r="V44" s="27">
        <f t="shared" si="23"/>
        <v>-98.250609999999995</v>
      </c>
    </row>
    <row r="45" spans="2:22" x14ac:dyDescent="0.25">
      <c r="B45" s="88">
        <v>47250000000</v>
      </c>
      <c r="C45" s="88">
        <v>-32.222813000000002</v>
      </c>
      <c r="E45" s="88">
        <v>47250000000</v>
      </c>
      <c r="F45" s="88">
        <v>-31.507259000000001</v>
      </c>
      <c r="H45" s="27">
        <f t="shared" si="12"/>
        <v>54.375</v>
      </c>
      <c r="I45" s="27">
        <f t="shared" si="13"/>
        <v>-65.654228000000003</v>
      </c>
      <c r="J45" s="27">
        <f t="shared" si="14"/>
        <v>-55.832892999999999</v>
      </c>
      <c r="L45" s="27">
        <f t="shared" si="15"/>
        <v>56.625</v>
      </c>
      <c r="M45" s="27">
        <f t="shared" si="16"/>
        <v>-52.889301000000003</v>
      </c>
      <c r="N45" s="27">
        <f t="shared" si="17"/>
        <v>-61.59449</v>
      </c>
      <c r="P45" s="47">
        <f t="shared" si="18"/>
        <v>57</v>
      </c>
      <c r="Q45" s="27">
        <f t="shared" si="19"/>
        <v>-86.614647000000005</v>
      </c>
      <c r="R45" s="27">
        <f t="shared" si="20"/>
        <v>-77.655113</v>
      </c>
      <c r="S45" s="38"/>
      <c r="T45" s="27">
        <f t="shared" si="21"/>
        <v>57</v>
      </c>
      <c r="U45" s="27">
        <f t="shared" si="22"/>
        <v>-88.784469999999999</v>
      </c>
      <c r="V45" s="27">
        <f t="shared" si="23"/>
        <v>-91.723777999999996</v>
      </c>
    </row>
    <row r="46" spans="2:22" x14ac:dyDescent="0.25">
      <c r="B46" s="88">
        <v>48062500000</v>
      </c>
      <c r="C46" s="88">
        <v>-29.612197999999999</v>
      </c>
      <c r="E46" s="88">
        <v>48062500000</v>
      </c>
      <c r="F46" s="88">
        <v>-34.807429999999997</v>
      </c>
      <c r="H46" s="27">
        <f t="shared" si="12"/>
        <v>54.8125</v>
      </c>
      <c r="I46" s="27">
        <f t="shared" si="13"/>
        <v>-63.040466000000002</v>
      </c>
      <c r="J46" s="27">
        <f t="shared" si="14"/>
        <v>-57.386391000000003</v>
      </c>
      <c r="L46" s="27">
        <f t="shared" si="15"/>
        <v>56.6875</v>
      </c>
      <c r="M46" s="27">
        <f t="shared" si="16"/>
        <v>-53.173507999999998</v>
      </c>
      <c r="N46" s="27">
        <f t="shared" si="17"/>
        <v>-60.887466000000003</v>
      </c>
      <c r="P46" s="47">
        <f t="shared" si="18"/>
        <v>57</v>
      </c>
      <c r="Q46" s="27">
        <f t="shared" si="19"/>
        <v>-89.845551</v>
      </c>
      <c r="R46" s="27">
        <f t="shared" si="20"/>
        <v>-77.034324999999995</v>
      </c>
      <c r="S46" s="38"/>
      <c r="T46" s="27">
        <f t="shared" si="21"/>
        <v>57</v>
      </c>
      <c r="U46" s="27">
        <f t="shared" si="22"/>
        <v>-85.595177000000007</v>
      </c>
      <c r="V46" s="27">
        <f t="shared" si="23"/>
        <v>-92.797156999999999</v>
      </c>
    </row>
    <row r="47" spans="2:22" x14ac:dyDescent="0.25">
      <c r="B47" s="88">
        <v>48875000000</v>
      </c>
      <c r="C47" s="88">
        <v>-28.676473999999999</v>
      </c>
      <c r="E47" s="88">
        <v>48875000000</v>
      </c>
      <c r="F47" s="88">
        <v>-34.583877999999999</v>
      </c>
      <c r="H47" s="27">
        <f t="shared" si="12"/>
        <v>55.25</v>
      </c>
      <c r="I47" s="27">
        <f t="shared" si="13"/>
        <v>-62.088088999999997</v>
      </c>
      <c r="J47" s="27">
        <f t="shared" si="14"/>
        <v>-59.325648999999999</v>
      </c>
      <c r="L47" s="27">
        <f t="shared" si="15"/>
        <v>56.75</v>
      </c>
      <c r="M47" s="27">
        <f t="shared" si="16"/>
        <v>-53.609310000000001</v>
      </c>
      <c r="N47" s="27">
        <f t="shared" si="17"/>
        <v>-60.534294000000003</v>
      </c>
      <c r="P47" s="47">
        <f t="shared" si="18"/>
        <v>57</v>
      </c>
      <c r="Q47" s="27">
        <f t="shared" si="19"/>
        <v>-90.922577000000004</v>
      </c>
      <c r="R47" s="27">
        <f t="shared" si="20"/>
        <v>-75.181281999999996</v>
      </c>
      <c r="S47" s="38"/>
      <c r="T47" s="27">
        <f t="shared" si="21"/>
        <v>57</v>
      </c>
      <c r="U47" s="27">
        <f t="shared" si="22"/>
        <v>-85.183434000000005</v>
      </c>
      <c r="V47" s="27">
        <f t="shared" si="23"/>
        <v>-88.816063</v>
      </c>
    </row>
    <row r="48" spans="2:22" x14ac:dyDescent="0.25">
      <c r="B48" s="88">
        <v>49687500000</v>
      </c>
      <c r="C48" s="88">
        <v>-31.577425000000002</v>
      </c>
      <c r="E48" s="88">
        <v>49687500000</v>
      </c>
      <c r="F48" s="88">
        <v>-31.268253000000001</v>
      </c>
      <c r="H48" s="27">
        <f t="shared" si="12"/>
        <v>55.6875</v>
      </c>
      <c r="I48" s="27">
        <f t="shared" si="13"/>
        <v>-61.770378000000001</v>
      </c>
      <c r="J48" s="27">
        <f t="shared" si="14"/>
        <v>-60.498531</v>
      </c>
      <c r="L48" s="27">
        <f t="shared" si="15"/>
        <v>56.8125</v>
      </c>
      <c r="M48" s="27">
        <f t="shared" si="16"/>
        <v>-53.580863999999998</v>
      </c>
      <c r="N48" s="27">
        <f t="shared" si="17"/>
        <v>-59.705798999999999</v>
      </c>
      <c r="P48" s="47">
        <f t="shared" si="18"/>
        <v>57</v>
      </c>
      <c r="Q48" s="27">
        <f t="shared" si="19"/>
        <v>-93.313972000000007</v>
      </c>
      <c r="R48" s="27">
        <f t="shared" si="20"/>
        <v>-74.790108000000004</v>
      </c>
      <c r="S48" s="38"/>
      <c r="T48" s="27">
        <f t="shared" si="21"/>
        <v>57</v>
      </c>
      <c r="U48" s="27">
        <f t="shared" si="22"/>
        <v>-86.114044000000007</v>
      </c>
      <c r="V48" s="27">
        <f t="shared" si="23"/>
        <v>-89.879822000000004</v>
      </c>
    </row>
    <row r="49" spans="2:22" x14ac:dyDescent="0.25">
      <c r="B49" s="88">
        <v>50500000000</v>
      </c>
      <c r="C49" s="88">
        <v>-32.446026000000003</v>
      </c>
      <c r="E49" s="88">
        <v>50500000000</v>
      </c>
      <c r="F49" s="88">
        <v>-27.847887</v>
      </c>
      <c r="H49" s="27">
        <f t="shared" si="12"/>
        <v>56.125</v>
      </c>
      <c r="I49" s="27">
        <f t="shared" si="13"/>
        <v>-62.481144</v>
      </c>
      <c r="J49" s="27">
        <f t="shared" si="14"/>
        <v>-59.672508000000001</v>
      </c>
      <c r="L49" s="27">
        <f t="shared" si="15"/>
        <v>56.875</v>
      </c>
      <c r="M49" s="27">
        <f t="shared" si="16"/>
        <v>-53.745387999999998</v>
      </c>
      <c r="N49" s="27">
        <f t="shared" si="17"/>
        <v>-58.723968999999997</v>
      </c>
      <c r="P49" s="47">
        <f t="shared" si="18"/>
        <v>57</v>
      </c>
      <c r="Q49" s="27">
        <f t="shared" si="19"/>
        <v>-89.893851999999995</v>
      </c>
      <c r="R49" s="27">
        <f t="shared" si="20"/>
        <v>-74.802986000000004</v>
      </c>
      <c r="S49" s="38"/>
      <c r="T49" s="27">
        <f t="shared" si="21"/>
        <v>57</v>
      </c>
      <c r="U49" s="27">
        <f t="shared" si="22"/>
        <v>-85.540183999999996</v>
      </c>
      <c r="V49" s="27">
        <f t="shared" si="23"/>
        <v>-84.452972000000003</v>
      </c>
    </row>
    <row r="50" spans="2:22" x14ac:dyDescent="0.25">
      <c r="B50" s="88">
        <v>51312500000</v>
      </c>
      <c r="C50" s="88">
        <v>-32.226368000000001</v>
      </c>
      <c r="E50" s="88">
        <v>51312500000</v>
      </c>
      <c r="F50" s="88">
        <v>-27.177588</v>
      </c>
      <c r="H50" s="27">
        <f t="shared" si="12"/>
        <v>56.5625</v>
      </c>
      <c r="I50" s="27">
        <f t="shared" si="13"/>
        <v>-62.906837000000003</v>
      </c>
      <c r="J50" s="27">
        <f t="shared" si="14"/>
        <v>-60.029235999999997</v>
      </c>
      <c r="L50" s="27">
        <f t="shared" si="15"/>
        <v>56.9375</v>
      </c>
      <c r="M50" s="27">
        <f t="shared" si="16"/>
        <v>-53.811199000000002</v>
      </c>
      <c r="N50" s="27">
        <f t="shared" si="17"/>
        <v>-57.660732000000003</v>
      </c>
      <c r="P50" s="47">
        <f t="shared" si="18"/>
        <v>57</v>
      </c>
      <c r="Q50" s="27">
        <f t="shared" si="19"/>
        <v>-90.067824999999999</v>
      </c>
      <c r="R50" s="27">
        <f t="shared" si="20"/>
        <v>-75.544364999999999</v>
      </c>
      <c r="S50" s="38"/>
      <c r="T50" s="27">
        <f t="shared" si="21"/>
        <v>57</v>
      </c>
      <c r="U50" s="27">
        <f t="shared" si="22"/>
        <v>-86.836326999999997</v>
      </c>
      <c r="V50" s="27">
        <f t="shared" si="23"/>
        <v>-84.311286999999993</v>
      </c>
    </row>
    <row r="51" spans="2:22" x14ac:dyDescent="0.25">
      <c r="B51" s="88">
        <v>52125000000</v>
      </c>
      <c r="C51" s="88">
        <v>-36.171565999999999</v>
      </c>
      <c r="E51" s="88">
        <v>52125000000</v>
      </c>
      <c r="F51" s="88">
        <v>-29.211409</v>
      </c>
      <c r="H51" s="27">
        <f t="shared" si="12"/>
        <v>57</v>
      </c>
      <c r="I51" s="27">
        <f t="shared" si="13"/>
        <v>-63.527393000000004</v>
      </c>
      <c r="J51" s="27">
        <f t="shared" si="14"/>
        <v>-60.582206999999997</v>
      </c>
      <c r="L51" s="27">
        <f t="shared" si="15"/>
        <v>57</v>
      </c>
      <c r="M51" s="27">
        <f t="shared" si="16"/>
        <v>-53.998626999999999</v>
      </c>
      <c r="N51" s="27">
        <f t="shared" si="17"/>
        <v>-57.054797999999998</v>
      </c>
      <c r="P51" s="47">
        <f t="shared" si="18"/>
        <v>57</v>
      </c>
      <c r="Q51" s="27">
        <f t="shared" si="19"/>
        <v>-89.120911000000007</v>
      </c>
      <c r="R51" s="27">
        <f t="shared" si="20"/>
        <v>-75.760459999999995</v>
      </c>
      <c r="S51" s="38"/>
      <c r="T51" s="27">
        <f t="shared" si="21"/>
        <v>57</v>
      </c>
      <c r="U51" s="27">
        <f t="shared" si="22"/>
        <v>-86.287209000000004</v>
      </c>
      <c r="V51" s="27">
        <f t="shared" si="23"/>
        <v>-83.645386000000002</v>
      </c>
    </row>
    <row r="52" spans="2:22" x14ac:dyDescent="0.25">
      <c r="B52" s="88">
        <v>52937500000</v>
      </c>
      <c r="C52" s="88">
        <v>-37.166519000000001</v>
      </c>
      <c r="E52" s="88">
        <v>52937500000</v>
      </c>
      <c r="F52" s="88">
        <v>-29.669384000000001</v>
      </c>
    </row>
    <row r="53" spans="2:22" x14ac:dyDescent="0.25">
      <c r="B53" s="88">
        <v>53750000000</v>
      </c>
      <c r="C53" s="88">
        <v>-38.620292999999997</v>
      </c>
      <c r="E53" s="88">
        <v>53750000000</v>
      </c>
      <c r="F53" s="88">
        <v>-31.889769000000001</v>
      </c>
    </row>
    <row r="54" spans="2:22" x14ac:dyDescent="0.25">
      <c r="B54" s="88">
        <v>54562500000</v>
      </c>
      <c r="C54" s="88">
        <v>-34.667492000000003</v>
      </c>
      <c r="E54" s="88">
        <v>54562500000</v>
      </c>
      <c r="F54" s="88">
        <v>-31.916436999999998</v>
      </c>
    </row>
    <row r="55" spans="2:22" x14ac:dyDescent="0.25">
      <c r="B55" s="88">
        <v>55375000000</v>
      </c>
      <c r="C55" s="88">
        <v>-36.005783000000001</v>
      </c>
      <c r="E55" s="88">
        <v>55375000000</v>
      </c>
      <c r="F55" s="88">
        <v>-32.433616999999998</v>
      </c>
    </row>
    <row r="56" spans="2:22" x14ac:dyDescent="0.25">
      <c r="B56" s="88">
        <v>56187500000</v>
      </c>
      <c r="C56" s="88">
        <v>-35.978560999999999</v>
      </c>
      <c r="E56" s="88">
        <v>56187500000</v>
      </c>
      <c r="F56" s="88">
        <v>-32.958694000000001</v>
      </c>
    </row>
    <row r="57" spans="2:22" x14ac:dyDescent="0.25">
      <c r="B57" s="88">
        <v>57000000000</v>
      </c>
      <c r="C57" s="88">
        <v>-34.355671000000001</v>
      </c>
      <c r="E57" s="88">
        <v>57000000000</v>
      </c>
      <c r="F57" s="88">
        <v>-33.573059000000001</v>
      </c>
    </row>
    <row r="58" spans="2:22" x14ac:dyDescent="0.25">
      <c r="B58" s="88" t="s">
        <v>21</v>
      </c>
      <c r="C58" s="88"/>
      <c r="E58" s="88" t="s">
        <v>21</v>
      </c>
      <c r="F58" s="88"/>
    </row>
    <row r="59" spans="2:22" x14ac:dyDescent="0.25">
      <c r="B59" s="88"/>
      <c r="C59" s="88"/>
      <c r="E59" s="88"/>
      <c r="F59" s="88"/>
    </row>
    <row r="60" spans="2:22" x14ac:dyDescent="0.25">
      <c r="B60" s="88"/>
      <c r="C60" s="88"/>
      <c r="E60" s="88"/>
      <c r="F60" s="88"/>
    </row>
    <row r="61" spans="2:22" x14ac:dyDescent="0.25">
      <c r="B61" s="88" t="s">
        <v>22</v>
      </c>
      <c r="C61" s="88"/>
      <c r="E61" s="88" t="s">
        <v>22</v>
      </c>
      <c r="F61" s="88"/>
    </row>
    <row r="62" spans="2:22" x14ac:dyDescent="0.25">
      <c r="B62" s="88" t="s">
        <v>19</v>
      </c>
      <c r="C62" s="88" t="s">
        <v>248</v>
      </c>
      <c r="E62" s="88" t="s">
        <v>19</v>
      </c>
      <c r="F62" s="88" t="s">
        <v>248</v>
      </c>
    </row>
    <row r="63" spans="2:22" x14ac:dyDescent="0.25">
      <c r="B63" s="88">
        <v>36000000000</v>
      </c>
      <c r="C63" s="88">
        <v>-61.926498000000002</v>
      </c>
      <c r="E63" s="88">
        <v>36000000000</v>
      </c>
      <c r="F63" s="88">
        <v>-48.865242000000002</v>
      </c>
    </row>
    <row r="64" spans="2:22" x14ac:dyDescent="0.25">
      <c r="B64" s="88">
        <v>36437500000</v>
      </c>
      <c r="C64" s="88">
        <v>-61.457779000000002</v>
      </c>
      <c r="E64" s="88">
        <v>36437500000</v>
      </c>
      <c r="F64" s="88">
        <v>-53.948326000000002</v>
      </c>
    </row>
    <row r="65" spans="2:6" x14ac:dyDescent="0.25">
      <c r="B65" s="88">
        <v>36875000000</v>
      </c>
      <c r="C65" s="88">
        <v>-60.076424000000003</v>
      </c>
      <c r="E65" s="88">
        <v>36875000000</v>
      </c>
      <c r="F65" s="88">
        <v>-54.584381</v>
      </c>
    </row>
    <row r="66" spans="2:6" x14ac:dyDescent="0.25">
      <c r="B66" s="88">
        <v>37312500000</v>
      </c>
      <c r="C66" s="88">
        <v>-58.319637</v>
      </c>
      <c r="E66" s="88">
        <v>37312500000</v>
      </c>
      <c r="F66" s="88">
        <v>-52.518279999999997</v>
      </c>
    </row>
    <row r="67" spans="2:6" x14ac:dyDescent="0.25">
      <c r="B67" s="88">
        <v>37750000000</v>
      </c>
      <c r="C67" s="88">
        <v>-57.527099999999997</v>
      </c>
      <c r="E67" s="88">
        <v>37750000000</v>
      </c>
      <c r="F67" s="88">
        <v>-45.705508999999999</v>
      </c>
    </row>
    <row r="68" spans="2:6" x14ac:dyDescent="0.25">
      <c r="B68" s="88">
        <v>38187500000</v>
      </c>
      <c r="C68" s="88">
        <v>-58.520245000000003</v>
      </c>
      <c r="E68" s="88">
        <v>38187500000</v>
      </c>
      <c r="F68" s="88">
        <v>-43.429932000000001</v>
      </c>
    </row>
    <row r="69" spans="2:6" x14ac:dyDescent="0.25">
      <c r="B69" s="88">
        <v>38625000000</v>
      </c>
      <c r="C69" s="88">
        <v>-59.948070999999999</v>
      </c>
      <c r="E69" s="88">
        <v>38625000000</v>
      </c>
      <c r="F69" s="88">
        <v>-42.907890000000002</v>
      </c>
    </row>
    <row r="70" spans="2:6" x14ac:dyDescent="0.25">
      <c r="B70" s="88">
        <v>39062500000</v>
      </c>
      <c r="C70" s="88">
        <v>-61.014125999999997</v>
      </c>
      <c r="E70" s="88">
        <v>39062500000</v>
      </c>
      <c r="F70" s="88">
        <v>-43.241580999999996</v>
      </c>
    </row>
    <row r="71" spans="2:6" x14ac:dyDescent="0.25">
      <c r="B71" s="88">
        <v>39500000000</v>
      </c>
      <c r="C71" s="88">
        <v>-61.454349999999998</v>
      </c>
      <c r="E71" s="88">
        <v>39500000000</v>
      </c>
      <c r="F71" s="88">
        <v>-43.611656000000004</v>
      </c>
    </row>
    <row r="72" spans="2:6" x14ac:dyDescent="0.25">
      <c r="B72" s="88">
        <v>39937500000</v>
      </c>
      <c r="C72" s="88">
        <v>-62.107075000000002</v>
      </c>
      <c r="E72" s="88">
        <v>39937500000</v>
      </c>
      <c r="F72" s="88">
        <v>-44.20937</v>
      </c>
    </row>
    <row r="73" spans="2:6" x14ac:dyDescent="0.25">
      <c r="B73" s="88">
        <v>40375000000</v>
      </c>
      <c r="C73" s="88">
        <v>-63.042442000000001</v>
      </c>
      <c r="E73" s="88">
        <v>40375000000</v>
      </c>
      <c r="F73" s="88">
        <v>-44.253959999999999</v>
      </c>
    </row>
    <row r="74" spans="2:6" x14ac:dyDescent="0.25">
      <c r="B74" s="88">
        <v>40812500000</v>
      </c>
      <c r="C74" s="88">
        <v>-63.240062999999999</v>
      </c>
      <c r="E74" s="88">
        <v>40812500000</v>
      </c>
      <c r="F74" s="88">
        <v>-44.466408000000001</v>
      </c>
    </row>
    <row r="75" spans="2:6" x14ac:dyDescent="0.25">
      <c r="B75" s="88">
        <v>41250000000</v>
      </c>
      <c r="C75" s="88">
        <v>-61.398254000000001</v>
      </c>
      <c r="E75" s="88">
        <v>41250000000</v>
      </c>
      <c r="F75" s="88">
        <v>-44.981392</v>
      </c>
    </row>
    <row r="76" spans="2:6" x14ac:dyDescent="0.25">
      <c r="B76" s="88">
        <v>41687500000</v>
      </c>
      <c r="C76" s="88">
        <v>-59.307727999999997</v>
      </c>
      <c r="E76" s="88">
        <v>41687500000</v>
      </c>
      <c r="F76" s="88">
        <v>-46.300342999999998</v>
      </c>
    </row>
    <row r="77" spans="2:6" x14ac:dyDescent="0.25">
      <c r="B77" s="88">
        <v>42125000000</v>
      </c>
      <c r="C77" s="88">
        <v>-57.948650000000001</v>
      </c>
      <c r="E77" s="88">
        <v>42125000000</v>
      </c>
      <c r="F77" s="88">
        <v>-47.727108000000001</v>
      </c>
    </row>
    <row r="78" spans="2:6" x14ac:dyDescent="0.25">
      <c r="B78" s="88">
        <v>42562500000</v>
      </c>
      <c r="C78" s="88">
        <v>-59.185752999999998</v>
      </c>
      <c r="E78" s="88">
        <v>42562500000</v>
      </c>
      <c r="F78" s="88">
        <v>-50.095084999999997</v>
      </c>
    </row>
    <row r="79" spans="2:6" x14ac:dyDescent="0.25">
      <c r="B79" s="88">
        <v>43000000000</v>
      </c>
      <c r="C79" s="88">
        <v>-61.216121999999999</v>
      </c>
      <c r="E79" s="88">
        <v>43000000000</v>
      </c>
      <c r="F79" s="88">
        <v>-54.665722000000002</v>
      </c>
    </row>
    <row r="80" spans="2:6" x14ac:dyDescent="0.25">
      <c r="B80" s="88">
        <v>43437500000</v>
      </c>
      <c r="C80" s="88">
        <v>-63.688564</v>
      </c>
      <c r="E80" s="88">
        <v>43437500000</v>
      </c>
      <c r="F80" s="88">
        <v>-58.461452000000001</v>
      </c>
    </row>
    <row r="81" spans="2:6" x14ac:dyDescent="0.25">
      <c r="B81" s="88">
        <v>43875000000</v>
      </c>
      <c r="C81" s="88">
        <v>-65.533798000000004</v>
      </c>
      <c r="E81" s="88">
        <v>43875000000</v>
      </c>
      <c r="F81" s="88">
        <v>-57.028137000000001</v>
      </c>
    </row>
    <row r="82" spans="2:6" x14ac:dyDescent="0.25">
      <c r="B82" s="88">
        <v>44312500000</v>
      </c>
      <c r="C82" s="88">
        <v>-67.186004999999994</v>
      </c>
      <c r="E82" s="88">
        <v>44312500000</v>
      </c>
      <c r="F82" s="88">
        <v>-51.609969999999997</v>
      </c>
    </row>
    <row r="83" spans="2:6" x14ac:dyDescent="0.25">
      <c r="B83" s="88">
        <v>44750000000</v>
      </c>
      <c r="C83" s="88">
        <v>-69.301925999999995</v>
      </c>
      <c r="E83" s="88">
        <v>44750000000</v>
      </c>
      <c r="F83" s="88">
        <v>-47.123558000000003</v>
      </c>
    </row>
    <row r="84" spans="2:6" x14ac:dyDescent="0.25">
      <c r="B84" s="88">
        <v>45187500000</v>
      </c>
      <c r="C84" s="88">
        <v>-70.579277000000005</v>
      </c>
      <c r="E84" s="88">
        <v>45187500000</v>
      </c>
      <c r="F84" s="88">
        <v>-48.037643000000003</v>
      </c>
    </row>
    <row r="85" spans="2:6" x14ac:dyDescent="0.25">
      <c r="B85" s="88">
        <v>45625000000</v>
      </c>
      <c r="C85" s="88">
        <v>-70.688903999999994</v>
      </c>
      <c r="E85" s="88">
        <v>45625000000</v>
      </c>
      <c r="F85" s="88">
        <v>-49.920670000000001</v>
      </c>
    </row>
    <row r="86" spans="2:6" x14ac:dyDescent="0.25">
      <c r="B86" s="88">
        <v>46062500000</v>
      </c>
      <c r="C86" s="88">
        <v>-69.755363000000003</v>
      </c>
      <c r="E86" s="88">
        <v>46062500000</v>
      </c>
      <c r="F86" s="88">
        <v>-50.011966999999999</v>
      </c>
    </row>
    <row r="87" spans="2:6" x14ac:dyDescent="0.25">
      <c r="B87" s="88">
        <v>46500000000</v>
      </c>
      <c r="C87" s="88">
        <v>-68.592490999999995</v>
      </c>
      <c r="E87" s="88">
        <v>46500000000</v>
      </c>
      <c r="F87" s="88">
        <v>-48.258319999999998</v>
      </c>
    </row>
    <row r="88" spans="2:6" x14ac:dyDescent="0.25">
      <c r="B88" s="88">
        <v>46937500000</v>
      </c>
      <c r="C88" s="88">
        <v>-67.452751000000006</v>
      </c>
      <c r="E88" s="88">
        <v>46937500000</v>
      </c>
      <c r="F88" s="88">
        <v>-46.973480000000002</v>
      </c>
    </row>
    <row r="89" spans="2:6" x14ac:dyDescent="0.25">
      <c r="B89" s="88">
        <v>47375000000</v>
      </c>
      <c r="C89" s="88">
        <v>-64.768317999999994</v>
      </c>
      <c r="E89" s="88">
        <v>47375000000</v>
      </c>
      <c r="F89" s="88">
        <v>-47.843563000000003</v>
      </c>
    </row>
    <row r="90" spans="2:6" x14ac:dyDescent="0.25">
      <c r="B90" s="88">
        <v>47812500000</v>
      </c>
      <c r="C90" s="88">
        <v>-62.610698999999997</v>
      </c>
      <c r="E90" s="88">
        <v>47812500000</v>
      </c>
      <c r="F90" s="88">
        <v>-50.124507999999999</v>
      </c>
    </row>
    <row r="91" spans="2:6" x14ac:dyDescent="0.25">
      <c r="B91" s="88">
        <v>48250000000</v>
      </c>
      <c r="C91" s="88">
        <v>-60.669933</v>
      </c>
      <c r="E91" s="88">
        <v>48250000000</v>
      </c>
      <c r="F91" s="88">
        <v>-53.082389999999997</v>
      </c>
    </row>
    <row r="92" spans="2:6" x14ac:dyDescent="0.25">
      <c r="B92" s="88">
        <v>48687500000</v>
      </c>
      <c r="C92" s="88">
        <v>-61.079250000000002</v>
      </c>
      <c r="E92" s="88">
        <v>48687500000</v>
      </c>
      <c r="F92" s="88">
        <v>-56.812446999999999</v>
      </c>
    </row>
    <row r="93" spans="2:6" x14ac:dyDescent="0.25">
      <c r="B93" s="88">
        <v>49125000000</v>
      </c>
      <c r="C93" s="88">
        <v>-62.622416999999999</v>
      </c>
      <c r="E93" s="88">
        <v>49125000000</v>
      </c>
      <c r="F93" s="88">
        <v>-60.58728</v>
      </c>
    </row>
    <row r="94" spans="2:6" x14ac:dyDescent="0.25">
      <c r="B94" s="88">
        <v>49562500000</v>
      </c>
      <c r="C94" s="88">
        <v>-68.913910000000001</v>
      </c>
      <c r="E94" s="88">
        <v>49562500000</v>
      </c>
      <c r="F94" s="88">
        <v>-66.203995000000006</v>
      </c>
    </row>
    <row r="95" spans="2:6" x14ac:dyDescent="0.25">
      <c r="B95" s="88">
        <v>50000000000</v>
      </c>
      <c r="C95" s="88">
        <v>-77.020042000000004</v>
      </c>
      <c r="E95" s="88">
        <v>50000000000</v>
      </c>
      <c r="F95" s="88">
        <v>-73.248351999999997</v>
      </c>
    </row>
    <row r="96" spans="2:6" x14ac:dyDescent="0.25">
      <c r="B96" s="88">
        <v>50437500000</v>
      </c>
      <c r="C96" s="88">
        <v>-86.160140999999996</v>
      </c>
      <c r="E96" s="88">
        <v>50437500000</v>
      </c>
      <c r="F96" s="88">
        <v>-76.056884999999994</v>
      </c>
    </row>
    <row r="97" spans="2:6" x14ac:dyDescent="0.25">
      <c r="B97" s="88">
        <v>50875000000</v>
      </c>
      <c r="C97" s="88">
        <v>-85.889747999999997</v>
      </c>
      <c r="E97" s="88">
        <v>50875000000</v>
      </c>
      <c r="F97" s="88">
        <v>-74.728104000000002</v>
      </c>
    </row>
    <row r="98" spans="2:6" x14ac:dyDescent="0.25">
      <c r="B98" s="88">
        <v>51312500000</v>
      </c>
      <c r="C98" s="88">
        <v>-79.638267999999997</v>
      </c>
      <c r="E98" s="88">
        <v>51312500000</v>
      </c>
      <c r="F98" s="88">
        <v>-68.768021000000005</v>
      </c>
    </row>
    <row r="99" spans="2:6" x14ac:dyDescent="0.25">
      <c r="B99" s="88">
        <v>51750000000</v>
      </c>
      <c r="C99" s="88">
        <v>-70.122528000000003</v>
      </c>
      <c r="E99" s="88">
        <v>51750000000</v>
      </c>
      <c r="F99" s="88">
        <v>-64.689353999999994</v>
      </c>
    </row>
    <row r="100" spans="2:6" x14ac:dyDescent="0.25">
      <c r="B100" s="88">
        <v>52187500000</v>
      </c>
      <c r="C100" s="88">
        <v>-66.175087000000005</v>
      </c>
      <c r="E100" s="88">
        <v>52187500000</v>
      </c>
      <c r="F100" s="88">
        <v>-60.744002999999999</v>
      </c>
    </row>
    <row r="101" spans="2:6" x14ac:dyDescent="0.25">
      <c r="B101" s="88">
        <v>52625000000</v>
      </c>
      <c r="C101" s="88">
        <v>-65.685562000000004</v>
      </c>
      <c r="E101" s="88">
        <v>52625000000</v>
      </c>
      <c r="F101" s="88">
        <v>-58.565036999999997</v>
      </c>
    </row>
    <row r="102" spans="2:6" x14ac:dyDescent="0.25">
      <c r="B102" s="88">
        <v>53062500000</v>
      </c>
      <c r="C102" s="88">
        <v>-67.003212000000005</v>
      </c>
      <c r="E102" s="88">
        <v>53062500000</v>
      </c>
      <c r="F102" s="88">
        <v>-58.304271999999997</v>
      </c>
    </row>
    <row r="103" spans="2:6" x14ac:dyDescent="0.25">
      <c r="B103" s="88">
        <v>53500000000</v>
      </c>
      <c r="C103" s="88">
        <v>-68.0672</v>
      </c>
      <c r="E103" s="88">
        <v>53500000000</v>
      </c>
      <c r="F103" s="88">
        <v>-58.455371999999997</v>
      </c>
    </row>
    <row r="104" spans="2:6" x14ac:dyDescent="0.25">
      <c r="B104" s="88">
        <v>53937500000</v>
      </c>
      <c r="C104" s="88">
        <v>-67.598129</v>
      </c>
      <c r="E104" s="88">
        <v>53937500000</v>
      </c>
      <c r="F104" s="88">
        <v>-57.254241999999998</v>
      </c>
    </row>
    <row r="105" spans="2:6" x14ac:dyDescent="0.25">
      <c r="B105" s="88">
        <v>54375000000</v>
      </c>
      <c r="C105" s="88">
        <v>-65.654228000000003</v>
      </c>
      <c r="E105" s="88">
        <v>54375000000</v>
      </c>
      <c r="F105" s="88">
        <v>-55.832892999999999</v>
      </c>
    </row>
    <row r="106" spans="2:6" x14ac:dyDescent="0.25">
      <c r="B106" s="88">
        <v>54812500000</v>
      </c>
      <c r="C106" s="88">
        <v>-63.040466000000002</v>
      </c>
      <c r="E106" s="88">
        <v>54812500000</v>
      </c>
      <c r="F106" s="88">
        <v>-57.386391000000003</v>
      </c>
    </row>
    <row r="107" spans="2:6" x14ac:dyDescent="0.25">
      <c r="B107" s="88">
        <v>55250000000</v>
      </c>
      <c r="C107" s="88">
        <v>-62.088088999999997</v>
      </c>
      <c r="E107" s="88">
        <v>55250000000</v>
      </c>
      <c r="F107" s="88">
        <v>-59.325648999999999</v>
      </c>
    </row>
    <row r="108" spans="2:6" x14ac:dyDescent="0.25">
      <c r="B108" s="88">
        <v>55687500000</v>
      </c>
      <c r="C108" s="88">
        <v>-61.770378000000001</v>
      </c>
      <c r="E108" s="88">
        <v>55687500000</v>
      </c>
      <c r="F108" s="88">
        <v>-60.498531</v>
      </c>
    </row>
    <row r="109" spans="2:6" x14ac:dyDescent="0.25">
      <c r="B109" s="88">
        <v>56125000000</v>
      </c>
      <c r="C109" s="88">
        <v>-62.481144</v>
      </c>
      <c r="E109" s="88">
        <v>56125000000</v>
      </c>
      <c r="F109" s="88">
        <v>-59.672508000000001</v>
      </c>
    </row>
    <row r="110" spans="2:6" x14ac:dyDescent="0.25">
      <c r="B110" s="88">
        <v>56562500000</v>
      </c>
      <c r="C110" s="88">
        <v>-62.906837000000003</v>
      </c>
      <c r="E110" s="88">
        <v>56562500000</v>
      </c>
      <c r="F110" s="88">
        <v>-60.029235999999997</v>
      </c>
    </row>
    <row r="111" spans="2:6" x14ac:dyDescent="0.25">
      <c r="B111" s="88">
        <v>57000000000</v>
      </c>
      <c r="C111" s="88">
        <v>-63.527393000000004</v>
      </c>
      <c r="E111" s="88">
        <v>57000000000</v>
      </c>
      <c r="F111" s="88">
        <v>-60.582206999999997</v>
      </c>
    </row>
    <row r="112" spans="2:6" x14ac:dyDescent="0.25">
      <c r="B112" s="88" t="s">
        <v>21</v>
      </c>
      <c r="C112" s="88"/>
      <c r="E112" s="88" t="s">
        <v>21</v>
      </c>
      <c r="F112" s="88"/>
    </row>
    <row r="113" spans="2:6" x14ac:dyDescent="0.25">
      <c r="B113" s="88"/>
      <c r="C113" s="88"/>
      <c r="E113" s="88"/>
      <c r="F113" s="88"/>
    </row>
    <row r="114" spans="2:6" x14ac:dyDescent="0.25">
      <c r="B114" s="88"/>
      <c r="C114" s="88"/>
      <c r="E114" s="88"/>
      <c r="F114" s="88"/>
    </row>
    <row r="115" spans="2:6" x14ac:dyDescent="0.25">
      <c r="B115" s="88" t="s">
        <v>23</v>
      </c>
      <c r="C115" s="88"/>
      <c r="E115" s="88" t="s">
        <v>23</v>
      </c>
      <c r="F115" s="88"/>
    </row>
    <row r="116" spans="2:6" x14ac:dyDescent="0.25">
      <c r="B116" s="88" t="s">
        <v>19</v>
      </c>
      <c r="C116" s="88" t="s">
        <v>249</v>
      </c>
      <c r="E116" s="88" t="s">
        <v>19</v>
      </c>
      <c r="F116" s="88" t="s">
        <v>249</v>
      </c>
    </row>
    <row r="117" spans="2:6" x14ac:dyDescent="0.25">
      <c r="B117" s="88">
        <v>54000000000</v>
      </c>
      <c r="C117" s="88">
        <v>-50.133578999999997</v>
      </c>
      <c r="E117" s="88">
        <v>54000000000</v>
      </c>
      <c r="F117" s="88">
        <v>-59.517192999999999</v>
      </c>
    </row>
    <row r="118" spans="2:6" x14ac:dyDescent="0.25">
      <c r="B118" s="88">
        <v>54062500000</v>
      </c>
      <c r="C118" s="88">
        <v>-50.117213999999997</v>
      </c>
      <c r="E118" s="88">
        <v>54062500000</v>
      </c>
      <c r="F118" s="88">
        <v>-60.368912000000002</v>
      </c>
    </row>
    <row r="119" spans="2:6" x14ac:dyDescent="0.25">
      <c r="B119" s="88">
        <v>54125000000</v>
      </c>
      <c r="C119" s="88">
        <v>-49.992966000000003</v>
      </c>
      <c r="E119" s="88">
        <v>54125000000</v>
      </c>
      <c r="F119" s="88">
        <v>-61.614978999999998</v>
      </c>
    </row>
    <row r="120" spans="2:6" x14ac:dyDescent="0.25">
      <c r="B120" s="88">
        <v>54187500000</v>
      </c>
      <c r="C120" s="88">
        <v>-49.793940999999997</v>
      </c>
      <c r="E120" s="88">
        <v>54187500000</v>
      </c>
      <c r="F120" s="88">
        <v>-62.676979000000003</v>
      </c>
    </row>
    <row r="121" spans="2:6" x14ac:dyDescent="0.25">
      <c r="B121" s="88">
        <v>54250000000</v>
      </c>
      <c r="C121" s="88">
        <v>-49.758625000000002</v>
      </c>
      <c r="E121" s="88">
        <v>54250000000</v>
      </c>
      <c r="F121" s="88">
        <v>-63.522869</v>
      </c>
    </row>
    <row r="122" spans="2:6" x14ac:dyDescent="0.25">
      <c r="B122" s="88">
        <v>54312500000</v>
      </c>
      <c r="C122" s="88">
        <v>-49.644382</v>
      </c>
      <c r="E122" s="88">
        <v>54312500000</v>
      </c>
      <c r="F122" s="88">
        <v>-63.339455000000001</v>
      </c>
    </row>
    <row r="123" spans="2:6" x14ac:dyDescent="0.25">
      <c r="B123" s="88">
        <v>54375000000</v>
      </c>
      <c r="C123" s="88">
        <v>-49.745601999999998</v>
      </c>
      <c r="E123" s="88">
        <v>54375000000</v>
      </c>
      <c r="F123" s="88">
        <v>-62.417499999999997</v>
      </c>
    </row>
    <row r="124" spans="2:6" x14ac:dyDescent="0.25">
      <c r="B124" s="88">
        <v>54437500000</v>
      </c>
      <c r="C124" s="88">
        <v>-49.570877000000003</v>
      </c>
      <c r="E124" s="88">
        <v>54437500000</v>
      </c>
      <c r="F124" s="88">
        <v>-60.565230999999997</v>
      </c>
    </row>
    <row r="125" spans="2:6" x14ac:dyDescent="0.25">
      <c r="B125" s="88">
        <v>54500000000</v>
      </c>
      <c r="C125" s="88">
        <v>-49.685478000000003</v>
      </c>
      <c r="E125" s="88">
        <v>54500000000</v>
      </c>
      <c r="F125" s="88">
        <v>-59.288631000000002</v>
      </c>
    </row>
    <row r="126" spans="2:6" x14ac:dyDescent="0.25">
      <c r="B126" s="88">
        <v>54562500000</v>
      </c>
      <c r="C126" s="88">
        <v>-49.516266000000002</v>
      </c>
      <c r="E126" s="88">
        <v>54562500000</v>
      </c>
      <c r="F126" s="88">
        <v>-58.179054000000001</v>
      </c>
    </row>
    <row r="127" spans="2:6" x14ac:dyDescent="0.25">
      <c r="B127" s="88">
        <v>54625000000</v>
      </c>
      <c r="C127" s="88">
        <v>-49.509663000000003</v>
      </c>
      <c r="E127" s="88">
        <v>54625000000</v>
      </c>
      <c r="F127" s="88">
        <v>-57.142192999999999</v>
      </c>
    </row>
    <row r="128" spans="2:6" x14ac:dyDescent="0.25">
      <c r="B128" s="88">
        <v>54687500000</v>
      </c>
      <c r="C128" s="88">
        <v>-49.211319000000003</v>
      </c>
      <c r="E128" s="88">
        <v>54687500000</v>
      </c>
      <c r="F128" s="88">
        <v>-55.703144000000002</v>
      </c>
    </row>
    <row r="129" spans="2:6" x14ac:dyDescent="0.25">
      <c r="B129" s="88">
        <v>54750000000</v>
      </c>
      <c r="C129" s="88">
        <v>-49.026072999999997</v>
      </c>
      <c r="E129" s="88">
        <v>54750000000</v>
      </c>
      <c r="F129" s="88">
        <v>-54.387222000000001</v>
      </c>
    </row>
    <row r="130" spans="2:6" x14ac:dyDescent="0.25">
      <c r="B130" s="88">
        <v>54812500000</v>
      </c>
      <c r="C130" s="88">
        <v>-48.876666999999998</v>
      </c>
      <c r="E130" s="88">
        <v>54812500000</v>
      </c>
      <c r="F130" s="88">
        <v>-53.437911999999997</v>
      </c>
    </row>
    <row r="131" spans="2:6" x14ac:dyDescent="0.25">
      <c r="B131" s="88">
        <v>54875000000</v>
      </c>
      <c r="C131" s="88">
        <v>-48.930419999999998</v>
      </c>
      <c r="E131" s="88">
        <v>54875000000</v>
      </c>
      <c r="F131" s="88">
        <v>-52.859119</v>
      </c>
    </row>
    <row r="132" spans="2:6" x14ac:dyDescent="0.25">
      <c r="B132" s="88">
        <v>54937500000</v>
      </c>
      <c r="C132" s="88">
        <v>-49.077430999999997</v>
      </c>
      <c r="E132" s="88">
        <v>54937500000</v>
      </c>
      <c r="F132" s="88">
        <v>-52.628310999999997</v>
      </c>
    </row>
    <row r="133" spans="2:6" x14ac:dyDescent="0.25">
      <c r="B133" s="88">
        <v>55000000000</v>
      </c>
      <c r="C133" s="88">
        <v>-49.406444999999998</v>
      </c>
      <c r="E133" s="88">
        <v>55000000000</v>
      </c>
      <c r="F133" s="88">
        <v>-52.623305999999999</v>
      </c>
    </row>
    <row r="134" spans="2:6" x14ac:dyDescent="0.25">
      <c r="B134" s="88">
        <v>55062500000</v>
      </c>
      <c r="C134" s="88">
        <v>-49.417735999999998</v>
      </c>
      <c r="E134" s="88">
        <v>55062500000</v>
      </c>
      <c r="F134" s="88">
        <v>-52.62809</v>
      </c>
    </row>
    <row r="135" spans="2:6" x14ac:dyDescent="0.25">
      <c r="B135" s="88">
        <v>55125000000</v>
      </c>
      <c r="C135" s="88">
        <v>-49.388660000000002</v>
      </c>
      <c r="E135" s="88">
        <v>55125000000</v>
      </c>
      <c r="F135" s="88">
        <v>-52.661366000000001</v>
      </c>
    </row>
    <row r="136" spans="2:6" x14ac:dyDescent="0.25">
      <c r="B136" s="88">
        <v>55187500000</v>
      </c>
      <c r="C136" s="88">
        <v>-49.200538999999999</v>
      </c>
      <c r="E136" s="88">
        <v>55187500000</v>
      </c>
      <c r="F136" s="88">
        <v>-52.791130000000003</v>
      </c>
    </row>
    <row r="137" spans="2:6" x14ac:dyDescent="0.25">
      <c r="B137" s="88">
        <v>55250000000</v>
      </c>
      <c r="C137" s="88">
        <v>-49.357635000000002</v>
      </c>
      <c r="E137" s="88">
        <v>55250000000</v>
      </c>
      <c r="F137" s="88">
        <v>-53.167014999999999</v>
      </c>
    </row>
    <row r="138" spans="2:6" x14ac:dyDescent="0.25">
      <c r="B138" s="88">
        <v>55312500000</v>
      </c>
      <c r="C138" s="88">
        <v>-49.465176</v>
      </c>
      <c r="E138" s="88">
        <v>55312500000</v>
      </c>
      <c r="F138" s="88">
        <v>-53.701157000000002</v>
      </c>
    </row>
    <row r="139" spans="2:6" x14ac:dyDescent="0.25">
      <c r="B139" s="88">
        <v>55375000000</v>
      </c>
      <c r="C139" s="88">
        <v>-49.674540999999998</v>
      </c>
      <c r="E139" s="88">
        <v>55375000000</v>
      </c>
      <c r="F139" s="88">
        <v>-54.266117000000001</v>
      </c>
    </row>
    <row r="140" spans="2:6" x14ac:dyDescent="0.25">
      <c r="B140" s="88">
        <v>55437500000</v>
      </c>
      <c r="C140" s="88">
        <v>-49.924636999999997</v>
      </c>
      <c r="E140" s="88">
        <v>55437500000</v>
      </c>
      <c r="F140" s="88">
        <v>-54.974643999999998</v>
      </c>
    </row>
    <row r="141" spans="2:6" x14ac:dyDescent="0.25">
      <c r="B141" s="88">
        <v>55500000000</v>
      </c>
      <c r="C141" s="88">
        <v>-50.148319000000001</v>
      </c>
      <c r="E141" s="88">
        <v>55500000000</v>
      </c>
      <c r="F141" s="88">
        <v>-55.638821</v>
      </c>
    </row>
    <row r="142" spans="2:6" x14ac:dyDescent="0.25">
      <c r="B142" s="88">
        <v>55562500000</v>
      </c>
      <c r="C142" s="88">
        <v>-50.355091000000002</v>
      </c>
      <c r="E142" s="88">
        <v>55562500000</v>
      </c>
      <c r="F142" s="88">
        <v>-56.354720999999998</v>
      </c>
    </row>
    <row r="143" spans="2:6" x14ac:dyDescent="0.25">
      <c r="B143" s="88">
        <v>55625000000</v>
      </c>
      <c r="C143" s="88">
        <v>-50.441105</v>
      </c>
      <c r="E143" s="88">
        <v>55625000000</v>
      </c>
      <c r="F143" s="88">
        <v>-57.066319</v>
      </c>
    </row>
    <row r="144" spans="2:6" x14ac:dyDescent="0.25">
      <c r="B144" s="88">
        <v>55687500000</v>
      </c>
      <c r="C144" s="88">
        <v>-50.645226000000001</v>
      </c>
      <c r="E144" s="88">
        <v>55687500000</v>
      </c>
      <c r="F144" s="88">
        <v>-57.762276</v>
      </c>
    </row>
    <row r="145" spans="2:6" x14ac:dyDescent="0.25">
      <c r="B145" s="88">
        <v>55750000000</v>
      </c>
      <c r="C145" s="88">
        <v>-50.809162000000001</v>
      </c>
      <c r="E145" s="88">
        <v>55750000000</v>
      </c>
      <c r="F145" s="88">
        <v>-58.570545000000003</v>
      </c>
    </row>
    <row r="146" spans="2:6" x14ac:dyDescent="0.25">
      <c r="B146" s="88">
        <v>55812500000</v>
      </c>
      <c r="C146" s="88">
        <v>-51.202171</v>
      </c>
      <c r="E146" s="88">
        <v>55812500000</v>
      </c>
      <c r="F146" s="88">
        <v>-59.167037999999998</v>
      </c>
    </row>
    <row r="147" spans="2:6" x14ac:dyDescent="0.25">
      <c r="B147" s="88">
        <v>55875000000</v>
      </c>
      <c r="C147" s="88">
        <v>-51.390265999999997</v>
      </c>
      <c r="E147" s="88">
        <v>55875000000</v>
      </c>
      <c r="F147" s="88">
        <v>-59.979270999999997</v>
      </c>
    </row>
    <row r="148" spans="2:6" x14ac:dyDescent="0.25">
      <c r="B148" s="88">
        <v>55937500000</v>
      </c>
      <c r="C148" s="88">
        <v>-51.721828000000002</v>
      </c>
      <c r="E148" s="88">
        <v>55937500000</v>
      </c>
      <c r="F148" s="88">
        <v>-60.650257000000003</v>
      </c>
    </row>
    <row r="149" spans="2:6" x14ac:dyDescent="0.25">
      <c r="B149" s="88">
        <v>56000000000</v>
      </c>
      <c r="C149" s="88">
        <v>-51.937472999999997</v>
      </c>
      <c r="E149" s="88">
        <v>56000000000</v>
      </c>
      <c r="F149" s="88">
        <v>-61.444713999999998</v>
      </c>
    </row>
    <row r="150" spans="2:6" x14ac:dyDescent="0.25">
      <c r="B150" s="88">
        <v>56062500000</v>
      </c>
      <c r="C150" s="88">
        <v>-52.103057999999997</v>
      </c>
      <c r="E150" s="88">
        <v>56062500000</v>
      </c>
      <c r="F150" s="88">
        <v>-62.130623</v>
      </c>
    </row>
    <row r="151" spans="2:6" x14ac:dyDescent="0.25">
      <c r="B151" s="88">
        <v>56125000000</v>
      </c>
      <c r="C151" s="88">
        <v>-52.122036000000001</v>
      </c>
      <c r="E151" s="88">
        <v>56125000000</v>
      </c>
      <c r="F151" s="88">
        <v>-62.581989</v>
      </c>
    </row>
    <row r="152" spans="2:6" x14ac:dyDescent="0.25">
      <c r="B152" s="88">
        <v>56187500000</v>
      </c>
      <c r="C152" s="88">
        <v>-52.132590999999998</v>
      </c>
      <c r="E152" s="88">
        <v>56187500000</v>
      </c>
      <c r="F152" s="88">
        <v>-63.240250000000003</v>
      </c>
    </row>
    <row r="153" spans="2:6" x14ac:dyDescent="0.25">
      <c r="B153" s="88">
        <v>56250000000</v>
      </c>
      <c r="C153" s="88">
        <v>-52.36739</v>
      </c>
      <c r="E153" s="88">
        <v>56250000000</v>
      </c>
      <c r="F153" s="88">
        <v>-63.102406000000002</v>
      </c>
    </row>
    <row r="154" spans="2:6" x14ac:dyDescent="0.25">
      <c r="B154" s="88">
        <v>56312500000</v>
      </c>
      <c r="C154" s="88">
        <v>-52.582405000000001</v>
      </c>
      <c r="E154" s="88">
        <v>56312500000</v>
      </c>
      <c r="F154" s="88">
        <v>-63.104304999999997</v>
      </c>
    </row>
    <row r="155" spans="2:6" x14ac:dyDescent="0.25">
      <c r="B155" s="88">
        <v>56375000000</v>
      </c>
      <c r="C155" s="88">
        <v>-52.768008999999999</v>
      </c>
      <c r="E155" s="88">
        <v>56375000000</v>
      </c>
      <c r="F155" s="88">
        <v>-62.619464999999998</v>
      </c>
    </row>
    <row r="156" spans="2:6" x14ac:dyDescent="0.25">
      <c r="B156" s="88">
        <v>56437500000</v>
      </c>
      <c r="C156" s="88">
        <v>-52.675941000000002</v>
      </c>
      <c r="E156" s="88">
        <v>56437500000</v>
      </c>
      <c r="F156" s="88">
        <v>-62.800136999999999</v>
      </c>
    </row>
    <row r="157" spans="2:6" x14ac:dyDescent="0.25">
      <c r="B157" s="88">
        <v>56500000000</v>
      </c>
      <c r="C157" s="88">
        <v>-52.529091000000001</v>
      </c>
      <c r="E157" s="88">
        <v>56500000000</v>
      </c>
      <c r="F157" s="88">
        <v>-62.774985999999998</v>
      </c>
    </row>
    <row r="158" spans="2:6" x14ac:dyDescent="0.25">
      <c r="B158" s="88">
        <v>56562500000</v>
      </c>
      <c r="C158" s="88">
        <v>-52.451866000000003</v>
      </c>
      <c r="E158" s="88">
        <v>56562500000</v>
      </c>
      <c r="F158" s="88">
        <v>-62.247883000000002</v>
      </c>
    </row>
    <row r="159" spans="2:6" x14ac:dyDescent="0.25">
      <c r="B159" s="88">
        <v>56625000000</v>
      </c>
      <c r="C159" s="88">
        <v>-52.889301000000003</v>
      </c>
      <c r="E159" s="88">
        <v>56625000000</v>
      </c>
      <c r="F159" s="88">
        <v>-61.59449</v>
      </c>
    </row>
    <row r="160" spans="2:6" x14ac:dyDescent="0.25">
      <c r="B160" s="88">
        <v>56687500000</v>
      </c>
      <c r="C160" s="88">
        <v>-53.173507999999998</v>
      </c>
      <c r="E160" s="88">
        <v>56687500000</v>
      </c>
      <c r="F160" s="88">
        <v>-60.887466000000003</v>
      </c>
    </row>
    <row r="161" spans="2:6" x14ac:dyDescent="0.25">
      <c r="B161" s="88">
        <v>56750000000</v>
      </c>
      <c r="C161" s="88">
        <v>-53.609310000000001</v>
      </c>
      <c r="E161" s="88">
        <v>56750000000</v>
      </c>
      <c r="F161" s="88">
        <v>-60.534294000000003</v>
      </c>
    </row>
    <row r="162" spans="2:6" x14ac:dyDescent="0.25">
      <c r="B162" s="88">
        <v>56812500000</v>
      </c>
      <c r="C162" s="88">
        <v>-53.580863999999998</v>
      </c>
      <c r="E162" s="88">
        <v>56812500000</v>
      </c>
      <c r="F162" s="88">
        <v>-59.705798999999999</v>
      </c>
    </row>
    <row r="163" spans="2:6" x14ac:dyDescent="0.25">
      <c r="B163" s="88">
        <v>56875000000</v>
      </c>
      <c r="C163" s="88">
        <v>-53.745387999999998</v>
      </c>
      <c r="E163" s="88">
        <v>56875000000</v>
      </c>
      <c r="F163" s="88">
        <v>-58.723968999999997</v>
      </c>
    </row>
    <row r="164" spans="2:6" x14ac:dyDescent="0.25">
      <c r="B164" s="88">
        <v>56937500000</v>
      </c>
      <c r="C164" s="88">
        <v>-53.811199000000002</v>
      </c>
      <c r="E164" s="88">
        <v>56937500000</v>
      </c>
      <c r="F164" s="88">
        <v>-57.660732000000003</v>
      </c>
    </row>
    <row r="165" spans="2:6" x14ac:dyDescent="0.25">
      <c r="B165" s="88">
        <v>57000000000</v>
      </c>
      <c r="C165" s="88">
        <v>-53.998626999999999</v>
      </c>
      <c r="E165" s="88">
        <v>57000000000</v>
      </c>
      <c r="F165" s="88">
        <v>-57.054797999999998</v>
      </c>
    </row>
    <row r="166" spans="2:6" x14ac:dyDescent="0.25">
      <c r="B166" s="88" t="s">
        <v>21</v>
      </c>
      <c r="C166" s="88"/>
      <c r="E166" s="88" t="s">
        <v>21</v>
      </c>
      <c r="F166" s="88"/>
    </row>
    <row r="167" spans="2:6" x14ac:dyDescent="0.25">
      <c r="B167" s="88"/>
      <c r="C167" s="88"/>
      <c r="E167" s="88"/>
      <c r="F167" s="88"/>
    </row>
    <row r="168" spans="2:6" x14ac:dyDescent="0.25">
      <c r="B168" s="88"/>
      <c r="C168" s="88"/>
      <c r="E168" s="88"/>
      <c r="F168" s="88"/>
    </row>
    <row r="169" spans="2:6" x14ac:dyDescent="0.25">
      <c r="B169" s="88" t="s">
        <v>24</v>
      </c>
      <c r="C169" s="88"/>
      <c r="E169" s="88" t="s">
        <v>24</v>
      </c>
      <c r="F169" s="88"/>
    </row>
    <row r="170" spans="2:6" x14ac:dyDescent="0.25">
      <c r="B170" s="88" t="s">
        <v>19</v>
      </c>
      <c r="C170" s="88" t="s">
        <v>312</v>
      </c>
      <c r="E170" s="88" t="s">
        <v>19</v>
      </c>
      <c r="F170" s="88" t="s">
        <v>312</v>
      </c>
    </row>
    <row r="171" spans="2:6" x14ac:dyDescent="0.25">
      <c r="B171" s="88">
        <v>57000000000</v>
      </c>
      <c r="C171" s="88">
        <v>-90.694946000000002</v>
      </c>
      <c r="E171" s="88">
        <v>57000000000</v>
      </c>
      <c r="F171" s="88">
        <v>-76.498665000000003</v>
      </c>
    </row>
    <row r="172" spans="2:6" x14ac:dyDescent="0.25">
      <c r="B172" s="88">
        <v>57000000000</v>
      </c>
      <c r="C172" s="88">
        <v>-91.558632000000003</v>
      </c>
      <c r="E172" s="88">
        <v>57000000000</v>
      </c>
      <c r="F172" s="88">
        <v>-75.375518999999997</v>
      </c>
    </row>
    <row r="173" spans="2:6" x14ac:dyDescent="0.25">
      <c r="B173" s="88">
        <v>57000000000</v>
      </c>
      <c r="C173" s="88">
        <v>-90.004401999999999</v>
      </c>
      <c r="E173" s="88">
        <v>57000000000</v>
      </c>
      <c r="F173" s="88">
        <v>-75.160438999999997</v>
      </c>
    </row>
    <row r="174" spans="2:6" x14ac:dyDescent="0.25">
      <c r="B174" s="88">
        <v>57000000000</v>
      </c>
      <c r="C174" s="88">
        <v>-87.663100999999997</v>
      </c>
      <c r="E174" s="88">
        <v>57000000000</v>
      </c>
      <c r="F174" s="88">
        <v>-75.685478000000003</v>
      </c>
    </row>
    <row r="175" spans="2:6" x14ac:dyDescent="0.25">
      <c r="B175" s="88">
        <v>57000000000</v>
      </c>
      <c r="C175" s="88">
        <v>-84.883110000000002</v>
      </c>
      <c r="E175" s="88">
        <v>57000000000</v>
      </c>
      <c r="F175" s="88">
        <v>-76.160354999999996</v>
      </c>
    </row>
    <row r="176" spans="2:6" x14ac:dyDescent="0.25">
      <c r="B176" s="88">
        <v>57000000000</v>
      </c>
      <c r="C176" s="88">
        <v>-87.806563999999995</v>
      </c>
      <c r="E176" s="88">
        <v>57000000000</v>
      </c>
      <c r="F176" s="88">
        <v>-75.554458999999994</v>
      </c>
    </row>
    <row r="177" spans="2:6" x14ac:dyDescent="0.25">
      <c r="B177" s="88">
        <v>57000000000</v>
      </c>
      <c r="C177" s="88">
        <v>-87.892539999999997</v>
      </c>
      <c r="E177" s="88">
        <v>57000000000</v>
      </c>
      <c r="F177" s="88">
        <v>-76.053901999999994</v>
      </c>
    </row>
    <row r="178" spans="2:6" x14ac:dyDescent="0.25">
      <c r="B178" s="88">
        <v>57000000000</v>
      </c>
      <c r="C178" s="88">
        <v>-92.342674000000002</v>
      </c>
      <c r="E178" s="88">
        <v>57000000000</v>
      </c>
      <c r="F178" s="88">
        <v>-76.978095999999994</v>
      </c>
    </row>
    <row r="179" spans="2:6" x14ac:dyDescent="0.25">
      <c r="B179" s="88">
        <v>57000000000</v>
      </c>
      <c r="C179" s="88">
        <v>-91.008895999999993</v>
      </c>
      <c r="E179" s="88">
        <v>57000000000</v>
      </c>
      <c r="F179" s="88">
        <v>-77.113326999999998</v>
      </c>
    </row>
    <row r="180" spans="2:6" x14ac:dyDescent="0.25">
      <c r="B180" s="88">
        <v>57000000000</v>
      </c>
      <c r="C180" s="88">
        <v>-92.574280000000002</v>
      </c>
      <c r="E180" s="88">
        <v>57000000000</v>
      </c>
      <c r="F180" s="88">
        <v>-76.099845999999999</v>
      </c>
    </row>
    <row r="181" spans="2:6" x14ac:dyDescent="0.25">
      <c r="B181" s="88">
        <v>57000000000</v>
      </c>
      <c r="C181" s="88">
        <v>-90.466224999999994</v>
      </c>
      <c r="E181" s="88">
        <v>57000000000</v>
      </c>
      <c r="F181" s="88">
        <v>-75.656409999999994</v>
      </c>
    </row>
    <row r="182" spans="2:6" x14ac:dyDescent="0.25">
      <c r="B182" s="88">
        <v>57000000000</v>
      </c>
      <c r="C182" s="88">
        <v>-90.185173000000006</v>
      </c>
      <c r="E182" s="88">
        <v>57000000000</v>
      </c>
      <c r="F182" s="88">
        <v>-75.264465000000001</v>
      </c>
    </row>
    <row r="183" spans="2:6" x14ac:dyDescent="0.25">
      <c r="B183" s="88">
        <v>57000000000</v>
      </c>
      <c r="C183" s="88">
        <v>-87.953827000000004</v>
      </c>
      <c r="E183" s="88">
        <v>57000000000</v>
      </c>
      <c r="F183" s="88">
        <v>-75.335303999999994</v>
      </c>
    </row>
    <row r="184" spans="2:6" x14ac:dyDescent="0.25">
      <c r="B184" s="88">
        <v>57000000000</v>
      </c>
      <c r="C184" s="88">
        <v>-88.019324999999995</v>
      </c>
      <c r="E184" s="88">
        <v>57000000000</v>
      </c>
      <c r="F184" s="88">
        <v>-74.815048000000004</v>
      </c>
    </row>
    <row r="185" spans="2:6" x14ac:dyDescent="0.25">
      <c r="B185" s="88">
        <v>57000000000</v>
      </c>
      <c r="C185" s="88">
        <v>-87.276375000000002</v>
      </c>
      <c r="E185" s="88">
        <v>57000000000</v>
      </c>
      <c r="F185" s="88">
        <v>-76.016495000000006</v>
      </c>
    </row>
    <row r="186" spans="2:6" x14ac:dyDescent="0.25">
      <c r="B186" s="88">
        <v>57000000000</v>
      </c>
      <c r="C186" s="88">
        <v>-89.417350999999996</v>
      </c>
      <c r="E186" s="88">
        <v>57000000000</v>
      </c>
      <c r="F186" s="88">
        <v>-76.172027999999997</v>
      </c>
    </row>
    <row r="187" spans="2:6" x14ac:dyDescent="0.25">
      <c r="B187" s="88">
        <v>57000000000</v>
      </c>
      <c r="C187" s="88">
        <v>-90.949600000000004</v>
      </c>
      <c r="E187" s="88">
        <v>57000000000</v>
      </c>
      <c r="F187" s="88">
        <v>-76.564423000000005</v>
      </c>
    </row>
    <row r="188" spans="2:6" x14ac:dyDescent="0.25">
      <c r="B188" s="88">
        <v>57000000000</v>
      </c>
      <c r="C188" s="88">
        <v>-93.222137000000004</v>
      </c>
      <c r="E188" s="88">
        <v>57000000000</v>
      </c>
      <c r="F188" s="88">
        <v>-75.672768000000005</v>
      </c>
    </row>
    <row r="189" spans="2:6" x14ac:dyDescent="0.25">
      <c r="B189" s="88">
        <v>57000000000</v>
      </c>
      <c r="C189" s="88">
        <v>-91.798012</v>
      </c>
      <c r="E189" s="88">
        <v>57000000000</v>
      </c>
      <c r="F189" s="88">
        <v>-75.909560999999997</v>
      </c>
    </row>
    <row r="190" spans="2:6" x14ac:dyDescent="0.25">
      <c r="B190" s="88">
        <v>57000000000</v>
      </c>
      <c r="C190" s="88">
        <v>-87.384963999999997</v>
      </c>
      <c r="E190" s="88">
        <v>57000000000</v>
      </c>
      <c r="F190" s="88">
        <v>-76.492722000000001</v>
      </c>
    </row>
    <row r="191" spans="2:6" x14ac:dyDescent="0.25">
      <c r="B191" s="88">
        <v>57000000000</v>
      </c>
      <c r="C191" s="88">
        <v>-85.590423999999999</v>
      </c>
      <c r="E191" s="88">
        <v>57000000000</v>
      </c>
      <c r="F191" s="88">
        <v>-77.914458999999994</v>
      </c>
    </row>
    <row r="192" spans="2:6" x14ac:dyDescent="0.25">
      <c r="B192" s="88">
        <v>57000000000</v>
      </c>
      <c r="C192" s="88">
        <v>-84.043914999999998</v>
      </c>
      <c r="E192" s="88">
        <v>57000000000</v>
      </c>
      <c r="F192" s="88">
        <v>-77.345200000000006</v>
      </c>
    </row>
    <row r="193" spans="2:6" x14ac:dyDescent="0.25">
      <c r="B193" s="88">
        <v>57000000000</v>
      </c>
      <c r="C193" s="88">
        <v>-85.714134000000001</v>
      </c>
      <c r="E193" s="88">
        <v>57000000000</v>
      </c>
      <c r="F193" s="88">
        <v>-76.366341000000006</v>
      </c>
    </row>
    <row r="194" spans="2:6" x14ac:dyDescent="0.25">
      <c r="B194" s="88">
        <v>57000000000</v>
      </c>
      <c r="C194" s="88">
        <v>-85.376166999999995</v>
      </c>
      <c r="E194" s="88">
        <v>57000000000</v>
      </c>
      <c r="F194" s="88">
        <v>-76.343436999999994</v>
      </c>
    </row>
    <row r="195" spans="2:6" x14ac:dyDescent="0.25">
      <c r="B195" s="88">
        <v>57000000000</v>
      </c>
      <c r="C195" s="88">
        <v>-89.649574000000001</v>
      </c>
      <c r="E195" s="88">
        <v>57000000000</v>
      </c>
      <c r="F195" s="88">
        <v>-76.921349000000006</v>
      </c>
    </row>
    <row r="196" spans="2:6" x14ac:dyDescent="0.25">
      <c r="B196" s="88">
        <v>57000000000</v>
      </c>
      <c r="C196" s="88">
        <v>-93.783394000000001</v>
      </c>
      <c r="E196" s="88">
        <v>57000000000</v>
      </c>
      <c r="F196" s="88">
        <v>-78.228881999999999</v>
      </c>
    </row>
    <row r="197" spans="2:6" x14ac:dyDescent="0.25">
      <c r="B197" s="88">
        <v>57000000000</v>
      </c>
      <c r="C197" s="88">
        <v>-94.777450999999999</v>
      </c>
      <c r="E197" s="88">
        <v>57000000000</v>
      </c>
      <c r="F197" s="88">
        <v>-76.076774999999998</v>
      </c>
    </row>
    <row r="198" spans="2:6" x14ac:dyDescent="0.25">
      <c r="B198" s="88">
        <v>57000000000</v>
      </c>
      <c r="C198" s="88">
        <v>-96.852226000000002</v>
      </c>
      <c r="E198" s="88">
        <v>57000000000</v>
      </c>
      <c r="F198" s="88">
        <v>-74.794173999999998</v>
      </c>
    </row>
    <row r="199" spans="2:6" x14ac:dyDescent="0.25">
      <c r="B199" s="88">
        <v>57000000000</v>
      </c>
      <c r="C199" s="88">
        <v>-91.686485000000005</v>
      </c>
      <c r="E199" s="88">
        <v>57000000000</v>
      </c>
      <c r="F199" s="88">
        <v>-73.670958999999996</v>
      </c>
    </row>
    <row r="200" spans="2:6" x14ac:dyDescent="0.25">
      <c r="B200" s="88">
        <v>57000000000</v>
      </c>
      <c r="C200" s="88">
        <v>-96.088333000000006</v>
      </c>
      <c r="E200" s="88">
        <v>57000000000</v>
      </c>
      <c r="F200" s="88">
        <v>-76.652327999999997</v>
      </c>
    </row>
    <row r="201" spans="2:6" x14ac:dyDescent="0.25">
      <c r="B201" s="88">
        <v>57000000000</v>
      </c>
      <c r="C201" s="88">
        <v>-93.407355999999993</v>
      </c>
      <c r="E201" s="88">
        <v>57000000000</v>
      </c>
      <c r="F201" s="88">
        <v>-77.963004999999995</v>
      </c>
    </row>
    <row r="202" spans="2:6" x14ac:dyDescent="0.25">
      <c r="B202" s="88">
        <v>57000000000</v>
      </c>
      <c r="C202" s="88">
        <v>-92.937995999999998</v>
      </c>
      <c r="E202" s="88">
        <v>57000000000</v>
      </c>
      <c r="F202" s="88">
        <v>-78.674805000000006</v>
      </c>
    </row>
    <row r="203" spans="2:6" x14ac:dyDescent="0.25">
      <c r="B203" s="88">
        <v>57000000000</v>
      </c>
      <c r="C203" s="88">
        <v>-89.046906000000007</v>
      </c>
      <c r="E203" s="88">
        <v>57000000000</v>
      </c>
      <c r="F203" s="88">
        <v>-77.025779999999997</v>
      </c>
    </row>
    <row r="204" spans="2:6" x14ac:dyDescent="0.25">
      <c r="B204" s="88">
        <v>57000000000</v>
      </c>
      <c r="C204" s="88">
        <v>-87.535812000000007</v>
      </c>
      <c r="E204" s="88">
        <v>57000000000</v>
      </c>
      <c r="F204" s="88">
        <v>-77.579491000000004</v>
      </c>
    </row>
    <row r="205" spans="2:6" x14ac:dyDescent="0.25">
      <c r="B205" s="88">
        <v>57000000000</v>
      </c>
      <c r="C205" s="88">
        <v>-89.585448999999997</v>
      </c>
      <c r="E205" s="88">
        <v>57000000000</v>
      </c>
      <c r="F205" s="88">
        <v>-77.811561999999995</v>
      </c>
    </row>
    <row r="206" spans="2:6" x14ac:dyDescent="0.25">
      <c r="B206" s="88">
        <v>57000000000</v>
      </c>
      <c r="C206" s="88">
        <v>-92.964545999999999</v>
      </c>
      <c r="E206" s="88">
        <v>57000000000</v>
      </c>
      <c r="F206" s="88">
        <v>-77.094268999999997</v>
      </c>
    </row>
    <row r="207" spans="2:6" x14ac:dyDescent="0.25">
      <c r="B207" s="88">
        <v>57000000000</v>
      </c>
      <c r="C207" s="88">
        <v>-92.877251000000001</v>
      </c>
      <c r="E207" s="88">
        <v>57000000000</v>
      </c>
      <c r="F207" s="88">
        <v>-76.432381000000007</v>
      </c>
    </row>
    <row r="208" spans="2:6" x14ac:dyDescent="0.25">
      <c r="B208" s="88">
        <v>57000000000</v>
      </c>
      <c r="C208" s="88">
        <v>-92.059441000000007</v>
      </c>
      <c r="E208" s="88">
        <v>57000000000</v>
      </c>
      <c r="F208" s="88">
        <v>-75.124260000000007</v>
      </c>
    </row>
    <row r="209" spans="2:6" x14ac:dyDescent="0.25">
      <c r="B209" s="88">
        <v>57000000000</v>
      </c>
      <c r="C209" s="88">
        <v>-89.551322999999996</v>
      </c>
      <c r="E209" s="88">
        <v>57000000000</v>
      </c>
      <c r="F209" s="88">
        <v>-75.618279000000001</v>
      </c>
    </row>
    <row r="210" spans="2:6" x14ac:dyDescent="0.25">
      <c r="B210" s="88">
        <v>57000000000</v>
      </c>
      <c r="C210" s="88">
        <v>-92.634071000000006</v>
      </c>
      <c r="E210" s="88">
        <v>57000000000</v>
      </c>
      <c r="F210" s="88">
        <v>-75.197593999999995</v>
      </c>
    </row>
    <row r="211" spans="2:6" x14ac:dyDescent="0.25">
      <c r="B211" s="88">
        <v>57000000000</v>
      </c>
      <c r="C211" s="88">
        <v>-93.315246999999999</v>
      </c>
      <c r="E211" s="88">
        <v>57000000000</v>
      </c>
      <c r="F211" s="88">
        <v>-75.846474000000001</v>
      </c>
    </row>
    <row r="212" spans="2:6" x14ac:dyDescent="0.25">
      <c r="B212" s="88">
        <v>57000000000</v>
      </c>
      <c r="C212" s="88">
        <v>-90.869140999999999</v>
      </c>
      <c r="E212" s="88">
        <v>57000000000</v>
      </c>
      <c r="F212" s="88">
        <v>-77.023848999999998</v>
      </c>
    </row>
    <row r="213" spans="2:6" x14ac:dyDescent="0.25">
      <c r="B213" s="88">
        <v>57000000000</v>
      </c>
      <c r="C213" s="88">
        <v>-86.614647000000005</v>
      </c>
      <c r="E213" s="88">
        <v>57000000000</v>
      </c>
      <c r="F213" s="88">
        <v>-77.655113</v>
      </c>
    </row>
    <row r="214" spans="2:6" x14ac:dyDescent="0.25">
      <c r="B214" s="88">
        <v>57000000000</v>
      </c>
      <c r="C214" s="88">
        <v>-89.845551</v>
      </c>
      <c r="E214" s="88">
        <v>57000000000</v>
      </c>
      <c r="F214" s="88">
        <v>-77.034324999999995</v>
      </c>
    </row>
    <row r="215" spans="2:6" x14ac:dyDescent="0.25">
      <c r="B215" s="88">
        <v>57000000000</v>
      </c>
      <c r="C215" s="88">
        <v>-90.922577000000004</v>
      </c>
      <c r="E215" s="88">
        <v>57000000000</v>
      </c>
      <c r="F215" s="88">
        <v>-75.181281999999996</v>
      </c>
    </row>
    <row r="216" spans="2:6" x14ac:dyDescent="0.25">
      <c r="B216" s="88">
        <v>57000000000</v>
      </c>
      <c r="C216" s="88">
        <v>-93.313972000000007</v>
      </c>
      <c r="E216" s="88">
        <v>57000000000</v>
      </c>
      <c r="F216" s="88">
        <v>-74.790108000000004</v>
      </c>
    </row>
    <row r="217" spans="2:6" x14ac:dyDescent="0.25">
      <c r="B217" s="88">
        <v>57000000000</v>
      </c>
      <c r="C217" s="88">
        <v>-89.893851999999995</v>
      </c>
      <c r="E217" s="88">
        <v>57000000000</v>
      </c>
      <c r="F217" s="88">
        <v>-74.802986000000004</v>
      </c>
    </row>
    <row r="218" spans="2:6" x14ac:dyDescent="0.25">
      <c r="B218" s="88">
        <v>57000000000</v>
      </c>
      <c r="C218" s="88">
        <v>-90.067824999999999</v>
      </c>
      <c r="E218" s="88">
        <v>57000000000</v>
      </c>
      <c r="F218" s="88">
        <v>-75.544364999999999</v>
      </c>
    </row>
    <row r="219" spans="2:6" x14ac:dyDescent="0.25">
      <c r="B219" s="88">
        <v>57000000000</v>
      </c>
      <c r="C219" s="88">
        <v>-89.120911000000007</v>
      </c>
      <c r="E219" s="88">
        <v>57000000000</v>
      </c>
      <c r="F219" s="88">
        <v>-75.760459999999995</v>
      </c>
    </row>
    <row r="220" spans="2:6" x14ac:dyDescent="0.25">
      <c r="B220" s="88" t="s">
        <v>21</v>
      </c>
      <c r="C220" s="88"/>
      <c r="E220" s="88" t="s">
        <v>21</v>
      </c>
      <c r="F220" s="88"/>
    </row>
    <row r="221" spans="2:6" x14ac:dyDescent="0.25">
      <c r="B221" s="88"/>
      <c r="C221" s="88"/>
      <c r="E221" s="88"/>
      <c r="F221" s="88"/>
    </row>
    <row r="222" spans="2:6" x14ac:dyDescent="0.25">
      <c r="B222" s="88"/>
      <c r="C222" s="88"/>
      <c r="E222" s="88"/>
      <c r="F222" s="88"/>
    </row>
    <row r="223" spans="2:6" x14ac:dyDescent="0.25">
      <c r="B223" s="88" t="s">
        <v>25</v>
      </c>
      <c r="C223" s="88"/>
      <c r="E223" s="88" t="s">
        <v>25</v>
      </c>
      <c r="F223" s="88"/>
    </row>
    <row r="224" spans="2:6" x14ac:dyDescent="0.25">
      <c r="B224" s="88" t="s">
        <v>19</v>
      </c>
      <c r="C224" s="88" t="s">
        <v>313</v>
      </c>
      <c r="E224" s="88" t="s">
        <v>19</v>
      </c>
      <c r="F224" s="88" t="s">
        <v>313</v>
      </c>
    </row>
    <row r="225" spans="2:6" x14ac:dyDescent="0.25">
      <c r="B225" s="88">
        <v>57000000000</v>
      </c>
      <c r="C225" s="88">
        <v>-93.822593999999995</v>
      </c>
      <c r="E225" s="88">
        <v>57000000000</v>
      </c>
      <c r="F225" s="88">
        <v>-88.103485000000006</v>
      </c>
    </row>
    <row r="226" spans="2:6" x14ac:dyDescent="0.25">
      <c r="B226" s="88">
        <v>57000000000</v>
      </c>
      <c r="C226" s="88">
        <v>-90.456412999999998</v>
      </c>
      <c r="E226" s="88">
        <v>57000000000</v>
      </c>
      <c r="F226" s="88">
        <v>-88.114220000000003</v>
      </c>
    </row>
    <row r="227" spans="2:6" x14ac:dyDescent="0.25">
      <c r="B227" s="88">
        <v>57000000000</v>
      </c>
      <c r="C227" s="88">
        <v>-86.701828000000006</v>
      </c>
      <c r="E227" s="88">
        <v>57000000000</v>
      </c>
      <c r="F227" s="88">
        <v>-87.337104999999994</v>
      </c>
    </row>
    <row r="228" spans="2:6" x14ac:dyDescent="0.25">
      <c r="B228" s="88">
        <v>57000000000</v>
      </c>
      <c r="C228" s="88">
        <v>-87.014045999999993</v>
      </c>
      <c r="E228" s="88">
        <v>57000000000</v>
      </c>
      <c r="F228" s="88">
        <v>-92.443420000000003</v>
      </c>
    </row>
    <row r="229" spans="2:6" x14ac:dyDescent="0.25">
      <c r="B229" s="88">
        <v>57000000000</v>
      </c>
      <c r="C229" s="88">
        <v>-84.968086</v>
      </c>
      <c r="E229" s="88">
        <v>57000000000</v>
      </c>
      <c r="F229" s="88">
        <v>-95.072197000000003</v>
      </c>
    </row>
    <row r="230" spans="2:6" x14ac:dyDescent="0.25">
      <c r="B230" s="88">
        <v>57000000000</v>
      </c>
      <c r="C230" s="88">
        <v>-85.875007999999994</v>
      </c>
      <c r="E230" s="88">
        <v>57000000000</v>
      </c>
      <c r="F230" s="88">
        <v>-95.779517999999996</v>
      </c>
    </row>
    <row r="231" spans="2:6" x14ac:dyDescent="0.25">
      <c r="B231" s="88">
        <v>57000000000</v>
      </c>
      <c r="C231" s="88">
        <v>-86.539542999999995</v>
      </c>
      <c r="E231" s="88">
        <v>57000000000</v>
      </c>
      <c r="F231" s="88">
        <v>-92.151352000000003</v>
      </c>
    </row>
    <row r="232" spans="2:6" x14ac:dyDescent="0.25">
      <c r="B232" s="88">
        <v>57000000000</v>
      </c>
      <c r="C232" s="88">
        <v>-87.177216000000001</v>
      </c>
      <c r="E232" s="88">
        <v>57000000000</v>
      </c>
      <c r="F232" s="88">
        <v>-85.681274000000002</v>
      </c>
    </row>
    <row r="233" spans="2:6" x14ac:dyDescent="0.25">
      <c r="B233" s="88">
        <v>57000000000</v>
      </c>
      <c r="C233" s="88">
        <v>-86.487999000000002</v>
      </c>
      <c r="E233" s="88">
        <v>57000000000</v>
      </c>
      <c r="F233" s="88">
        <v>-84.676163000000003</v>
      </c>
    </row>
    <row r="234" spans="2:6" x14ac:dyDescent="0.25">
      <c r="B234" s="88">
        <v>57000000000</v>
      </c>
      <c r="C234" s="88">
        <v>-88.301047999999994</v>
      </c>
      <c r="E234" s="88">
        <v>57000000000</v>
      </c>
      <c r="F234" s="88">
        <v>-84.162650999999997</v>
      </c>
    </row>
    <row r="235" spans="2:6" x14ac:dyDescent="0.25">
      <c r="B235" s="88">
        <v>57000000000</v>
      </c>
      <c r="C235" s="88">
        <v>-88.609283000000005</v>
      </c>
      <c r="E235" s="88">
        <v>57000000000</v>
      </c>
      <c r="F235" s="88">
        <v>-85.753783999999996</v>
      </c>
    </row>
    <row r="236" spans="2:6" x14ac:dyDescent="0.25">
      <c r="B236" s="88">
        <v>57000000000</v>
      </c>
      <c r="C236" s="88">
        <v>-88.209641000000005</v>
      </c>
      <c r="E236" s="88">
        <v>57000000000</v>
      </c>
      <c r="F236" s="88">
        <v>-85.641670000000005</v>
      </c>
    </row>
    <row r="237" spans="2:6" x14ac:dyDescent="0.25">
      <c r="B237" s="88">
        <v>57000000000</v>
      </c>
      <c r="C237" s="88">
        <v>-87.654762000000005</v>
      </c>
      <c r="E237" s="88">
        <v>57000000000</v>
      </c>
      <c r="F237" s="88">
        <v>-84.887412999999995</v>
      </c>
    </row>
    <row r="238" spans="2:6" x14ac:dyDescent="0.25">
      <c r="B238" s="88">
        <v>57000000000</v>
      </c>
      <c r="C238" s="88">
        <v>-85.700599999999994</v>
      </c>
      <c r="E238" s="88">
        <v>57000000000</v>
      </c>
      <c r="F238" s="88">
        <v>-87.275527999999994</v>
      </c>
    </row>
    <row r="239" spans="2:6" x14ac:dyDescent="0.25">
      <c r="B239" s="88">
        <v>57000000000</v>
      </c>
      <c r="C239" s="88">
        <v>-88.099174000000005</v>
      </c>
      <c r="E239" s="88">
        <v>57000000000</v>
      </c>
      <c r="F239" s="88">
        <v>-87.909805000000006</v>
      </c>
    </row>
    <row r="240" spans="2:6" x14ac:dyDescent="0.25">
      <c r="B240" s="88">
        <v>57000000000</v>
      </c>
      <c r="C240" s="88">
        <v>-86.677368000000001</v>
      </c>
      <c r="E240" s="88">
        <v>57000000000</v>
      </c>
      <c r="F240" s="88">
        <v>-90.987976000000003</v>
      </c>
    </row>
    <row r="241" spans="2:6" x14ac:dyDescent="0.25">
      <c r="B241" s="88">
        <v>57000000000</v>
      </c>
      <c r="C241" s="88">
        <v>-87.983513000000002</v>
      </c>
      <c r="E241" s="88">
        <v>57000000000</v>
      </c>
      <c r="F241" s="88">
        <v>-92.330460000000002</v>
      </c>
    </row>
    <row r="242" spans="2:6" x14ac:dyDescent="0.25">
      <c r="B242" s="88">
        <v>57000000000</v>
      </c>
      <c r="C242" s="88">
        <v>-84.062201999999999</v>
      </c>
      <c r="E242" s="88">
        <v>57000000000</v>
      </c>
      <c r="F242" s="88">
        <v>-89.249122999999997</v>
      </c>
    </row>
    <row r="243" spans="2:6" x14ac:dyDescent="0.25">
      <c r="B243" s="88">
        <v>57000000000</v>
      </c>
      <c r="C243" s="88">
        <v>-89.554230000000004</v>
      </c>
      <c r="E243" s="88">
        <v>57000000000</v>
      </c>
      <c r="F243" s="88">
        <v>-92.190146999999996</v>
      </c>
    </row>
    <row r="244" spans="2:6" x14ac:dyDescent="0.25">
      <c r="B244" s="88">
        <v>57000000000</v>
      </c>
      <c r="C244" s="88">
        <v>-88.821067999999997</v>
      </c>
      <c r="E244" s="88">
        <v>57000000000</v>
      </c>
      <c r="F244" s="88">
        <v>-89.391068000000004</v>
      </c>
    </row>
    <row r="245" spans="2:6" x14ac:dyDescent="0.25">
      <c r="B245" s="88">
        <v>57000000000</v>
      </c>
      <c r="C245" s="88">
        <v>-89.729979999999998</v>
      </c>
      <c r="E245" s="88">
        <v>57000000000</v>
      </c>
      <c r="F245" s="88">
        <v>-90.950378000000001</v>
      </c>
    </row>
    <row r="246" spans="2:6" x14ac:dyDescent="0.25">
      <c r="B246" s="88">
        <v>57000000000</v>
      </c>
      <c r="C246" s="88">
        <v>-85.831894000000005</v>
      </c>
      <c r="E246" s="88">
        <v>57000000000</v>
      </c>
      <c r="F246" s="88">
        <v>-86.945541000000006</v>
      </c>
    </row>
    <row r="247" spans="2:6" x14ac:dyDescent="0.25">
      <c r="B247" s="88">
        <v>57000000000</v>
      </c>
      <c r="C247" s="88">
        <v>-86.206856000000002</v>
      </c>
      <c r="E247" s="88">
        <v>57000000000</v>
      </c>
      <c r="F247" s="88">
        <v>-89.251945000000006</v>
      </c>
    </row>
    <row r="248" spans="2:6" x14ac:dyDescent="0.25">
      <c r="B248" s="88">
        <v>57000000000</v>
      </c>
      <c r="C248" s="88">
        <v>-87.368446000000006</v>
      </c>
      <c r="E248" s="88">
        <v>57000000000</v>
      </c>
      <c r="F248" s="88">
        <v>-90.237578999999997</v>
      </c>
    </row>
    <row r="249" spans="2:6" x14ac:dyDescent="0.25">
      <c r="B249" s="88">
        <v>57000000000</v>
      </c>
      <c r="C249" s="88">
        <v>-88.071265999999994</v>
      </c>
      <c r="E249" s="88">
        <v>57000000000</v>
      </c>
      <c r="F249" s="88">
        <v>-89.269126999999997</v>
      </c>
    </row>
    <row r="250" spans="2:6" x14ac:dyDescent="0.25">
      <c r="B250" s="88">
        <v>57000000000</v>
      </c>
      <c r="C250" s="88">
        <v>-89.830085999999994</v>
      </c>
      <c r="E250" s="88">
        <v>57000000000</v>
      </c>
      <c r="F250" s="88">
        <v>-87.405212000000006</v>
      </c>
    </row>
    <row r="251" spans="2:6" x14ac:dyDescent="0.25">
      <c r="B251" s="88">
        <v>57000000000</v>
      </c>
      <c r="C251" s="88">
        <v>-88.116523999999998</v>
      </c>
      <c r="E251" s="88">
        <v>57000000000</v>
      </c>
      <c r="F251" s="88">
        <v>-90.173232999999996</v>
      </c>
    </row>
    <row r="252" spans="2:6" x14ac:dyDescent="0.25">
      <c r="B252" s="88">
        <v>57000000000</v>
      </c>
      <c r="C252" s="88">
        <v>-87.974791999999994</v>
      </c>
      <c r="E252" s="88">
        <v>57000000000</v>
      </c>
      <c r="F252" s="88">
        <v>-89.983017000000004</v>
      </c>
    </row>
    <row r="253" spans="2:6" x14ac:dyDescent="0.25">
      <c r="B253" s="88">
        <v>57000000000</v>
      </c>
      <c r="C253" s="88">
        <v>-86.293334999999999</v>
      </c>
      <c r="E253" s="88">
        <v>57000000000</v>
      </c>
      <c r="F253" s="88">
        <v>-91.775490000000005</v>
      </c>
    </row>
    <row r="254" spans="2:6" x14ac:dyDescent="0.25">
      <c r="B254" s="88">
        <v>57000000000</v>
      </c>
      <c r="C254" s="88">
        <v>-88.760513000000003</v>
      </c>
      <c r="E254" s="88">
        <v>57000000000</v>
      </c>
      <c r="F254" s="88">
        <v>-89.335387999999995</v>
      </c>
    </row>
    <row r="255" spans="2:6" x14ac:dyDescent="0.25">
      <c r="B255" s="88">
        <v>57000000000</v>
      </c>
      <c r="C255" s="88">
        <v>-89.996077999999997</v>
      </c>
      <c r="E255" s="88">
        <v>57000000000</v>
      </c>
      <c r="F255" s="88">
        <v>-90.127014000000003</v>
      </c>
    </row>
    <row r="256" spans="2:6" x14ac:dyDescent="0.25">
      <c r="B256" s="88">
        <v>57000000000</v>
      </c>
      <c r="C256" s="88">
        <v>-91.037093999999996</v>
      </c>
      <c r="E256" s="88">
        <v>57000000000</v>
      </c>
      <c r="F256" s="88">
        <v>-89.483604</v>
      </c>
    </row>
    <row r="257" spans="2:6" x14ac:dyDescent="0.25">
      <c r="B257" s="88">
        <v>57000000000</v>
      </c>
      <c r="C257" s="88">
        <v>-88.123756</v>
      </c>
      <c r="E257" s="88">
        <v>57000000000</v>
      </c>
      <c r="F257" s="88">
        <v>-94.071372999999994</v>
      </c>
    </row>
    <row r="258" spans="2:6" x14ac:dyDescent="0.25">
      <c r="B258" s="88">
        <v>57000000000</v>
      </c>
      <c r="C258" s="88">
        <v>-88.549644000000001</v>
      </c>
      <c r="E258" s="88">
        <v>57000000000</v>
      </c>
      <c r="F258" s="88">
        <v>-94.602242000000004</v>
      </c>
    </row>
    <row r="259" spans="2:6" x14ac:dyDescent="0.25">
      <c r="B259" s="88">
        <v>57000000000</v>
      </c>
      <c r="C259" s="88">
        <v>-91.826499999999996</v>
      </c>
      <c r="E259" s="88">
        <v>57000000000</v>
      </c>
      <c r="F259" s="88">
        <v>-94.087219000000005</v>
      </c>
    </row>
    <row r="260" spans="2:6" x14ac:dyDescent="0.25">
      <c r="B260" s="88">
        <v>57000000000</v>
      </c>
      <c r="C260" s="88">
        <v>-93.382773999999998</v>
      </c>
      <c r="E260" s="88">
        <v>57000000000</v>
      </c>
      <c r="F260" s="88">
        <v>-90.602051000000003</v>
      </c>
    </row>
    <row r="261" spans="2:6" x14ac:dyDescent="0.25">
      <c r="B261" s="88">
        <v>57000000000</v>
      </c>
      <c r="C261" s="88">
        <v>-92.272057000000004</v>
      </c>
      <c r="E261" s="88">
        <v>57000000000</v>
      </c>
      <c r="F261" s="88">
        <v>-87.356796000000003</v>
      </c>
    </row>
    <row r="262" spans="2:6" x14ac:dyDescent="0.25">
      <c r="B262" s="88">
        <v>57000000000</v>
      </c>
      <c r="C262" s="88">
        <v>-95.826622</v>
      </c>
      <c r="E262" s="88">
        <v>57000000000</v>
      </c>
      <c r="F262" s="88">
        <v>-92.459273999999994</v>
      </c>
    </row>
    <row r="263" spans="2:6" x14ac:dyDescent="0.25">
      <c r="B263" s="88">
        <v>57000000000</v>
      </c>
      <c r="C263" s="88">
        <v>-94.461074999999994</v>
      </c>
      <c r="E263" s="88">
        <v>57000000000</v>
      </c>
      <c r="F263" s="88">
        <v>-91.002014000000003</v>
      </c>
    </row>
    <row r="264" spans="2:6" x14ac:dyDescent="0.25">
      <c r="B264" s="88">
        <v>57000000000</v>
      </c>
      <c r="C264" s="88">
        <v>-93.148193000000006</v>
      </c>
      <c r="E264" s="88">
        <v>57000000000</v>
      </c>
      <c r="F264" s="88">
        <v>-98.448357000000001</v>
      </c>
    </row>
    <row r="265" spans="2:6" x14ac:dyDescent="0.25">
      <c r="B265" s="88">
        <v>57000000000</v>
      </c>
      <c r="C265" s="88">
        <v>-88.909599</v>
      </c>
      <c r="E265" s="88">
        <v>57000000000</v>
      </c>
      <c r="F265" s="88">
        <v>-94.632507000000004</v>
      </c>
    </row>
    <row r="266" spans="2:6" x14ac:dyDescent="0.25">
      <c r="B266" s="88">
        <v>57000000000</v>
      </c>
      <c r="C266" s="88">
        <v>-89.134972000000005</v>
      </c>
      <c r="E266" s="88">
        <v>57000000000</v>
      </c>
      <c r="F266" s="88">
        <v>-98.250609999999995</v>
      </c>
    </row>
    <row r="267" spans="2:6" x14ac:dyDescent="0.25">
      <c r="B267" s="88">
        <v>57000000000</v>
      </c>
      <c r="C267" s="88">
        <v>-88.784469999999999</v>
      </c>
      <c r="E267" s="88">
        <v>57000000000</v>
      </c>
      <c r="F267" s="88">
        <v>-91.723777999999996</v>
      </c>
    </row>
    <row r="268" spans="2:6" x14ac:dyDescent="0.25">
      <c r="B268" s="88">
        <v>57000000000</v>
      </c>
      <c r="C268" s="88">
        <v>-85.595177000000007</v>
      </c>
      <c r="E268" s="88">
        <v>57000000000</v>
      </c>
      <c r="F268" s="88">
        <v>-92.797156999999999</v>
      </c>
    </row>
    <row r="269" spans="2:6" x14ac:dyDescent="0.25">
      <c r="B269" s="88">
        <v>57000000000</v>
      </c>
      <c r="C269" s="88">
        <v>-85.183434000000005</v>
      </c>
      <c r="E269" s="88">
        <v>57000000000</v>
      </c>
      <c r="F269" s="88">
        <v>-88.816063</v>
      </c>
    </row>
    <row r="270" spans="2:6" x14ac:dyDescent="0.25">
      <c r="B270" s="88">
        <v>57000000000</v>
      </c>
      <c r="C270" s="88">
        <v>-86.114044000000007</v>
      </c>
      <c r="E270" s="88">
        <v>57000000000</v>
      </c>
      <c r="F270" s="88">
        <v>-89.879822000000004</v>
      </c>
    </row>
    <row r="271" spans="2:6" x14ac:dyDescent="0.25">
      <c r="B271" s="88">
        <v>57000000000</v>
      </c>
      <c r="C271" s="88">
        <v>-85.540183999999996</v>
      </c>
      <c r="E271" s="88">
        <v>57000000000</v>
      </c>
      <c r="F271" s="88">
        <v>-84.452972000000003</v>
      </c>
    </row>
    <row r="272" spans="2:6" x14ac:dyDescent="0.25">
      <c r="B272" s="88">
        <v>57000000000</v>
      </c>
      <c r="C272" s="88">
        <v>-86.836326999999997</v>
      </c>
      <c r="E272" s="88">
        <v>57000000000</v>
      </c>
      <c r="F272" s="88">
        <v>-84.311286999999993</v>
      </c>
    </row>
    <row r="273" spans="2:6" x14ac:dyDescent="0.25">
      <c r="B273" s="88">
        <v>57000000000</v>
      </c>
      <c r="C273" s="88">
        <v>-86.287209000000004</v>
      </c>
      <c r="E273" s="88">
        <v>57000000000</v>
      </c>
      <c r="F273" s="88">
        <v>-83.645386000000002</v>
      </c>
    </row>
    <row r="274" spans="2:6" x14ac:dyDescent="0.25">
      <c r="B274" s="88" t="s">
        <v>21</v>
      </c>
      <c r="C274" s="88"/>
      <c r="E274" s="88" t="s">
        <v>21</v>
      </c>
      <c r="F274" s="88"/>
    </row>
    <row r="275" spans="2:6" x14ac:dyDescent="0.25">
      <c r="B275" s="88"/>
      <c r="C275" s="88"/>
      <c r="E275" s="88"/>
      <c r="F275" s="88"/>
    </row>
    <row r="276" spans="2:6" x14ac:dyDescent="0.25">
      <c r="B276" s="88"/>
      <c r="C276" s="88"/>
      <c r="E276" s="88"/>
      <c r="F276" s="88"/>
    </row>
    <row r="277" spans="2:6" x14ac:dyDescent="0.25">
      <c r="B277" s="88"/>
      <c r="C277" s="88"/>
      <c r="E277" s="88"/>
      <c r="F277" s="88"/>
    </row>
    <row r="278" spans="2:6" x14ac:dyDescent="0.25">
      <c r="B278" s="88"/>
      <c r="C278" s="88"/>
      <c r="E278" s="88"/>
      <c r="F278" s="88"/>
    </row>
    <row r="279" spans="2:6" x14ac:dyDescent="0.25">
      <c r="B279" s="88"/>
      <c r="C279" s="88"/>
      <c r="E279" s="88"/>
      <c r="F279" s="88"/>
    </row>
    <row r="280" spans="2:6" x14ac:dyDescent="0.25">
      <c r="B280" s="88"/>
      <c r="C280" s="88"/>
      <c r="E280" s="88"/>
      <c r="F280" s="88"/>
    </row>
    <row r="281" spans="2:6" x14ac:dyDescent="0.25">
      <c r="B281" s="88"/>
      <c r="C281" s="88"/>
      <c r="E281" s="88"/>
      <c r="F281" s="88"/>
    </row>
    <row r="282" spans="2:6" x14ac:dyDescent="0.25">
      <c r="B282" s="88"/>
      <c r="C282" s="88"/>
      <c r="E282" s="88"/>
      <c r="F282" s="88"/>
    </row>
    <row r="283" spans="2:6" x14ac:dyDescent="0.25">
      <c r="B283" s="88"/>
      <c r="C283" s="88"/>
      <c r="E283" s="88"/>
      <c r="F283" s="88"/>
    </row>
    <row r="284" spans="2:6" x14ac:dyDescent="0.25">
      <c r="B284" s="88"/>
      <c r="C284" s="88"/>
      <c r="E284" s="88"/>
      <c r="F284" s="88"/>
    </row>
    <row r="285" spans="2:6" x14ac:dyDescent="0.25">
      <c r="B285" s="88"/>
      <c r="C285" s="88"/>
      <c r="E285" s="88"/>
      <c r="F285" s="88"/>
    </row>
    <row r="286" spans="2:6" x14ac:dyDescent="0.25">
      <c r="B286" s="88"/>
      <c r="C286" s="88"/>
      <c r="E286" s="88"/>
      <c r="F286" s="88"/>
    </row>
    <row r="287" spans="2:6" x14ac:dyDescent="0.25">
      <c r="B287" s="88"/>
      <c r="C287" s="88"/>
      <c r="E287" s="88"/>
      <c r="F287" s="88"/>
    </row>
    <row r="288" spans="2:6" x14ac:dyDescent="0.25">
      <c r="B288" s="88"/>
      <c r="C288" s="88"/>
      <c r="E288" s="88"/>
      <c r="F288" s="88"/>
    </row>
    <row r="289" spans="2:6" x14ac:dyDescent="0.25">
      <c r="B289" s="88"/>
      <c r="C289" s="88"/>
      <c r="E289" s="88"/>
      <c r="F289" s="88"/>
    </row>
    <row r="290" spans="2:6" x14ac:dyDescent="0.25">
      <c r="B290" s="88"/>
      <c r="C290" s="88"/>
      <c r="E290" s="88"/>
      <c r="F290" s="88"/>
    </row>
    <row r="291" spans="2:6" x14ac:dyDescent="0.25">
      <c r="B291" s="88"/>
      <c r="C291" s="88"/>
      <c r="E291" s="88"/>
      <c r="F291" s="88"/>
    </row>
    <row r="292" spans="2:6" x14ac:dyDescent="0.25">
      <c r="B292" s="88"/>
      <c r="C292" s="88"/>
      <c r="E292" s="88"/>
      <c r="F292" s="88"/>
    </row>
    <row r="293" spans="2:6" x14ac:dyDescent="0.25">
      <c r="B293" s="88"/>
      <c r="C293" s="88"/>
      <c r="E293" s="88"/>
      <c r="F293" s="88"/>
    </row>
    <row r="294" spans="2:6" x14ac:dyDescent="0.25">
      <c r="B294" s="88"/>
      <c r="C294" s="88"/>
      <c r="E294" s="88"/>
      <c r="F294" s="88"/>
    </row>
    <row r="295" spans="2:6" x14ac:dyDescent="0.25">
      <c r="B295" s="88"/>
      <c r="C295" s="88"/>
      <c r="E295" s="88"/>
      <c r="F295" s="88"/>
    </row>
    <row r="296" spans="2:6" x14ac:dyDescent="0.25">
      <c r="B296" s="88"/>
      <c r="C296" s="88"/>
      <c r="E296" s="88"/>
      <c r="F296" s="88"/>
    </row>
    <row r="297" spans="2:6" x14ac:dyDescent="0.25">
      <c r="B297" s="88"/>
      <c r="C297" s="88"/>
      <c r="E297" s="88"/>
      <c r="F297" s="88"/>
    </row>
    <row r="298" spans="2:6" x14ac:dyDescent="0.25">
      <c r="B298" s="88"/>
      <c r="C298" s="88"/>
      <c r="E298" s="88"/>
      <c r="F298" s="88"/>
    </row>
    <row r="299" spans="2:6" x14ac:dyDescent="0.25">
      <c r="B299" s="88"/>
      <c r="C299" s="88"/>
      <c r="E299" s="88"/>
      <c r="F299" s="88"/>
    </row>
    <row r="300" spans="2:6" x14ac:dyDescent="0.25">
      <c r="B300" s="88"/>
      <c r="C300" s="88"/>
      <c r="E300" s="88"/>
      <c r="F300" s="88"/>
    </row>
    <row r="301" spans="2:6" x14ac:dyDescent="0.25">
      <c r="B301" s="88"/>
      <c r="C301" s="88"/>
      <c r="E301" s="88"/>
      <c r="F301" s="88"/>
    </row>
    <row r="302" spans="2:6" x14ac:dyDescent="0.25">
      <c r="B302" s="88"/>
      <c r="C302" s="88"/>
      <c r="E302" s="88"/>
      <c r="F302" s="88"/>
    </row>
    <row r="303" spans="2:6" x14ac:dyDescent="0.25">
      <c r="B303" s="88"/>
      <c r="C303" s="88"/>
      <c r="E303" s="88"/>
      <c r="F303" s="88"/>
    </row>
    <row r="304" spans="2:6" x14ac:dyDescent="0.25">
      <c r="B304" s="88"/>
      <c r="C304" s="88"/>
      <c r="E304" s="88"/>
      <c r="F304" s="88"/>
    </row>
    <row r="305" spans="2:6" x14ac:dyDescent="0.25">
      <c r="B305" s="88"/>
      <c r="C305" s="88"/>
      <c r="E305" s="88"/>
      <c r="F305" s="88"/>
    </row>
    <row r="306" spans="2:6" x14ac:dyDescent="0.25">
      <c r="B306" s="88"/>
      <c r="C306" s="88"/>
      <c r="E306" s="88"/>
      <c r="F306" s="88"/>
    </row>
    <row r="307" spans="2:6" x14ac:dyDescent="0.25">
      <c r="B307" s="88"/>
      <c r="C307" s="88"/>
      <c r="E307" s="88"/>
      <c r="F307" s="88"/>
    </row>
    <row r="308" spans="2:6" x14ac:dyDescent="0.25">
      <c r="B308" s="88"/>
      <c r="C308" s="88"/>
      <c r="E308" s="88"/>
      <c r="F308" s="88"/>
    </row>
    <row r="309" spans="2:6" x14ac:dyDescent="0.25">
      <c r="B309" s="88"/>
      <c r="C309" s="88"/>
      <c r="E309" s="88"/>
      <c r="F309" s="88"/>
    </row>
    <row r="310" spans="2:6" x14ac:dyDescent="0.25">
      <c r="B310" s="88"/>
      <c r="C310" s="88"/>
      <c r="E310" s="88"/>
      <c r="F310" s="88"/>
    </row>
    <row r="311" spans="2:6" x14ac:dyDescent="0.25">
      <c r="B311" s="88"/>
      <c r="C311" s="88"/>
      <c r="E311" s="88"/>
      <c r="F311" s="88"/>
    </row>
    <row r="312" spans="2:6" x14ac:dyDescent="0.25">
      <c r="B312" s="88"/>
      <c r="C312" s="88"/>
      <c r="E312" s="88"/>
      <c r="F312" s="88"/>
    </row>
    <row r="313" spans="2:6" x14ac:dyDescent="0.25">
      <c r="B313" s="88"/>
      <c r="C313" s="88"/>
      <c r="E313" s="88"/>
      <c r="F313" s="88"/>
    </row>
    <row r="314" spans="2:6" x14ac:dyDescent="0.25">
      <c r="B314" s="88"/>
      <c r="C314" s="88"/>
      <c r="E314" s="88"/>
      <c r="F314" s="88"/>
    </row>
    <row r="315" spans="2:6" x14ac:dyDescent="0.25">
      <c r="B315" s="88"/>
      <c r="C315" s="88"/>
      <c r="E315" s="88"/>
      <c r="F315" s="88"/>
    </row>
    <row r="316" spans="2:6" x14ac:dyDescent="0.25">
      <c r="B316" s="88"/>
      <c r="C316" s="88"/>
      <c r="E316" s="88"/>
      <c r="F316" s="88"/>
    </row>
    <row r="317" spans="2:6" x14ac:dyDescent="0.25">
      <c r="B317" s="88"/>
      <c r="C317" s="88"/>
      <c r="E317" s="88"/>
      <c r="F317" s="88"/>
    </row>
    <row r="318" spans="2:6" x14ac:dyDescent="0.25">
      <c r="B318" s="88"/>
      <c r="C318" s="88"/>
      <c r="E318" s="88"/>
      <c r="F318" s="88"/>
    </row>
    <row r="319" spans="2:6" x14ac:dyDescent="0.25">
      <c r="B319" s="88"/>
      <c r="C319" s="88"/>
      <c r="E319" s="88"/>
      <c r="F319" s="88"/>
    </row>
    <row r="320" spans="2:6" x14ac:dyDescent="0.25">
      <c r="B320" s="88"/>
      <c r="C320" s="88"/>
      <c r="E320" s="88"/>
      <c r="F320" s="88"/>
    </row>
    <row r="321" spans="2:6" x14ac:dyDescent="0.25">
      <c r="B321" s="88"/>
      <c r="C321" s="88"/>
      <c r="E321" s="88"/>
      <c r="F321" s="88"/>
    </row>
    <row r="322" spans="2:6" x14ac:dyDescent="0.25">
      <c r="B322" s="88"/>
      <c r="C322" s="88"/>
      <c r="E322" s="88"/>
      <c r="F322" s="88"/>
    </row>
    <row r="323" spans="2:6" x14ac:dyDescent="0.25">
      <c r="B323" s="88"/>
      <c r="C323" s="88"/>
      <c r="E323" s="88"/>
      <c r="F323" s="88"/>
    </row>
    <row r="324" spans="2:6" x14ac:dyDescent="0.25">
      <c r="B324" s="88"/>
      <c r="C324" s="88"/>
      <c r="E324" s="88"/>
      <c r="F324" s="88"/>
    </row>
    <row r="325" spans="2:6" x14ac:dyDescent="0.25">
      <c r="B325" s="88"/>
      <c r="C325" s="88"/>
      <c r="E325" s="88"/>
      <c r="F325" s="88"/>
    </row>
    <row r="326" spans="2:6" x14ac:dyDescent="0.25">
      <c r="B326" s="88"/>
      <c r="C326" s="88"/>
      <c r="E326" s="88"/>
      <c r="F326" s="88"/>
    </row>
    <row r="327" spans="2:6" x14ac:dyDescent="0.25">
      <c r="B327" s="88"/>
      <c r="C327" s="88"/>
      <c r="E327" s="88"/>
      <c r="F327" s="88"/>
    </row>
    <row r="328" spans="2:6" x14ac:dyDescent="0.25">
      <c r="B328" s="88"/>
      <c r="C328" s="88"/>
      <c r="E328" s="88"/>
      <c r="F328" s="88"/>
    </row>
    <row r="329" spans="2:6" x14ac:dyDescent="0.25">
      <c r="B329" s="88"/>
      <c r="C329" s="88"/>
      <c r="E329" s="88"/>
      <c r="F329" s="88"/>
    </row>
    <row r="330" spans="2:6" x14ac:dyDescent="0.25">
      <c r="B330" s="88"/>
      <c r="C330" s="88"/>
      <c r="E330" s="88"/>
      <c r="F330" s="88"/>
    </row>
    <row r="331" spans="2:6" x14ac:dyDescent="0.25">
      <c r="B331" s="88"/>
      <c r="C331" s="88"/>
      <c r="E331" s="88"/>
      <c r="F331" s="88"/>
    </row>
    <row r="332" spans="2:6" x14ac:dyDescent="0.25">
      <c r="B332" s="88"/>
      <c r="C332" s="88"/>
      <c r="E332" s="88"/>
      <c r="F332" s="88"/>
    </row>
    <row r="333" spans="2:6" x14ac:dyDescent="0.25">
      <c r="B333" s="88"/>
      <c r="C333" s="88"/>
      <c r="E333" s="88"/>
      <c r="F333" s="88"/>
    </row>
    <row r="334" spans="2:6" x14ac:dyDescent="0.25">
      <c r="B334" s="88"/>
      <c r="C334" s="88"/>
      <c r="E334" s="88"/>
      <c r="F334" s="88"/>
    </row>
    <row r="335" spans="2:6" x14ac:dyDescent="0.25">
      <c r="B335" s="88"/>
      <c r="C335" s="88"/>
      <c r="E335" s="88"/>
      <c r="F335" s="88"/>
    </row>
    <row r="336" spans="2:6" x14ac:dyDescent="0.25">
      <c r="B336" s="88"/>
      <c r="C336" s="88"/>
      <c r="E336" s="88"/>
      <c r="F336" s="88"/>
    </row>
    <row r="337" spans="2:6" x14ac:dyDescent="0.25">
      <c r="B337" s="88"/>
      <c r="C337" s="88"/>
      <c r="E337" s="88"/>
      <c r="F337" s="88"/>
    </row>
    <row r="338" spans="2:6" x14ac:dyDescent="0.25">
      <c r="B338" s="88"/>
      <c r="C338" s="88"/>
      <c r="E338" s="88"/>
      <c r="F338" s="88"/>
    </row>
    <row r="339" spans="2:6" x14ac:dyDescent="0.25">
      <c r="B339" s="88"/>
      <c r="C339" s="88"/>
      <c r="E339" s="88"/>
      <c r="F339" s="88"/>
    </row>
    <row r="340" spans="2:6" x14ac:dyDescent="0.25">
      <c r="B340" s="88"/>
      <c r="C340" s="88"/>
      <c r="E340" s="88"/>
      <c r="F340" s="88"/>
    </row>
    <row r="341" spans="2:6" x14ac:dyDescent="0.25">
      <c r="B341" s="88"/>
      <c r="C341" s="88"/>
      <c r="E341" s="88"/>
      <c r="F341" s="88"/>
    </row>
    <row r="342" spans="2:6" x14ac:dyDescent="0.25">
      <c r="B342" s="88"/>
      <c r="C342" s="88"/>
      <c r="E342" s="88"/>
      <c r="F342" s="88"/>
    </row>
    <row r="343" spans="2:6" x14ac:dyDescent="0.25">
      <c r="B343" s="88"/>
      <c r="C343" s="88"/>
      <c r="E343" s="88"/>
      <c r="F343" s="88"/>
    </row>
    <row r="344" spans="2:6" x14ac:dyDescent="0.25">
      <c r="B344" s="88"/>
      <c r="C344" s="88"/>
      <c r="E344" s="88"/>
      <c r="F344" s="88"/>
    </row>
    <row r="345" spans="2:6" x14ac:dyDescent="0.25">
      <c r="B345" s="88"/>
      <c r="C345" s="88"/>
      <c r="E345" s="88"/>
      <c r="F345" s="88"/>
    </row>
    <row r="346" spans="2:6" x14ac:dyDescent="0.25">
      <c r="B346" s="88"/>
      <c r="C346" s="88"/>
      <c r="E346" s="88"/>
      <c r="F346" s="88"/>
    </row>
    <row r="347" spans="2:6" x14ac:dyDescent="0.25">
      <c r="B347" s="88"/>
      <c r="C347" s="88"/>
      <c r="E347" s="88"/>
      <c r="F347" s="88"/>
    </row>
    <row r="348" spans="2:6" x14ac:dyDescent="0.25">
      <c r="B348" s="88"/>
      <c r="C348" s="88"/>
      <c r="E348" s="88"/>
      <c r="F348" s="88"/>
    </row>
    <row r="349" spans="2:6" x14ac:dyDescent="0.25">
      <c r="B349" s="88"/>
      <c r="C349" s="88"/>
      <c r="E349" s="88"/>
      <c r="F349" s="88"/>
    </row>
    <row r="350" spans="2:6" x14ac:dyDescent="0.25">
      <c r="B350" s="88"/>
      <c r="C350" s="88"/>
      <c r="E350" s="88"/>
      <c r="F350" s="88"/>
    </row>
    <row r="351" spans="2:6" x14ac:dyDescent="0.25">
      <c r="B351" s="88"/>
      <c r="C351" s="88"/>
      <c r="E351" s="88"/>
      <c r="F351" s="88"/>
    </row>
    <row r="352" spans="2:6" x14ac:dyDescent="0.25">
      <c r="B352" s="88"/>
      <c r="C352" s="88"/>
      <c r="E352" s="88"/>
      <c r="F352" s="88"/>
    </row>
    <row r="353" spans="2:6" x14ac:dyDescent="0.25">
      <c r="B353" s="88"/>
      <c r="C353" s="88"/>
      <c r="E353" s="88"/>
      <c r="F353" s="88"/>
    </row>
    <row r="354" spans="2:6" x14ac:dyDescent="0.25">
      <c r="B354" s="88"/>
      <c r="C354" s="88"/>
      <c r="E354" s="88"/>
      <c r="F354" s="88"/>
    </row>
    <row r="355" spans="2:6" x14ac:dyDescent="0.25">
      <c r="B355" s="88"/>
      <c r="C355" s="88"/>
      <c r="E355" s="88"/>
      <c r="F355" s="88"/>
    </row>
    <row r="356" spans="2:6" x14ac:dyDescent="0.25">
      <c r="B356" s="88"/>
      <c r="C356" s="88"/>
      <c r="E356" s="88"/>
      <c r="F356" s="88"/>
    </row>
    <row r="357" spans="2:6" x14ac:dyDescent="0.25">
      <c r="B357" s="88"/>
      <c r="C357" s="88"/>
      <c r="E357" s="88"/>
      <c r="F357" s="88"/>
    </row>
    <row r="358" spans="2:6" x14ac:dyDescent="0.25">
      <c r="B358" s="88"/>
      <c r="C358" s="88"/>
      <c r="E358" s="88"/>
      <c r="F358" s="88"/>
    </row>
    <row r="359" spans="2:6" x14ac:dyDescent="0.25">
      <c r="B359" s="88"/>
      <c r="C359" s="88"/>
      <c r="E359" s="88"/>
      <c r="F359" s="88"/>
    </row>
    <row r="360" spans="2:6" x14ac:dyDescent="0.25">
      <c r="B360" s="88"/>
      <c r="C360" s="88"/>
      <c r="E360" s="88"/>
      <c r="F360" s="88"/>
    </row>
    <row r="361" spans="2:6" x14ac:dyDescent="0.25">
      <c r="B361" s="88"/>
      <c r="C361" s="88"/>
      <c r="E361" s="88"/>
      <c r="F361" s="88"/>
    </row>
    <row r="362" spans="2:6" x14ac:dyDescent="0.25">
      <c r="B362" s="88"/>
      <c r="C362" s="88"/>
      <c r="E362" s="88"/>
      <c r="F362" s="88"/>
    </row>
    <row r="363" spans="2:6" x14ac:dyDescent="0.25">
      <c r="B363" s="88"/>
      <c r="C363" s="88"/>
      <c r="E363" s="88"/>
      <c r="F363" s="88"/>
    </row>
    <row r="364" spans="2:6" x14ac:dyDescent="0.25">
      <c r="B364" s="88"/>
      <c r="C364" s="88"/>
      <c r="E364" s="88"/>
      <c r="F364" s="88"/>
    </row>
    <row r="365" spans="2:6" x14ac:dyDescent="0.25">
      <c r="B365" s="88"/>
      <c r="C365" s="88"/>
      <c r="E365" s="88"/>
      <c r="F365" s="88"/>
    </row>
    <row r="366" spans="2:6" x14ac:dyDescent="0.25">
      <c r="B366" s="88"/>
      <c r="C366" s="88"/>
      <c r="E366" s="88"/>
      <c r="F366" s="88"/>
    </row>
    <row r="367" spans="2:6" x14ac:dyDescent="0.25">
      <c r="B367" s="88"/>
      <c r="C367" s="88"/>
      <c r="E367" s="88"/>
      <c r="F367" s="88"/>
    </row>
    <row r="368" spans="2:6" x14ac:dyDescent="0.25">
      <c r="B368" s="88"/>
      <c r="C368" s="88"/>
      <c r="E368" s="88"/>
      <c r="F368" s="88"/>
    </row>
    <row r="369" spans="2:6" x14ac:dyDescent="0.25">
      <c r="B369" s="88"/>
      <c r="C369" s="88"/>
      <c r="E369" s="88"/>
      <c r="F369" s="88"/>
    </row>
    <row r="370" spans="2:6" x14ac:dyDescent="0.25">
      <c r="B370" s="88"/>
      <c r="C370" s="88"/>
      <c r="E370" s="88"/>
      <c r="F370" s="88"/>
    </row>
    <row r="371" spans="2:6" x14ac:dyDescent="0.25">
      <c r="B371" s="88"/>
      <c r="C371" s="88"/>
      <c r="E371" s="88"/>
      <c r="F371" s="88"/>
    </row>
    <row r="372" spans="2:6" x14ac:dyDescent="0.25">
      <c r="B372" s="88"/>
      <c r="C372" s="88"/>
      <c r="E372" s="88"/>
      <c r="F372" s="88"/>
    </row>
    <row r="373" spans="2:6" x14ac:dyDescent="0.25">
      <c r="B373" s="88"/>
      <c r="C373" s="88"/>
      <c r="E373" s="88"/>
      <c r="F373" s="88"/>
    </row>
    <row r="374" spans="2:6" x14ac:dyDescent="0.25">
      <c r="B374" s="88"/>
      <c r="C374" s="88"/>
      <c r="E374" s="88"/>
      <c r="F374" s="88"/>
    </row>
    <row r="375" spans="2:6" x14ac:dyDescent="0.25">
      <c r="B375" s="88"/>
      <c r="C375" s="88"/>
      <c r="E375" s="88"/>
      <c r="F375" s="88"/>
    </row>
    <row r="376" spans="2:6" x14ac:dyDescent="0.25">
      <c r="B376" s="88"/>
      <c r="C376" s="88"/>
      <c r="E376" s="88"/>
      <c r="F376" s="88"/>
    </row>
    <row r="377" spans="2:6" x14ac:dyDescent="0.25">
      <c r="B377" s="88"/>
      <c r="C377" s="88"/>
      <c r="E377" s="88"/>
      <c r="F377" s="88"/>
    </row>
    <row r="378" spans="2:6" x14ac:dyDescent="0.25">
      <c r="B378" s="88"/>
      <c r="C378" s="88"/>
      <c r="E378" s="88"/>
      <c r="F378" s="88"/>
    </row>
    <row r="379" spans="2:6" x14ac:dyDescent="0.25">
      <c r="B379" s="88"/>
      <c r="C379" s="88"/>
      <c r="E379" s="88"/>
      <c r="F379" s="88"/>
    </row>
    <row r="380" spans="2:6" x14ac:dyDescent="0.25">
      <c r="B380" s="88"/>
      <c r="C380" s="88"/>
      <c r="E380" s="88"/>
      <c r="F380" s="88"/>
    </row>
    <row r="381" spans="2:6" x14ac:dyDescent="0.25">
      <c r="B381" s="88"/>
      <c r="C381" s="88"/>
      <c r="E381" s="88"/>
      <c r="F381" s="88"/>
    </row>
    <row r="382" spans="2:6" x14ac:dyDescent="0.25">
      <c r="B382" s="88"/>
      <c r="C382" s="88"/>
      <c r="E382" s="88"/>
      <c r="F382" s="88"/>
    </row>
    <row r="383" spans="2:6" x14ac:dyDescent="0.25">
      <c r="B383" s="88"/>
      <c r="C383" s="88"/>
      <c r="E383" s="88"/>
      <c r="F383" s="88"/>
    </row>
    <row r="384" spans="2:6" x14ac:dyDescent="0.25">
      <c r="B384" s="88"/>
      <c r="C384" s="88"/>
      <c r="E384" s="88"/>
      <c r="F384" s="88"/>
    </row>
    <row r="385" spans="2:6" x14ac:dyDescent="0.25">
      <c r="B385" s="88"/>
      <c r="C385" s="88"/>
      <c r="E385" s="88"/>
      <c r="F385" s="88"/>
    </row>
    <row r="386" spans="2:6" x14ac:dyDescent="0.25">
      <c r="B386" s="88"/>
      <c r="C386" s="88"/>
      <c r="E386" s="88"/>
      <c r="F386" s="88"/>
    </row>
    <row r="387" spans="2:6" x14ac:dyDescent="0.25">
      <c r="B387" s="88"/>
      <c r="C387" s="88"/>
      <c r="E387" s="88"/>
      <c r="F387" s="88"/>
    </row>
    <row r="388" spans="2:6" x14ac:dyDescent="0.25">
      <c r="B388" s="88"/>
      <c r="C388" s="88"/>
      <c r="E388" s="88"/>
      <c r="F388" s="88"/>
    </row>
    <row r="389" spans="2:6" x14ac:dyDescent="0.25">
      <c r="B389" s="88"/>
      <c r="C389" s="88"/>
      <c r="E389" s="88"/>
      <c r="F389" s="88"/>
    </row>
    <row r="390" spans="2:6" x14ac:dyDescent="0.25">
      <c r="B390" s="88"/>
      <c r="C390" s="88"/>
      <c r="E390" s="88"/>
      <c r="F390" s="88"/>
    </row>
    <row r="391" spans="2:6" x14ac:dyDescent="0.25">
      <c r="B391" s="88"/>
      <c r="C391" s="88"/>
      <c r="E391" s="88"/>
      <c r="F391" s="88"/>
    </row>
    <row r="392" spans="2:6" x14ac:dyDescent="0.25">
      <c r="B392" s="88"/>
      <c r="C392" s="88"/>
      <c r="E392" s="88"/>
      <c r="F392" s="88"/>
    </row>
    <row r="393" spans="2:6" x14ac:dyDescent="0.25">
      <c r="B393" s="88"/>
      <c r="C393" s="88"/>
      <c r="E393" s="88"/>
      <c r="F393" s="88"/>
    </row>
    <row r="394" spans="2:6" x14ac:dyDescent="0.25">
      <c r="B394" s="88"/>
      <c r="C394" s="88"/>
      <c r="E394" s="88"/>
      <c r="F394" s="88"/>
    </row>
    <row r="395" spans="2:6" x14ac:dyDescent="0.25">
      <c r="B395" s="88"/>
      <c r="C395" s="88"/>
      <c r="E395" s="88"/>
      <c r="F395" s="88"/>
    </row>
    <row r="396" spans="2:6" x14ac:dyDescent="0.25">
      <c r="B396" s="88"/>
      <c r="C396" s="88"/>
      <c r="E396" s="88"/>
      <c r="F396" s="88"/>
    </row>
    <row r="397" spans="2:6" x14ac:dyDescent="0.25">
      <c r="B397" s="88"/>
      <c r="C397" s="88"/>
      <c r="E397" s="88"/>
      <c r="F397" s="88"/>
    </row>
    <row r="398" spans="2:6" x14ac:dyDescent="0.25">
      <c r="B398" s="88"/>
      <c r="C398" s="88"/>
      <c r="E398" s="88"/>
      <c r="F398" s="88"/>
    </row>
    <row r="399" spans="2:6" x14ac:dyDescent="0.25">
      <c r="B399" s="88"/>
      <c r="C399" s="88"/>
      <c r="E399" s="88"/>
      <c r="F399" s="88"/>
    </row>
    <row r="400" spans="2:6" x14ac:dyDescent="0.25">
      <c r="B400" s="88"/>
      <c r="C400" s="88"/>
      <c r="E400" s="88"/>
      <c r="F400" s="88"/>
    </row>
    <row r="401" spans="2:6" x14ac:dyDescent="0.25">
      <c r="B401" s="88"/>
      <c r="C401" s="88"/>
      <c r="E401" s="88"/>
      <c r="F401" s="88"/>
    </row>
    <row r="402" spans="2:6" x14ac:dyDescent="0.25">
      <c r="B402" s="88"/>
      <c r="C402" s="88"/>
      <c r="E402" s="88"/>
      <c r="F402" s="88"/>
    </row>
    <row r="403" spans="2:6" x14ac:dyDescent="0.25">
      <c r="B403" s="88"/>
      <c r="C403" s="88"/>
      <c r="E403" s="88"/>
      <c r="F403" s="88"/>
    </row>
    <row r="404" spans="2:6" x14ac:dyDescent="0.25">
      <c r="B404" s="88"/>
      <c r="C404" s="88"/>
      <c r="E404" s="88"/>
      <c r="F404" s="88"/>
    </row>
    <row r="405" spans="2:6" x14ac:dyDescent="0.25">
      <c r="B405" s="88"/>
      <c r="C405" s="88"/>
      <c r="E405" s="88"/>
      <c r="F405" s="88"/>
    </row>
    <row r="406" spans="2:6" x14ac:dyDescent="0.25">
      <c r="B406" s="88"/>
      <c r="C406" s="88"/>
      <c r="E406" s="88"/>
      <c r="F406" s="88"/>
    </row>
    <row r="407" spans="2:6" x14ac:dyDescent="0.25">
      <c r="B407" s="88"/>
      <c r="C407" s="88"/>
      <c r="E407" s="88"/>
      <c r="F407" s="88"/>
    </row>
    <row r="408" spans="2:6" x14ac:dyDescent="0.25">
      <c r="B408" s="88"/>
      <c r="C408" s="88"/>
      <c r="E408" s="88"/>
      <c r="F408" s="88"/>
    </row>
    <row r="409" spans="2:6" x14ac:dyDescent="0.25">
      <c r="B409" s="88"/>
      <c r="C409" s="88"/>
      <c r="E409" s="88"/>
      <c r="F409" s="88"/>
    </row>
    <row r="410" spans="2:6" x14ac:dyDescent="0.25">
      <c r="B410" s="88"/>
      <c r="C410" s="88"/>
      <c r="E410" s="88"/>
      <c r="F410" s="88"/>
    </row>
    <row r="411" spans="2:6" x14ac:dyDescent="0.25">
      <c r="B411" s="88"/>
      <c r="C411" s="88"/>
      <c r="E411" s="88"/>
      <c r="F411" s="88"/>
    </row>
    <row r="412" spans="2:6" x14ac:dyDescent="0.25">
      <c r="B412" s="88"/>
      <c r="C412" s="88"/>
      <c r="E412" s="88"/>
      <c r="F412" s="88"/>
    </row>
    <row r="413" spans="2:6" x14ac:dyDescent="0.25">
      <c r="B413" s="88"/>
      <c r="C413" s="88"/>
      <c r="E413" s="88"/>
      <c r="F413" s="88"/>
    </row>
    <row r="414" spans="2:6" x14ac:dyDescent="0.25">
      <c r="B414" s="88"/>
      <c r="C414" s="88"/>
      <c r="E414" s="88"/>
      <c r="F414" s="88"/>
    </row>
    <row r="415" spans="2:6" x14ac:dyDescent="0.25">
      <c r="B415" s="88"/>
      <c r="C415" s="88"/>
      <c r="E415" s="88"/>
      <c r="F415" s="88"/>
    </row>
    <row r="416" spans="2:6" x14ac:dyDescent="0.25">
      <c r="B416" s="88"/>
      <c r="C416" s="88"/>
      <c r="E416" s="88"/>
      <c r="F416" s="88"/>
    </row>
    <row r="417" spans="2:6" x14ac:dyDescent="0.25">
      <c r="B417" s="88"/>
      <c r="C417" s="88"/>
      <c r="E417" s="88"/>
      <c r="F417" s="88"/>
    </row>
    <row r="418" spans="2:6" x14ac:dyDescent="0.25">
      <c r="B418" s="88"/>
      <c r="C418" s="88"/>
      <c r="E418" s="88"/>
      <c r="F418" s="88"/>
    </row>
    <row r="419" spans="2:6" x14ac:dyDescent="0.25">
      <c r="B419" s="88"/>
      <c r="C419" s="88"/>
      <c r="E419" s="88"/>
      <c r="F419" s="88"/>
    </row>
    <row r="420" spans="2:6" x14ac:dyDescent="0.25">
      <c r="B420" s="88"/>
      <c r="C420" s="88"/>
      <c r="E420" s="88"/>
      <c r="F420" s="88"/>
    </row>
    <row r="421" spans="2:6" x14ac:dyDescent="0.25">
      <c r="B421" s="88"/>
      <c r="C421" s="88"/>
      <c r="E421" s="88"/>
      <c r="F421" s="88"/>
    </row>
    <row r="422" spans="2:6" x14ac:dyDescent="0.25">
      <c r="B422" s="88"/>
      <c r="C422" s="88"/>
      <c r="E422" s="88"/>
      <c r="F422" s="88"/>
    </row>
    <row r="423" spans="2:6" x14ac:dyDescent="0.25">
      <c r="B423" s="88"/>
      <c r="C423" s="88"/>
      <c r="E423" s="88"/>
      <c r="F423" s="88"/>
    </row>
    <row r="424" spans="2:6" x14ac:dyDescent="0.25">
      <c r="B424" s="88"/>
      <c r="C424" s="88"/>
      <c r="E424" s="88"/>
      <c r="F424" s="88"/>
    </row>
    <row r="425" spans="2:6" x14ac:dyDescent="0.25">
      <c r="B425" s="88"/>
      <c r="C425" s="88"/>
      <c r="E425" s="88"/>
      <c r="F425" s="88"/>
    </row>
    <row r="426" spans="2:6" x14ac:dyDescent="0.25">
      <c r="B426" s="88"/>
      <c r="C426" s="88"/>
      <c r="E426" s="88"/>
      <c r="F426" s="88"/>
    </row>
    <row r="427" spans="2:6" x14ac:dyDescent="0.25">
      <c r="B427" s="88"/>
      <c r="C427" s="88"/>
      <c r="E427" s="88"/>
      <c r="F427" s="88"/>
    </row>
    <row r="428" spans="2:6" x14ac:dyDescent="0.25">
      <c r="B428" s="88"/>
      <c r="C428" s="88"/>
      <c r="E428" s="88"/>
      <c r="F428" s="88"/>
    </row>
    <row r="429" spans="2:6" x14ac:dyDescent="0.25">
      <c r="B429" s="88"/>
      <c r="C429" s="88"/>
      <c r="E429" s="88"/>
      <c r="F429" s="88"/>
    </row>
    <row r="430" spans="2:6" x14ac:dyDescent="0.25">
      <c r="B430" s="88"/>
      <c r="C430" s="88"/>
      <c r="E430" s="88"/>
      <c r="F430" s="88"/>
    </row>
    <row r="431" spans="2:6" x14ac:dyDescent="0.25">
      <c r="B431" s="88"/>
      <c r="C431" s="88"/>
      <c r="E431" s="88"/>
      <c r="F431" s="88"/>
    </row>
    <row r="432" spans="2:6" x14ac:dyDescent="0.25">
      <c r="B432" s="88"/>
      <c r="C432" s="88"/>
      <c r="E432" s="88"/>
      <c r="F432" s="88"/>
    </row>
    <row r="433" spans="2:6" x14ac:dyDescent="0.25">
      <c r="B433" s="88"/>
      <c r="C433" s="88"/>
      <c r="E433" s="88"/>
      <c r="F433" s="88"/>
    </row>
    <row r="434" spans="2:6" x14ac:dyDescent="0.25">
      <c r="B434" s="88"/>
      <c r="C434" s="88"/>
      <c r="E434" s="88"/>
      <c r="F434" s="88"/>
    </row>
    <row r="435" spans="2:6" x14ac:dyDescent="0.25">
      <c r="B435" s="88"/>
      <c r="C435" s="88"/>
      <c r="E435" s="88"/>
      <c r="F435" s="88"/>
    </row>
    <row r="436" spans="2:6" x14ac:dyDescent="0.25">
      <c r="B436" s="88"/>
      <c r="C436" s="88"/>
      <c r="E436" s="88"/>
      <c r="F436" s="88"/>
    </row>
    <row r="437" spans="2:6" x14ac:dyDescent="0.25">
      <c r="B437" s="88"/>
      <c r="C437" s="88"/>
      <c r="E437" s="88"/>
      <c r="F437" s="88"/>
    </row>
    <row r="438" spans="2:6" x14ac:dyDescent="0.25">
      <c r="B438" s="88"/>
      <c r="C438" s="88"/>
      <c r="E438" s="88"/>
      <c r="F438" s="88"/>
    </row>
    <row r="439" spans="2:6" x14ac:dyDescent="0.25">
      <c r="B439" s="88"/>
      <c r="C439" s="88"/>
      <c r="E439" s="88"/>
      <c r="F439" s="88"/>
    </row>
    <row r="440" spans="2:6" x14ac:dyDescent="0.25">
      <c r="B440" s="88"/>
      <c r="C440" s="88"/>
      <c r="E440" s="88"/>
      <c r="F440" s="88"/>
    </row>
    <row r="441" spans="2:6" x14ac:dyDescent="0.25">
      <c r="B441" s="88"/>
      <c r="C441" s="88"/>
      <c r="E441" s="88"/>
      <c r="F441" s="88"/>
    </row>
    <row r="442" spans="2:6" x14ac:dyDescent="0.25">
      <c r="B442" s="88"/>
      <c r="C442" s="88"/>
      <c r="E442" s="88"/>
      <c r="F442" s="88"/>
    </row>
    <row r="443" spans="2:6" x14ac:dyDescent="0.25">
      <c r="B443" s="88"/>
      <c r="C443" s="88"/>
      <c r="E443" s="88"/>
      <c r="F443" s="88"/>
    </row>
    <row r="444" spans="2:6" x14ac:dyDescent="0.25">
      <c r="B444" s="88"/>
      <c r="C444" s="88"/>
      <c r="E444" s="88"/>
      <c r="F444" s="88"/>
    </row>
    <row r="445" spans="2:6" x14ac:dyDescent="0.25">
      <c r="B445" s="88"/>
      <c r="C445" s="88"/>
      <c r="E445" s="88"/>
      <c r="F445" s="88"/>
    </row>
    <row r="446" spans="2:6" x14ac:dyDescent="0.25">
      <c r="B446" s="88"/>
      <c r="C446" s="88"/>
      <c r="E446" s="88"/>
      <c r="F446" s="88"/>
    </row>
    <row r="447" spans="2:6" x14ac:dyDescent="0.25">
      <c r="B447" s="88"/>
      <c r="C447" s="88"/>
      <c r="E447" s="88"/>
      <c r="F447" s="88"/>
    </row>
    <row r="448" spans="2:6" x14ac:dyDescent="0.25">
      <c r="B448" s="88"/>
      <c r="C448" s="88"/>
      <c r="E448" s="88"/>
      <c r="F448" s="88"/>
    </row>
    <row r="449" spans="2:6" x14ac:dyDescent="0.25">
      <c r="B449" s="88"/>
      <c r="C449" s="88"/>
      <c r="E449" s="88"/>
      <c r="F449" s="88"/>
    </row>
    <row r="450" spans="2:6" x14ac:dyDescent="0.25">
      <c r="B450" s="88"/>
      <c r="C450" s="88"/>
      <c r="E450" s="88"/>
      <c r="F450" s="88"/>
    </row>
    <row r="451" spans="2:6" x14ac:dyDescent="0.25">
      <c r="B451" s="88"/>
      <c r="C451" s="88"/>
      <c r="E451" s="88"/>
      <c r="F451" s="88"/>
    </row>
    <row r="452" spans="2:6" x14ac:dyDescent="0.25">
      <c r="B452" s="88"/>
      <c r="C452" s="88"/>
      <c r="E452" s="88"/>
      <c r="F452" s="88"/>
    </row>
    <row r="453" spans="2:6" x14ac:dyDescent="0.25">
      <c r="B453" s="88"/>
      <c r="C453" s="88"/>
      <c r="E453" s="88"/>
      <c r="F453" s="88"/>
    </row>
    <row r="454" spans="2:6" x14ac:dyDescent="0.25">
      <c r="B454" s="88"/>
      <c r="C454" s="88"/>
      <c r="E454" s="88"/>
      <c r="F454" s="88"/>
    </row>
    <row r="455" spans="2:6" x14ac:dyDescent="0.25">
      <c r="B455" s="88"/>
      <c r="C455" s="88"/>
      <c r="E455" s="88"/>
      <c r="F455" s="88"/>
    </row>
    <row r="456" spans="2:6" x14ac:dyDescent="0.25">
      <c r="B456" s="88"/>
      <c r="C456" s="88"/>
      <c r="E456" s="88"/>
      <c r="F456" s="88"/>
    </row>
    <row r="457" spans="2:6" x14ac:dyDescent="0.25">
      <c r="B457" s="88"/>
      <c r="C457" s="88"/>
      <c r="E457" s="88"/>
      <c r="F457" s="88"/>
    </row>
    <row r="458" spans="2:6" x14ac:dyDescent="0.25">
      <c r="B458" s="88"/>
      <c r="C458" s="88"/>
      <c r="E458" s="88"/>
      <c r="F458" s="88"/>
    </row>
    <row r="459" spans="2:6" x14ac:dyDescent="0.25">
      <c r="B459" s="88"/>
      <c r="C459" s="88"/>
      <c r="E459" s="88"/>
      <c r="F459" s="88"/>
    </row>
    <row r="460" spans="2:6" x14ac:dyDescent="0.25">
      <c r="B460" s="88"/>
      <c r="C460" s="88"/>
      <c r="E460" s="88"/>
      <c r="F460" s="88"/>
    </row>
    <row r="461" spans="2:6" x14ac:dyDescent="0.25">
      <c r="B461" s="88"/>
      <c r="C461" s="88"/>
      <c r="E461" s="88"/>
      <c r="F461" s="88"/>
    </row>
    <row r="462" spans="2:6" x14ac:dyDescent="0.25">
      <c r="B462" s="88"/>
      <c r="C462" s="88"/>
      <c r="E462" s="88"/>
      <c r="F462" s="88"/>
    </row>
    <row r="463" spans="2:6" x14ac:dyDescent="0.25">
      <c r="B463" s="88"/>
      <c r="C463" s="88"/>
      <c r="E463" s="88"/>
      <c r="F463" s="88"/>
    </row>
    <row r="464" spans="2:6" x14ac:dyDescent="0.25">
      <c r="B464" s="88"/>
      <c r="C464" s="88"/>
      <c r="E464" s="88"/>
      <c r="F464" s="88"/>
    </row>
    <row r="465" spans="2:6" x14ac:dyDescent="0.25">
      <c r="B465" s="88"/>
      <c r="C465" s="88"/>
      <c r="E465" s="88"/>
      <c r="F465" s="88"/>
    </row>
    <row r="466" spans="2:6" x14ac:dyDescent="0.25">
      <c r="B466" s="88"/>
      <c r="C466" s="88"/>
      <c r="E466" s="88"/>
      <c r="F466" s="88"/>
    </row>
    <row r="467" spans="2:6" x14ac:dyDescent="0.25">
      <c r="B467" s="88"/>
      <c r="C467" s="88"/>
      <c r="E467" s="88"/>
      <c r="F467" s="88"/>
    </row>
    <row r="468" spans="2:6" x14ac:dyDescent="0.25">
      <c r="B468" s="88"/>
      <c r="C468" s="88"/>
      <c r="E468" s="88"/>
      <c r="F468" s="88"/>
    </row>
    <row r="469" spans="2:6" x14ac:dyDescent="0.25">
      <c r="B469" s="88"/>
      <c r="C469" s="88"/>
      <c r="E469" s="88"/>
      <c r="F469" s="88"/>
    </row>
    <row r="470" spans="2:6" x14ac:dyDescent="0.25">
      <c r="B470" s="88"/>
      <c r="C470" s="88"/>
      <c r="E470" s="88"/>
      <c r="F470" s="88"/>
    </row>
    <row r="471" spans="2:6" x14ac:dyDescent="0.25">
      <c r="B471" s="88"/>
      <c r="C471" s="88"/>
      <c r="E471" s="88"/>
      <c r="F471" s="88"/>
    </row>
    <row r="472" spans="2:6" x14ac:dyDescent="0.25">
      <c r="B472" s="88"/>
      <c r="C472" s="88"/>
      <c r="E472" s="88"/>
      <c r="F472" s="88"/>
    </row>
    <row r="473" spans="2:6" x14ac:dyDescent="0.25">
      <c r="B473" s="88"/>
      <c r="C473" s="88"/>
      <c r="E473" s="88"/>
      <c r="F473" s="88"/>
    </row>
    <row r="474" spans="2:6" x14ac:dyDescent="0.25">
      <c r="B474" s="88"/>
      <c r="C474" s="88"/>
      <c r="E474" s="88"/>
      <c r="F474" s="88"/>
    </row>
    <row r="475" spans="2:6" x14ac:dyDescent="0.25">
      <c r="B475" s="88"/>
      <c r="C475" s="88"/>
      <c r="E475" s="88"/>
      <c r="F475" s="88"/>
    </row>
    <row r="476" spans="2:6" x14ac:dyDescent="0.25">
      <c r="B476" s="88"/>
      <c r="C476" s="88"/>
      <c r="E476" s="88"/>
      <c r="F476" s="88"/>
    </row>
    <row r="477" spans="2:6" x14ac:dyDescent="0.25">
      <c r="B477" s="88"/>
      <c r="C477" s="88"/>
      <c r="E477" s="88"/>
      <c r="F477" s="88"/>
    </row>
    <row r="478" spans="2:6" x14ac:dyDescent="0.25">
      <c r="B478" s="88"/>
      <c r="C478" s="88"/>
      <c r="E478" s="88"/>
      <c r="F478" s="88"/>
    </row>
    <row r="479" spans="2:6" x14ac:dyDescent="0.25">
      <c r="B479" s="88"/>
      <c r="C479" s="88"/>
      <c r="E479" s="88"/>
      <c r="F479" s="88"/>
    </row>
    <row r="480" spans="2:6" x14ac:dyDescent="0.25">
      <c r="B480" s="88"/>
      <c r="C480" s="88"/>
      <c r="E480" s="88"/>
      <c r="F480" s="88"/>
    </row>
    <row r="481" spans="2:6" x14ac:dyDescent="0.25">
      <c r="B481" s="88"/>
      <c r="C481" s="88"/>
      <c r="E481" s="88"/>
      <c r="F481" s="88"/>
    </row>
    <row r="482" spans="2:6" x14ac:dyDescent="0.25">
      <c r="B482" s="88"/>
      <c r="C482" s="88"/>
      <c r="E482" s="88"/>
      <c r="F482" s="88"/>
    </row>
    <row r="483" spans="2:6" x14ac:dyDescent="0.25">
      <c r="B483" s="88"/>
      <c r="C483" s="88"/>
      <c r="E483" s="88"/>
      <c r="F483" s="88"/>
    </row>
    <row r="484" spans="2:6" x14ac:dyDescent="0.25">
      <c r="B484" s="88"/>
      <c r="C484" s="88"/>
      <c r="E484" s="88"/>
      <c r="F484" s="88"/>
    </row>
    <row r="485" spans="2:6" x14ac:dyDescent="0.25">
      <c r="B485" s="88"/>
      <c r="C485" s="88"/>
      <c r="E485" s="88"/>
      <c r="F485" s="88"/>
    </row>
    <row r="486" spans="2:6" x14ac:dyDescent="0.25">
      <c r="B486" s="88"/>
      <c r="C486" s="88"/>
      <c r="E486" s="88"/>
      <c r="F486" s="88"/>
    </row>
    <row r="487" spans="2:6" x14ac:dyDescent="0.25">
      <c r="B487" s="88"/>
      <c r="C487" s="88"/>
      <c r="E487" s="88"/>
      <c r="F487" s="88"/>
    </row>
    <row r="488" spans="2:6" x14ac:dyDescent="0.25">
      <c r="B488" s="88"/>
      <c r="C488" s="88"/>
      <c r="E488" s="88"/>
      <c r="F488" s="88"/>
    </row>
    <row r="489" spans="2:6" x14ac:dyDescent="0.25">
      <c r="B489" s="88"/>
      <c r="C489" s="88"/>
      <c r="E489" s="88"/>
      <c r="F489" s="88"/>
    </row>
    <row r="490" spans="2:6" x14ac:dyDescent="0.25">
      <c r="B490" s="88"/>
      <c r="C490" s="88"/>
      <c r="E490" s="88"/>
      <c r="F490" s="88"/>
    </row>
    <row r="491" spans="2:6" x14ac:dyDescent="0.25">
      <c r="B491" s="88"/>
      <c r="C491" s="88"/>
      <c r="E491" s="88"/>
      <c r="F491" s="88"/>
    </row>
    <row r="492" spans="2:6" x14ac:dyDescent="0.25">
      <c r="B492" s="88"/>
      <c r="C492" s="88"/>
      <c r="E492" s="88"/>
      <c r="F492" s="88"/>
    </row>
    <row r="493" spans="2:6" x14ac:dyDescent="0.25">
      <c r="B493" s="88"/>
      <c r="C493" s="88"/>
      <c r="E493" s="88"/>
      <c r="F493" s="88"/>
    </row>
    <row r="494" spans="2:6" x14ac:dyDescent="0.25">
      <c r="B494" s="88"/>
      <c r="C494" s="88"/>
      <c r="E494" s="88"/>
      <c r="F494" s="88"/>
    </row>
    <row r="495" spans="2:6" x14ac:dyDescent="0.25">
      <c r="B495" s="88"/>
      <c r="C495" s="88"/>
      <c r="E495" s="88"/>
      <c r="F495" s="88"/>
    </row>
    <row r="496" spans="2:6" x14ac:dyDescent="0.25">
      <c r="B496" s="88"/>
      <c r="C496" s="88"/>
      <c r="E496" s="88"/>
      <c r="F496" s="88"/>
    </row>
    <row r="497" spans="2:6" x14ac:dyDescent="0.25">
      <c r="B497" s="88"/>
      <c r="C497" s="88"/>
      <c r="E497" s="88"/>
      <c r="F497" s="88"/>
    </row>
    <row r="498" spans="2:6" x14ac:dyDescent="0.25">
      <c r="B498" s="88"/>
      <c r="C498" s="88"/>
      <c r="E498" s="88"/>
      <c r="F498" s="88"/>
    </row>
    <row r="499" spans="2:6" x14ac:dyDescent="0.25">
      <c r="B499" s="88"/>
      <c r="C499" s="88"/>
      <c r="E499" s="88"/>
      <c r="F499" s="88"/>
    </row>
    <row r="500" spans="2:6" x14ac:dyDescent="0.25">
      <c r="B500" s="88"/>
      <c r="C500" s="88"/>
      <c r="E500" s="88"/>
      <c r="F500" s="88"/>
    </row>
    <row r="501" spans="2:6" x14ac:dyDescent="0.25">
      <c r="B501" s="88"/>
      <c r="C501" s="88"/>
      <c r="E501" s="88"/>
      <c r="F501" s="88"/>
    </row>
    <row r="502" spans="2:6" x14ac:dyDescent="0.25">
      <c r="B502" s="88"/>
      <c r="C502" s="88"/>
      <c r="E502" s="88"/>
      <c r="F502" s="88"/>
    </row>
    <row r="503" spans="2:6" x14ac:dyDescent="0.25">
      <c r="B503" s="88"/>
      <c r="C503" s="88"/>
      <c r="E503" s="88"/>
      <c r="F503" s="88"/>
    </row>
    <row r="504" spans="2:6" x14ac:dyDescent="0.25">
      <c r="B504" s="88"/>
      <c r="C504" s="88"/>
      <c r="E504" s="88"/>
      <c r="F504" s="88"/>
    </row>
    <row r="505" spans="2:6" x14ac:dyDescent="0.25">
      <c r="B505" s="88"/>
      <c r="C505" s="88"/>
      <c r="E505" s="88"/>
      <c r="F505" s="88"/>
    </row>
    <row r="506" spans="2:6" x14ac:dyDescent="0.25">
      <c r="B506" s="88"/>
      <c r="C506" s="88"/>
      <c r="E506" s="88"/>
      <c r="F506" s="88"/>
    </row>
    <row r="507" spans="2:6" x14ac:dyDescent="0.25">
      <c r="B507" s="88"/>
      <c r="C507" s="88"/>
      <c r="E507" s="88"/>
      <c r="F507" s="88"/>
    </row>
    <row r="508" spans="2:6" x14ac:dyDescent="0.25">
      <c r="B508" s="88"/>
      <c r="C508" s="88"/>
      <c r="E508" s="88"/>
      <c r="F508" s="88"/>
    </row>
    <row r="509" spans="2:6" x14ac:dyDescent="0.25">
      <c r="B509" s="88"/>
      <c r="C509" s="88"/>
      <c r="E509" s="88"/>
      <c r="F509" s="88"/>
    </row>
    <row r="510" spans="2:6" x14ac:dyDescent="0.25">
      <c r="B510" s="88"/>
      <c r="C510" s="88"/>
      <c r="E510" s="88"/>
      <c r="F510" s="88"/>
    </row>
    <row r="511" spans="2:6" x14ac:dyDescent="0.25">
      <c r="B511" s="88"/>
      <c r="C511" s="88"/>
      <c r="E511" s="88"/>
      <c r="F511" s="88"/>
    </row>
    <row r="512" spans="2:6" x14ac:dyDescent="0.25">
      <c r="B512" s="88"/>
      <c r="C512" s="88"/>
      <c r="E512" s="88"/>
      <c r="F512" s="88"/>
    </row>
    <row r="513" spans="2:6" x14ac:dyDescent="0.25">
      <c r="B513" s="88"/>
      <c r="C513" s="88"/>
      <c r="E513" s="88"/>
      <c r="F513" s="88"/>
    </row>
    <row r="514" spans="2:6" x14ac:dyDescent="0.25">
      <c r="B514" s="88"/>
      <c r="C514" s="88"/>
      <c r="E514" s="88"/>
      <c r="F514" s="88"/>
    </row>
    <row r="515" spans="2:6" x14ac:dyDescent="0.25">
      <c r="B515" s="88"/>
      <c r="C515" s="88"/>
      <c r="E515" s="88"/>
      <c r="F515" s="88"/>
    </row>
    <row r="516" spans="2:6" x14ac:dyDescent="0.25">
      <c r="B516" s="88"/>
      <c r="C516" s="88"/>
      <c r="E516" s="88"/>
      <c r="F516" s="88"/>
    </row>
    <row r="517" spans="2:6" x14ac:dyDescent="0.25">
      <c r="B517" s="88"/>
      <c r="C517" s="88"/>
      <c r="E517" s="88"/>
      <c r="F517" s="88"/>
    </row>
    <row r="518" spans="2:6" x14ac:dyDescent="0.25">
      <c r="B518" s="88"/>
      <c r="C518" s="88"/>
      <c r="E518" s="88"/>
      <c r="F518" s="88"/>
    </row>
    <row r="519" spans="2:6" x14ac:dyDescent="0.25">
      <c r="B519" s="88"/>
      <c r="C519" s="88"/>
      <c r="E519" s="88"/>
      <c r="F519" s="88"/>
    </row>
    <row r="520" spans="2:6" x14ac:dyDescent="0.25">
      <c r="B520" s="88"/>
      <c r="C520" s="88"/>
      <c r="E520" s="88"/>
      <c r="F520" s="88"/>
    </row>
    <row r="521" spans="2:6" x14ac:dyDescent="0.25">
      <c r="B521" s="88"/>
      <c r="C521" s="88"/>
      <c r="E521" s="88"/>
      <c r="F521" s="88"/>
    </row>
    <row r="522" spans="2:6" x14ac:dyDescent="0.25">
      <c r="B522" s="88"/>
      <c r="C522" s="88"/>
      <c r="E522" s="88"/>
      <c r="F522" s="88"/>
    </row>
    <row r="523" spans="2:6" x14ac:dyDescent="0.25">
      <c r="B523" s="88"/>
      <c r="C523" s="88"/>
      <c r="E523" s="88"/>
      <c r="F523" s="88"/>
    </row>
    <row r="524" spans="2:6" x14ac:dyDescent="0.25">
      <c r="B524" s="88"/>
      <c r="C524" s="88"/>
      <c r="E524" s="88"/>
      <c r="F524" s="88"/>
    </row>
    <row r="525" spans="2:6" x14ac:dyDescent="0.25">
      <c r="B525" s="88"/>
      <c r="C525" s="88"/>
      <c r="E525" s="88"/>
      <c r="F525" s="88"/>
    </row>
    <row r="526" spans="2:6" x14ac:dyDescent="0.25">
      <c r="B526" s="88"/>
      <c r="C526" s="88"/>
      <c r="E526" s="88"/>
      <c r="F526" s="88"/>
    </row>
    <row r="527" spans="2:6" x14ac:dyDescent="0.25">
      <c r="B527" s="88"/>
      <c r="C527" s="88"/>
      <c r="E527" s="88"/>
      <c r="F527" s="88"/>
    </row>
    <row r="528" spans="2:6" x14ac:dyDescent="0.25">
      <c r="B528" s="88"/>
      <c r="C528" s="88"/>
      <c r="E528" s="88"/>
      <c r="F528" s="88"/>
    </row>
    <row r="529" spans="2:6" x14ac:dyDescent="0.25">
      <c r="B529" s="88"/>
      <c r="C529" s="88"/>
      <c r="E529" s="88"/>
      <c r="F529" s="88"/>
    </row>
    <row r="530" spans="2:6" x14ac:dyDescent="0.25">
      <c r="B530" s="88"/>
      <c r="C530" s="88"/>
      <c r="E530" s="88"/>
      <c r="F530" s="88"/>
    </row>
    <row r="531" spans="2:6" x14ac:dyDescent="0.25">
      <c r="B531" s="88"/>
      <c r="C531" s="88"/>
      <c r="E531" s="88"/>
      <c r="F531" s="88"/>
    </row>
    <row r="532" spans="2:6" x14ac:dyDescent="0.25">
      <c r="B532" s="88"/>
      <c r="C532" s="88"/>
      <c r="E532" s="88"/>
      <c r="F532" s="88"/>
    </row>
    <row r="533" spans="2:6" x14ac:dyDescent="0.25">
      <c r="B533" s="88"/>
      <c r="C533" s="88"/>
      <c r="E533" s="88"/>
      <c r="F533" s="88"/>
    </row>
    <row r="534" spans="2:6" x14ac:dyDescent="0.25">
      <c r="B534" s="88"/>
      <c r="C534" s="88"/>
      <c r="E534" s="88"/>
      <c r="F534" s="88"/>
    </row>
    <row r="535" spans="2:6" x14ac:dyDescent="0.25">
      <c r="B535" s="88"/>
      <c r="C535" s="88"/>
      <c r="E535" s="88"/>
      <c r="F535" s="88"/>
    </row>
    <row r="536" spans="2:6" x14ac:dyDescent="0.25">
      <c r="B536" s="88"/>
      <c r="C536" s="88"/>
      <c r="E536" s="88"/>
      <c r="F536" s="88"/>
    </row>
    <row r="537" spans="2:6" x14ac:dyDescent="0.25">
      <c r="B537" s="88"/>
      <c r="C537" s="88"/>
      <c r="E537" s="88"/>
      <c r="F537" s="88"/>
    </row>
    <row r="538" spans="2:6" x14ac:dyDescent="0.25">
      <c r="B538" s="88"/>
      <c r="C538" s="88"/>
      <c r="E538" s="88"/>
      <c r="F538" s="88"/>
    </row>
    <row r="539" spans="2:6" x14ac:dyDescent="0.25">
      <c r="B539" s="88"/>
      <c r="C539" s="88"/>
      <c r="E539" s="88"/>
      <c r="F539" s="88"/>
    </row>
    <row r="540" spans="2:6" x14ac:dyDescent="0.25">
      <c r="B540" s="88"/>
      <c r="C540" s="88"/>
      <c r="E540" s="88"/>
      <c r="F540" s="88"/>
    </row>
    <row r="541" spans="2:6" x14ac:dyDescent="0.25">
      <c r="B541" s="88"/>
      <c r="C541" s="88"/>
      <c r="E541" s="88"/>
      <c r="F541" s="88"/>
    </row>
    <row r="542" spans="2:6" x14ac:dyDescent="0.25">
      <c r="B542" s="88"/>
      <c r="C542" s="88"/>
      <c r="E542" s="88"/>
      <c r="F542" s="88"/>
    </row>
    <row r="543" spans="2:6" x14ac:dyDescent="0.25">
      <c r="B543" s="88"/>
      <c r="C543" s="88"/>
      <c r="E543" s="88"/>
      <c r="F543" s="88"/>
    </row>
    <row r="544" spans="2:6" x14ac:dyDescent="0.25">
      <c r="B544" s="88"/>
      <c r="C544" s="88"/>
      <c r="E544" s="88"/>
      <c r="F544" s="88"/>
    </row>
    <row r="545" spans="2:6" x14ac:dyDescent="0.25">
      <c r="B545" s="88"/>
      <c r="C545" s="88"/>
      <c r="E545" s="88"/>
      <c r="F545" s="88"/>
    </row>
    <row r="546" spans="2:6" x14ac:dyDescent="0.25">
      <c r="B546" s="88"/>
      <c r="C546" s="88"/>
      <c r="E546" s="88"/>
      <c r="F546" s="88"/>
    </row>
    <row r="547" spans="2:6" x14ac:dyDescent="0.25">
      <c r="B547" s="88"/>
      <c r="C547" s="88"/>
      <c r="E547" s="88"/>
      <c r="F547" s="88"/>
    </row>
    <row r="548" spans="2:6" x14ac:dyDescent="0.25">
      <c r="B548" s="88"/>
      <c r="C548" s="88"/>
      <c r="E548" s="88"/>
      <c r="F548" s="88"/>
    </row>
    <row r="549" spans="2:6" x14ac:dyDescent="0.25">
      <c r="B549" s="88"/>
      <c r="C549" s="88"/>
      <c r="E549" s="88"/>
      <c r="F549" s="88"/>
    </row>
    <row r="550" spans="2:6" x14ac:dyDescent="0.25">
      <c r="B550" s="88"/>
      <c r="C550" s="88"/>
      <c r="E550" s="88"/>
      <c r="F550" s="88"/>
    </row>
    <row r="551" spans="2:6" x14ac:dyDescent="0.25">
      <c r="B551" s="88"/>
      <c r="C551" s="88"/>
      <c r="E551" s="88"/>
      <c r="F551" s="88"/>
    </row>
    <row r="552" spans="2:6" x14ac:dyDescent="0.25">
      <c r="B552" s="88"/>
      <c r="C552" s="88"/>
      <c r="E552" s="88"/>
      <c r="F552" s="88"/>
    </row>
    <row r="553" spans="2:6" x14ac:dyDescent="0.25">
      <c r="B553" s="88"/>
      <c r="C553" s="88"/>
      <c r="E553" s="88"/>
      <c r="F553" s="88"/>
    </row>
    <row r="554" spans="2:6" x14ac:dyDescent="0.25">
      <c r="B554" s="88"/>
      <c r="C554" s="88"/>
      <c r="E554" s="88"/>
      <c r="F554" s="88"/>
    </row>
    <row r="555" spans="2:6" x14ac:dyDescent="0.25">
      <c r="B555" s="88"/>
      <c r="C555" s="88"/>
      <c r="E555" s="88"/>
      <c r="F555" s="88"/>
    </row>
    <row r="556" spans="2:6" x14ac:dyDescent="0.25">
      <c r="B556" s="88"/>
      <c r="C556" s="88"/>
      <c r="E556" s="88"/>
      <c r="F556" s="88"/>
    </row>
    <row r="557" spans="2:6" x14ac:dyDescent="0.25">
      <c r="B557" s="88"/>
      <c r="C557" s="88"/>
      <c r="E557" s="88"/>
      <c r="F557" s="88"/>
    </row>
    <row r="558" spans="2:6" x14ac:dyDescent="0.25">
      <c r="B558" s="88"/>
      <c r="C558" s="88"/>
      <c r="E558" s="88"/>
      <c r="F558" s="88"/>
    </row>
    <row r="559" spans="2:6" x14ac:dyDescent="0.25">
      <c r="B559" s="88"/>
      <c r="C559" s="88"/>
      <c r="E559" s="88"/>
      <c r="F559" s="88"/>
    </row>
    <row r="560" spans="2:6" x14ac:dyDescent="0.25">
      <c r="B560" s="88"/>
      <c r="C560" s="88"/>
      <c r="E560" s="88"/>
      <c r="F560" s="88"/>
    </row>
    <row r="561" spans="2:6" x14ac:dyDescent="0.25">
      <c r="B561" s="88"/>
      <c r="C561" s="88"/>
      <c r="E561" s="88"/>
      <c r="F561" s="88"/>
    </row>
    <row r="562" spans="2:6" x14ac:dyDescent="0.25">
      <c r="B562" s="88"/>
      <c r="C562" s="88"/>
      <c r="E562" s="88"/>
      <c r="F562" s="88"/>
    </row>
    <row r="563" spans="2:6" x14ac:dyDescent="0.25">
      <c r="B563" s="88"/>
      <c r="C563" s="88"/>
      <c r="E563" s="88"/>
      <c r="F563" s="88"/>
    </row>
    <row r="564" spans="2:6" x14ac:dyDescent="0.25">
      <c r="B564" s="88"/>
      <c r="C564" s="88"/>
      <c r="E564" s="88"/>
      <c r="F564" s="88"/>
    </row>
    <row r="565" spans="2:6" x14ac:dyDescent="0.25">
      <c r="B565" s="88"/>
      <c r="C565" s="88"/>
      <c r="E565" s="88"/>
      <c r="F565" s="88"/>
    </row>
    <row r="566" spans="2:6" x14ac:dyDescent="0.25">
      <c r="B566" s="88"/>
      <c r="C566" s="88"/>
      <c r="E566" s="88"/>
      <c r="F566" s="88"/>
    </row>
    <row r="567" spans="2:6" x14ac:dyDescent="0.25">
      <c r="B567" s="88"/>
      <c r="C567" s="88"/>
      <c r="E567" s="88"/>
      <c r="F567" s="88"/>
    </row>
    <row r="568" spans="2:6" x14ac:dyDescent="0.25">
      <c r="B568" s="88"/>
      <c r="C568" s="88"/>
      <c r="E568" s="88"/>
      <c r="F568" s="88"/>
    </row>
    <row r="569" spans="2:6" x14ac:dyDescent="0.25">
      <c r="B569" s="88"/>
      <c r="C569" s="88"/>
      <c r="E569" s="88"/>
      <c r="F569" s="88"/>
    </row>
    <row r="570" spans="2:6" x14ac:dyDescent="0.25">
      <c r="B570" s="88"/>
      <c r="C570" s="88"/>
      <c r="E570" s="88"/>
      <c r="F570" s="88"/>
    </row>
    <row r="571" spans="2:6" x14ac:dyDescent="0.25">
      <c r="B571" s="88"/>
      <c r="C571" s="88"/>
      <c r="E571" s="88"/>
      <c r="F571" s="88"/>
    </row>
    <row r="572" spans="2:6" x14ac:dyDescent="0.25">
      <c r="B572" s="88"/>
      <c r="C572" s="88"/>
      <c r="E572" s="88"/>
      <c r="F572" s="88"/>
    </row>
    <row r="573" spans="2:6" x14ac:dyDescent="0.25">
      <c r="B573" s="88"/>
      <c r="C573" s="88"/>
      <c r="E573" s="88"/>
      <c r="F573" s="88"/>
    </row>
    <row r="574" spans="2:6" x14ac:dyDescent="0.25">
      <c r="B574" s="88"/>
      <c r="C574" s="88"/>
      <c r="E574" s="88"/>
      <c r="F574" s="88"/>
    </row>
    <row r="575" spans="2:6" x14ac:dyDescent="0.25">
      <c r="B575" s="88"/>
      <c r="C575" s="88"/>
      <c r="E575" s="88"/>
      <c r="F575" s="88"/>
    </row>
    <row r="576" spans="2:6" x14ac:dyDescent="0.25">
      <c r="B576" s="88"/>
      <c r="C576" s="88"/>
      <c r="E576" s="88"/>
      <c r="F576" s="88"/>
    </row>
    <row r="577" spans="2:6" x14ac:dyDescent="0.25">
      <c r="B577" s="88"/>
      <c r="C577" s="88"/>
      <c r="E577" s="88"/>
      <c r="F577" s="88"/>
    </row>
    <row r="578" spans="2:6" x14ac:dyDescent="0.25">
      <c r="B578" s="88"/>
      <c r="C578" s="88"/>
      <c r="E578" s="88"/>
      <c r="F578" s="88"/>
    </row>
    <row r="579" spans="2:6" x14ac:dyDescent="0.25">
      <c r="B579" s="88"/>
      <c r="C579" s="88"/>
      <c r="E579" s="88"/>
      <c r="F579" s="88"/>
    </row>
    <row r="580" spans="2:6" x14ac:dyDescent="0.25">
      <c r="B580" s="88"/>
      <c r="C580" s="88"/>
      <c r="E580" s="88"/>
      <c r="F580" s="88"/>
    </row>
    <row r="581" spans="2:6" x14ac:dyDescent="0.25">
      <c r="B581" s="88"/>
      <c r="C581" s="88"/>
      <c r="E581" s="88"/>
      <c r="F581" s="88"/>
    </row>
    <row r="582" spans="2:6" x14ac:dyDescent="0.25">
      <c r="B582" s="88"/>
      <c r="C582" s="88"/>
      <c r="E582" s="88"/>
      <c r="F582" s="88"/>
    </row>
    <row r="583" spans="2:6" x14ac:dyDescent="0.25">
      <c r="B583" s="88"/>
      <c r="C583" s="88"/>
      <c r="E583" s="88"/>
      <c r="F583" s="88"/>
    </row>
    <row r="584" spans="2:6" x14ac:dyDescent="0.25">
      <c r="B584" s="88"/>
      <c r="C584" s="88"/>
      <c r="E584" s="88"/>
      <c r="F584" s="88"/>
    </row>
    <row r="585" spans="2:6" x14ac:dyDescent="0.25">
      <c r="B585" s="88"/>
      <c r="C585" s="88"/>
      <c r="E585" s="88"/>
      <c r="F585" s="88"/>
    </row>
    <row r="586" spans="2:6" x14ac:dyDescent="0.25">
      <c r="B586" s="88"/>
      <c r="C586" s="88"/>
      <c r="E586" s="88"/>
      <c r="F586" s="88"/>
    </row>
    <row r="587" spans="2:6" x14ac:dyDescent="0.25">
      <c r="B587" s="88"/>
      <c r="C587" s="88"/>
      <c r="E587" s="88"/>
      <c r="F587" s="88"/>
    </row>
    <row r="588" spans="2:6" x14ac:dyDescent="0.25">
      <c r="B588" s="88"/>
      <c r="C588" s="88"/>
      <c r="E588" s="88"/>
      <c r="F588" s="88"/>
    </row>
    <row r="589" spans="2:6" x14ac:dyDescent="0.25">
      <c r="B589" s="88"/>
      <c r="C589" s="88"/>
      <c r="E589" s="88"/>
      <c r="F589" s="88"/>
    </row>
    <row r="590" spans="2:6" x14ac:dyDescent="0.25">
      <c r="B590" s="88"/>
      <c r="C590" s="88"/>
      <c r="E590" s="88"/>
      <c r="F590" s="88"/>
    </row>
    <row r="591" spans="2:6" x14ac:dyDescent="0.25">
      <c r="B591" s="88"/>
      <c r="C591" s="88"/>
      <c r="E591" s="88"/>
      <c r="F591" s="88"/>
    </row>
    <row r="592" spans="2:6" x14ac:dyDescent="0.25">
      <c r="B592" s="88"/>
      <c r="C592" s="88"/>
      <c r="E592" s="88"/>
      <c r="F592" s="88"/>
    </row>
    <row r="593" spans="2:6" x14ac:dyDescent="0.25">
      <c r="B593" s="88"/>
      <c r="C593" s="88"/>
      <c r="E593" s="88"/>
      <c r="F593" s="88"/>
    </row>
    <row r="594" spans="2:6" x14ac:dyDescent="0.25">
      <c r="B594" s="88"/>
      <c r="C594" s="88"/>
      <c r="E594" s="88"/>
      <c r="F594" s="88"/>
    </row>
    <row r="595" spans="2:6" x14ac:dyDescent="0.25">
      <c r="B595" s="88"/>
      <c r="C595" s="88"/>
      <c r="E595" s="88"/>
      <c r="F595" s="88"/>
    </row>
    <row r="596" spans="2:6" x14ac:dyDescent="0.25">
      <c r="B596" s="88"/>
      <c r="C596" s="88"/>
      <c r="E596" s="88"/>
      <c r="F596" s="88"/>
    </row>
    <row r="597" spans="2:6" x14ac:dyDescent="0.25">
      <c r="B597" s="88"/>
      <c r="C597" s="88"/>
      <c r="E597" s="88"/>
      <c r="F597" s="88"/>
    </row>
    <row r="598" spans="2:6" x14ac:dyDescent="0.25">
      <c r="B598" s="88"/>
      <c r="C598" s="88"/>
      <c r="E598" s="88"/>
      <c r="F598" s="88"/>
    </row>
    <row r="599" spans="2:6" x14ac:dyDescent="0.25">
      <c r="B599" s="88"/>
      <c r="C599" s="88"/>
      <c r="E599" s="88"/>
      <c r="F599" s="88"/>
    </row>
    <row r="600" spans="2:6" x14ac:dyDescent="0.25">
      <c r="B600" s="88"/>
      <c r="C600" s="88"/>
      <c r="E600" s="88"/>
      <c r="F600" s="88"/>
    </row>
    <row r="601" spans="2:6" x14ac:dyDescent="0.25">
      <c r="B601" s="88"/>
      <c r="C601" s="88"/>
      <c r="E601" s="88"/>
      <c r="F601" s="88"/>
    </row>
    <row r="602" spans="2:6" x14ac:dyDescent="0.25">
      <c r="B602" s="88"/>
      <c r="C602" s="88"/>
      <c r="E602" s="88"/>
      <c r="F602" s="88"/>
    </row>
    <row r="603" spans="2:6" x14ac:dyDescent="0.25">
      <c r="B603" s="88"/>
      <c r="C603" s="88"/>
      <c r="E603" s="88"/>
      <c r="F603" s="88"/>
    </row>
    <row r="604" spans="2:6" x14ac:dyDescent="0.25">
      <c r="B604" s="88"/>
      <c r="C604" s="88"/>
      <c r="E604" s="88"/>
      <c r="F604" s="88"/>
    </row>
    <row r="605" spans="2:6" x14ac:dyDescent="0.25">
      <c r="B605" s="88"/>
      <c r="C605" s="88"/>
      <c r="E605" s="88"/>
      <c r="F605" s="88"/>
    </row>
    <row r="606" spans="2:6" x14ac:dyDescent="0.25">
      <c r="B606" s="88"/>
      <c r="C606" s="88"/>
      <c r="E606" s="88"/>
      <c r="F606" s="88"/>
    </row>
    <row r="607" spans="2:6" x14ac:dyDescent="0.25">
      <c r="B607" s="88"/>
      <c r="C607" s="88"/>
      <c r="E607" s="88"/>
      <c r="F607" s="88"/>
    </row>
    <row r="608" spans="2:6" x14ac:dyDescent="0.25">
      <c r="B608" s="88"/>
      <c r="C608" s="88"/>
      <c r="E608" s="88"/>
      <c r="F608" s="88"/>
    </row>
    <row r="609" spans="2:6" x14ac:dyDescent="0.25">
      <c r="B609" s="88"/>
      <c r="C609" s="88"/>
      <c r="E609" s="88"/>
      <c r="F609" s="88"/>
    </row>
    <row r="610" spans="2:6" x14ac:dyDescent="0.25">
      <c r="B610" s="88"/>
      <c r="C610" s="88"/>
      <c r="E610" s="88"/>
      <c r="F610" s="88"/>
    </row>
    <row r="611" spans="2:6" x14ac:dyDescent="0.25">
      <c r="B611" s="88"/>
      <c r="C611" s="88"/>
      <c r="E611" s="88"/>
      <c r="F611" s="88"/>
    </row>
    <row r="612" spans="2:6" x14ac:dyDescent="0.25">
      <c r="B612" s="88"/>
      <c r="C612" s="88"/>
      <c r="E612" s="88"/>
      <c r="F612" s="88"/>
    </row>
    <row r="613" spans="2:6" x14ac:dyDescent="0.25">
      <c r="B613" s="88"/>
      <c r="C613" s="88"/>
      <c r="E613" s="88"/>
      <c r="F613" s="88"/>
    </row>
    <row r="614" spans="2:6" x14ac:dyDescent="0.25">
      <c r="B614" s="88"/>
      <c r="C614" s="88"/>
      <c r="E614" s="88"/>
      <c r="F614" s="88"/>
    </row>
    <row r="615" spans="2:6" x14ac:dyDescent="0.25">
      <c r="B615" s="88"/>
      <c r="C615" s="88"/>
      <c r="E615" s="88"/>
      <c r="F615" s="88"/>
    </row>
    <row r="616" spans="2:6" x14ac:dyDescent="0.25">
      <c r="B616" s="88"/>
      <c r="C616" s="88"/>
      <c r="E616" s="88"/>
      <c r="F616" s="88"/>
    </row>
    <row r="617" spans="2:6" x14ac:dyDescent="0.25">
      <c r="B617" s="88"/>
      <c r="C617" s="88"/>
      <c r="E617" s="88"/>
      <c r="F617" s="88"/>
    </row>
    <row r="618" spans="2:6" x14ac:dyDescent="0.25">
      <c r="B618" s="88"/>
      <c r="C618" s="88"/>
      <c r="E618" s="88"/>
      <c r="F618" s="88"/>
    </row>
    <row r="619" spans="2:6" x14ac:dyDescent="0.25">
      <c r="B619" s="88"/>
      <c r="C619" s="88"/>
      <c r="E619" s="88"/>
      <c r="F619" s="88"/>
    </row>
    <row r="620" spans="2:6" x14ac:dyDescent="0.25">
      <c r="B620" s="88"/>
      <c r="C620" s="88"/>
      <c r="E620" s="88"/>
      <c r="F620" s="88"/>
    </row>
    <row r="621" spans="2:6" x14ac:dyDescent="0.25">
      <c r="B621" s="88"/>
      <c r="C621" s="88"/>
      <c r="E621" s="88"/>
      <c r="F621" s="88"/>
    </row>
    <row r="622" spans="2:6" x14ac:dyDescent="0.25">
      <c r="B622" s="88"/>
      <c r="C622" s="88"/>
      <c r="E622" s="88"/>
      <c r="F622" s="88"/>
    </row>
    <row r="623" spans="2:6" x14ac:dyDescent="0.25">
      <c r="B623" s="88"/>
      <c r="C623" s="88"/>
      <c r="E623" s="88"/>
      <c r="F623" s="88"/>
    </row>
    <row r="624" spans="2:6" x14ac:dyDescent="0.25">
      <c r="B624" s="88"/>
      <c r="C624" s="88"/>
      <c r="E624" s="88"/>
      <c r="F624" s="88"/>
    </row>
    <row r="625" spans="2:6" x14ac:dyDescent="0.25">
      <c r="B625" s="88"/>
      <c r="C625" s="88"/>
      <c r="E625" s="88"/>
      <c r="F625" s="88"/>
    </row>
    <row r="626" spans="2:6" x14ac:dyDescent="0.25">
      <c r="B626" s="88"/>
      <c r="C626" s="88"/>
      <c r="E626" s="88"/>
      <c r="F626" s="88"/>
    </row>
    <row r="627" spans="2:6" x14ac:dyDescent="0.25">
      <c r="B627" s="88"/>
      <c r="C627" s="88"/>
      <c r="E627" s="88"/>
      <c r="F627" s="88"/>
    </row>
    <row r="628" spans="2:6" x14ac:dyDescent="0.25">
      <c r="B628" s="88"/>
      <c r="C628" s="88"/>
      <c r="E628" s="88"/>
      <c r="F628" s="88"/>
    </row>
    <row r="629" spans="2:6" x14ac:dyDescent="0.25">
      <c r="B629" s="88"/>
      <c r="C629" s="88"/>
      <c r="E629" s="88"/>
      <c r="F629" s="88"/>
    </row>
    <row r="630" spans="2:6" x14ac:dyDescent="0.25">
      <c r="B630" s="88"/>
      <c r="C630" s="88"/>
      <c r="E630" s="88"/>
      <c r="F630" s="88"/>
    </row>
    <row r="631" spans="2:6" x14ac:dyDescent="0.25">
      <c r="B631" s="88"/>
      <c r="C631" s="88"/>
      <c r="E631" s="88"/>
      <c r="F631" s="88"/>
    </row>
    <row r="632" spans="2:6" x14ac:dyDescent="0.25">
      <c r="B632" s="88"/>
      <c r="C632" s="88"/>
      <c r="E632" s="88"/>
      <c r="F632" s="88"/>
    </row>
    <row r="633" spans="2:6" x14ac:dyDescent="0.25">
      <c r="B633" s="88"/>
      <c r="C633" s="88"/>
      <c r="E633" s="88"/>
      <c r="F633" s="88"/>
    </row>
    <row r="634" spans="2:6" x14ac:dyDescent="0.25">
      <c r="B634" s="88"/>
      <c r="C634" s="88"/>
      <c r="E634" s="88"/>
      <c r="F634" s="88"/>
    </row>
    <row r="635" spans="2:6" x14ac:dyDescent="0.25">
      <c r="B635" s="88"/>
      <c r="C635" s="88"/>
      <c r="E635" s="88"/>
      <c r="F635" s="88"/>
    </row>
    <row r="636" spans="2:6" x14ac:dyDescent="0.25">
      <c r="B636" s="88"/>
      <c r="C636" s="88"/>
      <c r="E636" s="88"/>
      <c r="F636" s="88"/>
    </row>
    <row r="637" spans="2:6" x14ac:dyDescent="0.25">
      <c r="B637" s="88"/>
      <c r="C637" s="88"/>
      <c r="E637" s="88"/>
      <c r="F637" s="88"/>
    </row>
    <row r="638" spans="2:6" x14ac:dyDescent="0.25">
      <c r="B638" s="88"/>
      <c r="C638" s="88"/>
      <c r="E638" s="88"/>
      <c r="F638" s="88"/>
    </row>
    <row r="639" spans="2:6" x14ac:dyDescent="0.25">
      <c r="B639" s="88"/>
      <c r="C639" s="88"/>
      <c r="E639" s="88"/>
      <c r="F639" s="88"/>
    </row>
    <row r="640" spans="2:6" x14ac:dyDescent="0.25">
      <c r="B640" s="88"/>
      <c r="C640" s="88"/>
      <c r="E640" s="88"/>
      <c r="F640" s="88"/>
    </row>
    <row r="641" spans="2:6" x14ac:dyDescent="0.25">
      <c r="B641" s="88"/>
      <c r="C641" s="88"/>
      <c r="E641" s="88"/>
      <c r="F641" s="88"/>
    </row>
    <row r="642" spans="2:6" x14ac:dyDescent="0.25">
      <c r="B642" s="88"/>
      <c r="C642" s="88"/>
      <c r="E642" s="88"/>
      <c r="F642" s="88"/>
    </row>
    <row r="643" spans="2:6" x14ac:dyDescent="0.25">
      <c r="B643" s="88"/>
      <c r="C643" s="88"/>
      <c r="E643" s="88"/>
      <c r="F643" s="88"/>
    </row>
    <row r="644" spans="2:6" x14ac:dyDescent="0.25">
      <c r="B644" s="88"/>
      <c r="C644" s="88"/>
      <c r="E644" s="88"/>
      <c r="F644" s="88"/>
    </row>
    <row r="645" spans="2:6" x14ac:dyDescent="0.25">
      <c r="B645" s="88"/>
      <c r="C645" s="88"/>
      <c r="E645" s="88"/>
      <c r="F645" s="88"/>
    </row>
    <row r="646" spans="2:6" x14ac:dyDescent="0.25">
      <c r="B646" s="88"/>
      <c r="C646" s="88"/>
      <c r="E646" s="88"/>
      <c r="F646" s="88"/>
    </row>
    <row r="647" spans="2:6" x14ac:dyDescent="0.25">
      <c r="B647" s="88"/>
      <c r="C647" s="88"/>
      <c r="E647" s="88"/>
      <c r="F647" s="88"/>
    </row>
    <row r="648" spans="2:6" x14ac:dyDescent="0.25">
      <c r="B648" s="88"/>
      <c r="C648" s="88"/>
      <c r="E648" s="88"/>
      <c r="F648" s="88"/>
    </row>
    <row r="649" spans="2:6" x14ac:dyDescent="0.25">
      <c r="B649" s="88"/>
      <c r="C649" s="88"/>
      <c r="E649" s="88"/>
      <c r="F649" s="88"/>
    </row>
    <row r="650" spans="2:6" x14ac:dyDescent="0.25">
      <c r="B650" s="88"/>
      <c r="C650" s="88"/>
      <c r="E650" s="88"/>
      <c r="F650" s="88"/>
    </row>
    <row r="651" spans="2:6" x14ac:dyDescent="0.25">
      <c r="B651" s="88"/>
      <c r="C651" s="88"/>
      <c r="E651" s="88"/>
      <c r="F651" s="88"/>
    </row>
    <row r="652" spans="2:6" x14ac:dyDescent="0.25">
      <c r="B652" s="88"/>
      <c r="C652" s="88"/>
      <c r="E652" s="88"/>
      <c r="F652" s="88"/>
    </row>
    <row r="653" spans="2:6" x14ac:dyDescent="0.25">
      <c r="B653" s="88"/>
      <c r="C653" s="88"/>
      <c r="E653" s="88"/>
      <c r="F653" s="88"/>
    </row>
    <row r="654" spans="2:6" x14ac:dyDescent="0.25">
      <c r="B654" s="88"/>
      <c r="C654" s="88"/>
      <c r="E654" s="88"/>
      <c r="F654" s="88"/>
    </row>
    <row r="655" spans="2:6" x14ac:dyDescent="0.25">
      <c r="B655" s="88"/>
      <c r="C655" s="88"/>
      <c r="E655" s="88"/>
      <c r="F655" s="88"/>
    </row>
    <row r="656" spans="2:6" x14ac:dyDescent="0.25">
      <c r="B656" s="88"/>
      <c r="C656" s="88"/>
      <c r="E656" s="88"/>
      <c r="F656" s="88"/>
    </row>
    <row r="657" spans="2:6" x14ac:dyDescent="0.25">
      <c r="B657" s="88"/>
      <c r="C657" s="88"/>
      <c r="E657" s="88"/>
      <c r="F657" s="88"/>
    </row>
    <row r="658" spans="2:6" x14ac:dyDescent="0.25">
      <c r="B658" s="88"/>
      <c r="C658" s="88"/>
      <c r="E658" s="88"/>
      <c r="F658" s="88"/>
    </row>
    <row r="659" spans="2:6" x14ac:dyDescent="0.25">
      <c r="B659" s="88"/>
      <c r="C659" s="88"/>
      <c r="E659" s="88"/>
      <c r="F659" s="88"/>
    </row>
    <row r="660" spans="2:6" x14ac:dyDescent="0.25">
      <c r="B660" s="88"/>
      <c r="C660" s="88"/>
      <c r="E660" s="88"/>
      <c r="F660" s="88"/>
    </row>
    <row r="661" spans="2:6" x14ac:dyDescent="0.25">
      <c r="B661" s="88"/>
      <c r="C661" s="88"/>
      <c r="E661" s="88"/>
      <c r="F661" s="88"/>
    </row>
    <row r="662" spans="2:6" x14ac:dyDescent="0.25">
      <c r="B662" s="88"/>
      <c r="C662" s="88"/>
      <c r="E662" s="88"/>
      <c r="F662" s="88"/>
    </row>
    <row r="663" spans="2:6" x14ac:dyDescent="0.25">
      <c r="B663" s="88"/>
      <c r="C663" s="88"/>
      <c r="E663" s="88"/>
      <c r="F663" s="88"/>
    </row>
    <row r="664" spans="2:6" x14ac:dyDescent="0.25">
      <c r="B664" s="88"/>
      <c r="C664" s="88"/>
      <c r="E664" s="88"/>
      <c r="F664" s="88"/>
    </row>
    <row r="665" spans="2:6" x14ac:dyDescent="0.25">
      <c r="B665" s="88"/>
      <c r="C665" s="88"/>
      <c r="E665" s="88"/>
      <c r="F665" s="88"/>
    </row>
    <row r="666" spans="2:6" x14ac:dyDescent="0.25">
      <c r="B666" s="88"/>
      <c r="C666" s="88"/>
      <c r="E666" s="88"/>
      <c r="F666" s="88"/>
    </row>
    <row r="667" spans="2:6" x14ac:dyDescent="0.25">
      <c r="B667" s="88"/>
      <c r="C667" s="88"/>
      <c r="E667" s="88"/>
      <c r="F667" s="88"/>
    </row>
    <row r="668" spans="2:6" x14ac:dyDescent="0.25">
      <c r="B668" s="88"/>
      <c r="C668" s="88"/>
      <c r="E668" s="88"/>
      <c r="F668" s="88"/>
    </row>
    <row r="669" spans="2:6" x14ac:dyDescent="0.25">
      <c r="B669" s="88"/>
      <c r="C669" s="88"/>
      <c r="E669" s="88"/>
      <c r="F669" s="88"/>
    </row>
    <row r="670" spans="2:6" x14ac:dyDescent="0.25">
      <c r="B670" s="88"/>
      <c r="C670" s="88"/>
      <c r="E670" s="88"/>
      <c r="F670" s="88"/>
    </row>
    <row r="671" spans="2:6" x14ac:dyDescent="0.25">
      <c r="B671" s="88"/>
      <c r="C671" s="88"/>
      <c r="E671" s="88"/>
      <c r="F671" s="88"/>
    </row>
    <row r="672" spans="2:6" x14ac:dyDescent="0.25">
      <c r="B672" s="88"/>
      <c r="C672" s="88"/>
      <c r="E672" s="88"/>
      <c r="F672" s="88"/>
    </row>
    <row r="673" spans="2:6" x14ac:dyDescent="0.25">
      <c r="B673" s="88"/>
      <c r="C673" s="88"/>
      <c r="E673" s="88"/>
      <c r="F673" s="88"/>
    </row>
    <row r="674" spans="2:6" x14ac:dyDescent="0.25">
      <c r="B674" s="88"/>
      <c r="C674" s="88"/>
      <c r="E674" s="88"/>
      <c r="F674" s="88"/>
    </row>
    <row r="675" spans="2:6" x14ac:dyDescent="0.25">
      <c r="B675" s="88"/>
      <c r="C675" s="88"/>
      <c r="E675" s="88"/>
      <c r="F675" s="88"/>
    </row>
    <row r="676" spans="2:6" x14ac:dyDescent="0.25">
      <c r="B676" s="88"/>
      <c r="C676" s="88"/>
      <c r="E676" s="88"/>
      <c r="F676" s="88"/>
    </row>
    <row r="677" spans="2:6" x14ac:dyDescent="0.25">
      <c r="B677" s="88"/>
      <c r="C677" s="88"/>
      <c r="E677" s="88"/>
      <c r="F677" s="88"/>
    </row>
    <row r="678" spans="2:6" x14ac:dyDescent="0.25">
      <c r="B678" s="88"/>
      <c r="C678" s="88"/>
      <c r="E678" s="88"/>
      <c r="F678" s="88"/>
    </row>
    <row r="679" spans="2:6" x14ac:dyDescent="0.25">
      <c r="B679" s="88"/>
      <c r="C679" s="88"/>
      <c r="E679" s="88"/>
      <c r="F679" s="88"/>
    </row>
    <row r="680" spans="2:6" x14ac:dyDescent="0.25">
      <c r="B680" s="88"/>
      <c r="C680" s="88"/>
      <c r="E680" s="88"/>
      <c r="F680" s="88"/>
    </row>
    <row r="681" spans="2:6" x14ac:dyDescent="0.25">
      <c r="B681" s="88"/>
      <c r="C681" s="88"/>
      <c r="E681" s="88"/>
      <c r="F681" s="88"/>
    </row>
    <row r="682" spans="2:6" x14ac:dyDescent="0.25">
      <c r="B682" s="88"/>
      <c r="C682" s="88"/>
      <c r="E682" s="88"/>
      <c r="F682" s="88"/>
    </row>
    <row r="683" spans="2:6" x14ac:dyDescent="0.25">
      <c r="B683" s="88"/>
      <c r="C683" s="88"/>
      <c r="E683" s="88"/>
      <c r="F683" s="88"/>
    </row>
    <row r="684" spans="2:6" x14ac:dyDescent="0.25">
      <c r="B684" s="88"/>
      <c r="C684" s="88"/>
      <c r="E684" s="88"/>
      <c r="F684" s="88"/>
    </row>
    <row r="685" spans="2:6" x14ac:dyDescent="0.25">
      <c r="B685" s="88"/>
      <c r="C685" s="88"/>
      <c r="E685" s="88"/>
      <c r="F685" s="88"/>
    </row>
    <row r="686" spans="2:6" x14ac:dyDescent="0.25">
      <c r="B686" s="88"/>
      <c r="C686" s="88"/>
      <c r="E686" s="88"/>
      <c r="F686" s="88"/>
    </row>
    <row r="687" spans="2:6" x14ac:dyDescent="0.25">
      <c r="B687" s="88"/>
      <c r="C687" s="88"/>
      <c r="E687" s="88"/>
      <c r="F687" s="88"/>
    </row>
    <row r="688" spans="2:6" x14ac:dyDescent="0.25">
      <c r="B688" s="88"/>
      <c r="C688" s="88"/>
      <c r="E688" s="88"/>
      <c r="F688" s="88"/>
    </row>
    <row r="689" spans="2:6" x14ac:dyDescent="0.25">
      <c r="B689" s="88"/>
      <c r="C689" s="88"/>
      <c r="E689" s="88"/>
      <c r="F689" s="88"/>
    </row>
    <row r="690" spans="2:6" x14ac:dyDescent="0.25">
      <c r="B690" s="88"/>
      <c r="C690" s="88"/>
      <c r="E690" s="88"/>
      <c r="F690" s="88"/>
    </row>
    <row r="691" spans="2:6" x14ac:dyDescent="0.25">
      <c r="B691" s="88"/>
      <c r="C691" s="88"/>
      <c r="E691" s="88"/>
      <c r="F691" s="88"/>
    </row>
    <row r="692" spans="2:6" x14ac:dyDescent="0.25">
      <c r="B692" s="88"/>
      <c r="C692" s="88"/>
      <c r="E692" s="88"/>
      <c r="F692" s="88"/>
    </row>
    <row r="693" spans="2:6" x14ac:dyDescent="0.25">
      <c r="B693" s="88"/>
      <c r="C693" s="88"/>
      <c r="E693" s="88"/>
      <c r="F693" s="88"/>
    </row>
    <row r="694" spans="2:6" x14ac:dyDescent="0.25">
      <c r="B694" s="88"/>
      <c r="C694" s="88"/>
      <c r="E694" s="88"/>
      <c r="F694" s="88"/>
    </row>
    <row r="695" spans="2:6" x14ac:dyDescent="0.25">
      <c r="B695" s="88"/>
      <c r="C695" s="88"/>
      <c r="E695" s="88"/>
      <c r="F695" s="88"/>
    </row>
    <row r="696" spans="2:6" x14ac:dyDescent="0.25">
      <c r="B696" s="88"/>
      <c r="C696" s="88"/>
      <c r="E696" s="88"/>
      <c r="F696" s="88"/>
    </row>
    <row r="697" spans="2:6" x14ac:dyDescent="0.25">
      <c r="B697" s="88"/>
      <c r="C697" s="88"/>
      <c r="E697" s="88"/>
      <c r="F697" s="88"/>
    </row>
    <row r="698" spans="2:6" x14ac:dyDescent="0.25">
      <c r="B698" s="88"/>
      <c r="C698" s="88"/>
      <c r="E698" s="88"/>
      <c r="F698" s="88"/>
    </row>
    <row r="699" spans="2:6" x14ac:dyDescent="0.25">
      <c r="B699" s="88"/>
      <c r="C699" s="88"/>
      <c r="E699" s="88"/>
      <c r="F699" s="88"/>
    </row>
    <row r="700" spans="2:6" x14ac:dyDescent="0.25">
      <c r="B700" s="88"/>
      <c r="C700" s="88"/>
      <c r="E700" s="88"/>
      <c r="F700" s="88"/>
    </row>
    <row r="701" spans="2:6" x14ac:dyDescent="0.25">
      <c r="B701" s="88"/>
      <c r="C701" s="88"/>
      <c r="E701" s="88"/>
      <c r="F701" s="88"/>
    </row>
    <row r="702" spans="2:6" x14ac:dyDescent="0.25">
      <c r="B702" s="88"/>
      <c r="C702" s="88"/>
      <c r="E702" s="88"/>
      <c r="F702" s="88"/>
    </row>
    <row r="703" spans="2:6" x14ac:dyDescent="0.25">
      <c r="B703" s="88"/>
      <c r="C703" s="88"/>
      <c r="E703" s="88"/>
      <c r="F703" s="88"/>
    </row>
    <row r="704" spans="2:6" x14ac:dyDescent="0.25">
      <c r="B704" s="88"/>
      <c r="C704" s="88"/>
      <c r="E704" s="88"/>
      <c r="F704" s="88"/>
    </row>
    <row r="705" spans="2:6" x14ac:dyDescent="0.25">
      <c r="B705" s="88"/>
      <c r="C705" s="88"/>
      <c r="E705" s="88"/>
      <c r="F705" s="88"/>
    </row>
    <row r="706" spans="2:6" x14ac:dyDescent="0.25">
      <c r="B706" s="88"/>
      <c r="C706" s="88"/>
      <c r="E706" s="88"/>
      <c r="F706" s="88"/>
    </row>
    <row r="707" spans="2:6" x14ac:dyDescent="0.25">
      <c r="B707" s="88"/>
      <c r="C707" s="88"/>
      <c r="E707" s="88"/>
      <c r="F707" s="88"/>
    </row>
    <row r="708" spans="2:6" x14ac:dyDescent="0.25">
      <c r="B708" s="88"/>
      <c r="C708" s="88"/>
      <c r="E708" s="88"/>
      <c r="F708" s="88"/>
    </row>
    <row r="709" spans="2:6" x14ac:dyDescent="0.25">
      <c r="B709" s="88"/>
      <c r="C709" s="88"/>
      <c r="E709" s="88"/>
      <c r="F709" s="88"/>
    </row>
    <row r="710" spans="2:6" x14ac:dyDescent="0.25">
      <c r="B710" s="88"/>
      <c r="C710" s="88"/>
      <c r="E710" s="88"/>
      <c r="F710" s="88"/>
    </row>
    <row r="711" spans="2:6" x14ac:dyDescent="0.25">
      <c r="B711" s="88"/>
      <c r="C711" s="88"/>
      <c r="E711" s="88"/>
      <c r="F711" s="88"/>
    </row>
    <row r="712" spans="2:6" x14ac:dyDescent="0.25">
      <c r="B712" s="88"/>
      <c r="C712" s="88"/>
      <c r="E712" s="88"/>
      <c r="F712" s="88"/>
    </row>
    <row r="713" spans="2:6" x14ac:dyDescent="0.25">
      <c r="B713" s="88"/>
      <c r="C713" s="88"/>
      <c r="E713" s="88"/>
      <c r="F713" s="88"/>
    </row>
    <row r="714" spans="2:6" x14ac:dyDescent="0.25">
      <c r="B714" s="88"/>
      <c r="C714" s="88"/>
      <c r="E714" s="88"/>
      <c r="F714" s="88"/>
    </row>
    <row r="715" spans="2:6" x14ac:dyDescent="0.25">
      <c r="B715" s="88"/>
      <c r="C715" s="88"/>
      <c r="E715" s="88"/>
      <c r="F715" s="88"/>
    </row>
    <row r="716" spans="2:6" x14ac:dyDescent="0.25">
      <c r="B716" s="88"/>
      <c r="C716" s="88"/>
      <c r="E716" s="88"/>
      <c r="F716" s="88"/>
    </row>
    <row r="717" spans="2:6" x14ac:dyDescent="0.25">
      <c r="B717" s="88"/>
      <c r="C717" s="88"/>
      <c r="E717" s="88"/>
      <c r="F717" s="88"/>
    </row>
    <row r="718" spans="2:6" x14ac:dyDescent="0.25">
      <c r="B718" s="88"/>
      <c r="C718" s="88"/>
      <c r="E718" s="88"/>
      <c r="F718" s="88"/>
    </row>
    <row r="719" spans="2:6" x14ac:dyDescent="0.25">
      <c r="B719" s="88"/>
      <c r="C719" s="88"/>
      <c r="E719" s="88"/>
      <c r="F719" s="88"/>
    </row>
    <row r="720" spans="2:6" x14ac:dyDescent="0.25">
      <c r="B720" s="88"/>
      <c r="C720" s="88"/>
      <c r="E720" s="88"/>
      <c r="F720" s="88"/>
    </row>
    <row r="721" spans="2:6" x14ac:dyDescent="0.25">
      <c r="B721" s="88"/>
      <c r="C721" s="88"/>
      <c r="E721" s="88"/>
      <c r="F721" s="88"/>
    </row>
    <row r="722" spans="2:6" x14ac:dyDescent="0.25">
      <c r="B722" s="88"/>
      <c r="C722" s="88"/>
      <c r="E722" s="88"/>
      <c r="F722" s="88"/>
    </row>
    <row r="723" spans="2:6" x14ac:dyDescent="0.25">
      <c r="B723" s="88"/>
      <c r="C723" s="88"/>
      <c r="E723" s="88"/>
      <c r="F723" s="88"/>
    </row>
    <row r="724" spans="2:6" x14ac:dyDescent="0.25">
      <c r="B724" s="88"/>
      <c r="C724" s="88"/>
      <c r="E724" s="88"/>
      <c r="F724" s="88"/>
    </row>
    <row r="725" spans="2:6" x14ac:dyDescent="0.25">
      <c r="B725" s="88"/>
      <c r="C725" s="88"/>
      <c r="E725" s="88"/>
      <c r="F725" s="88"/>
    </row>
    <row r="726" spans="2:6" x14ac:dyDescent="0.25">
      <c r="B726" s="88"/>
      <c r="C726" s="88"/>
      <c r="E726" s="88"/>
      <c r="F726" s="88"/>
    </row>
    <row r="727" spans="2:6" x14ac:dyDescent="0.25">
      <c r="B727" s="88"/>
      <c r="C727" s="88"/>
      <c r="E727" s="88"/>
      <c r="F727" s="88"/>
    </row>
    <row r="728" spans="2:6" x14ac:dyDescent="0.25">
      <c r="B728" s="88"/>
      <c r="C728" s="88"/>
      <c r="E728" s="88"/>
      <c r="F728" s="88"/>
    </row>
    <row r="729" spans="2:6" x14ac:dyDescent="0.25">
      <c r="B729" s="88"/>
      <c r="C729" s="88"/>
      <c r="E729" s="88"/>
      <c r="F729" s="88"/>
    </row>
    <row r="730" spans="2:6" x14ac:dyDescent="0.25">
      <c r="B730" s="88"/>
      <c r="C730" s="88"/>
      <c r="E730" s="88"/>
      <c r="F730" s="88"/>
    </row>
    <row r="731" spans="2:6" x14ac:dyDescent="0.25">
      <c r="B731" s="88"/>
      <c r="C731" s="88"/>
      <c r="E731" s="88"/>
      <c r="F731" s="88"/>
    </row>
    <row r="732" spans="2:6" x14ac:dyDescent="0.25">
      <c r="B732" s="88"/>
      <c r="C732" s="88"/>
      <c r="E732" s="88"/>
      <c r="F732" s="88"/>
    </row>
    <row r="733" spans="2:6" x14ac:dyDescent="0.25">
      <c r="B733" s="88"/>
      <c r="C733" s="88"/>
      <c r="E733" s="88"/>
      <c r="F733" s="88"/>
    </row>
    <row r="734" spans="2:6" x14ac:dyDescent="0.25">
      <c r="B734" s="88"/>
      <c r="C734" s="88"/>
      <c r="E734" s="88"/>
      <c r="F734" s="88"/>
    </row>
    <row r="735" spans="2:6" x14ac:dyDescent="0.25">
      <c r="B735" s="88"/>
      <c r="C735" s="88"/>
      <c r="E735" s="88"/>
      <c r="F735" s="88"/>
    </row>
    <row r="736" spans="2:6" x14ac:dyDescent="0.25">
      <c r="B736" s="88"/>
      <c r="C736" s="88"/>
      <c r="E736" s="88"/>
      <c r="F736" s="88"/>
    </row>
    <row r="737" spans="2:6" x14ac:dyDescent="0.25">
      <c r="B737" s="88"/>
      <c r="C737" s="88"/>
      <c r="E737" s="88"/>
      <c r="F737" s="88"/>
    </row>
    <row r="738" spans="2:6" x14ac:dyDescent="0.25">
      <c r="B738" s="88"/>
      <c r="C738" s="88"/>
      <c r="E738" s="88"/>
      <c r="F738" s="88"/>
    </row>
    <row r="739" spans="2:6" x14ac:dyDescent="0.25">
      <c r="B739" s="88"/>
      <c r="C739" s="88"/>
      <c r="E739" s="88"/>
      <c r="F739" s="88"/>
    </row>
    <row r="740" spans="2:6" x14ac:dyDescent="0.25">
      <c r="B740" s="88"/>
      <c r="C740" s="88"/>
      <c r="E740" s="88"/>
      <c r="F740" s="88"/>
    </row>
    <row r="741" spans="2:6" x14ac:dyDescent="0.25">
      <c r="B741" s="88"/>
      <c r="C741" s="88"/>
      <c r="E741" s="88"/>
      <c r="F741" s="88"/>
    </row>
    <row r="742" spans="2:6" x14ac:dyDescent="0.25">
      <c r="B742" s="88"/>
      <c r="C742" s="88"/>
      <c r="E742" s="88"/>
      <c r="F742" s="88"/>
    </row>
    <row r="743" spans="2:6" x14ac:dyDescent="0.25">
      <c r="B743" s="88"/>
      <c r="C743" s="88"/>
      <c r="E743" s="88"/>
      <c r="F743" s="88"/>
    </row>
    <row r="744" spans="2:6" x14ac:dyDescent="0.25">
      <c r="B744" s="88"/>
      <c r="C744" s="88"/>
      <c r="E744" s="88"/>
      <c r="F744" s="88"/>
    </row>
    <row r="745" spans="2:6" x14ac:dyDescent="0.25">
      <c r="B745" s="88"/>
      <c r="C745" s="88"/>
      <c r="E745" s="88"/>
      <c r="F745" s="88"/>
    </row>
    <row r="746" spans="2:6" x14ac:dyDescent="0.25">
      <c r="B746" s="88"/>
      <c r="C746" s="88"/>
      <c r="E746" s="88"/>
      <c r="F746" s="88"/>
    </row>
    <row r="747" spans="2:6" x14ac:dyDescent="0.25">
      <c r="B747" s="88"/>
      <c r="C747" s="88"/>
      <c r="E747" s="88"/>
      <c r="F747" s="88"/>
    </row>
    <row r="748" spans="2:6" x14ac:dyDescent="0.25">
      <c r="B748" s="88"/>
      <c r="C748" s="88"/>
      <c r="E748" s="88"/>
      <c r="F748" s="88"/>
    </row>
    <row r="749" spans="2:6" x14ac:dyDescent="0.25">
      <c r="B749" s="88"/>
      <c r="C749" s="88"/>
      <c r="E749" s="88"/>
      <c r="F749" s="88"/>
    </row>
    <row r="750" spans="2:6" x14ac:dyDescent="0.25">
      <c r="B750" s="88"/>
      <c r="C750" s="88"/>
      <c r="E750" s="88"/>
      <c r="F750" s="88"/>
    </row>
    <row r="751" spans="2:6" x14ac:dyDescent="0.25">
      <c r="B751" s="88"/>
      <c r="C751" s="88"/>
      <c r="E751" s="88"/>
      <c r="F751" s="88"/>
    </row>
    <row r="752" spans="2:6" x14ac:dyDescent="0.25">
      <c r="B752" s="88"/>
      <c r="C752" s="88"/>
      <c r="E752" s="88"/>
      <c r="F752" s="88"/>
    </row>
    <row r="753" spans="2:6" x14ac:dyDescent="0.25">
      <c r="B753" s="88"/>
      <c r="C753" s="88"/>
      <c r="E753" s="88"/>
      <c r="F753" s="88"/>
    </row>
    <row r="754" spans="2:6" x14ac:dyDescent="0.25">
      <c r="B754" s="88"/>
      <c r="C754" s="88"/>
      <c r="E754" s="88"/>
      <c r="F754" s="88"/>
    </row>
    <row r="755" spans="2:6" x14ac:dyDescent="0.25">
      <c r="B755" s="88"/>
      <c r="C755" s="88"/>
      <c r="E755" s="88"/>
      <c r="F755" s="88"/>
    </row>
    <row r="756" spans="2:6" x14ac:dyDescent="0.25">
      <c r="B756" s="88"/>
      <c r="C756" s="88"/>
      <c r="E756" s="88"/>
      <c r="F756" s="88"/>
    </row>
    <row r="757" spans="2:6" x14ac:dyDescent="0.25">
      <c r="B757" s="88"/>
      <c r="C757" s="88"/>
      <c r="E757" s="88"/>
      <c r="F757" s="88"/>
    </row>
    <row r="758" spans="2:6" x14ac:dyDescent="0.25">
      <c r="B758" s="88"/>
      <c r="C758" s="88"/>
      <c r="E758" s="88"/>
      <c r="F758" s="88"/>
    </row>
    <row r="759" spans="2:6" x14ac:dyDescent="0.25">
      <c r="B759" s="88"/>
      <c r="C759" s="88"/>
      <c r="E759" s="88"/>
      <c r="F759" s="88"/>
    </row>
    <row r="760" spans="2:6" x14ac:dyDescent="0.25">
      <c r="B760" s="88"/>
      <c r="C760" s="88"/>
      <c r="E760" s="88"/>
      <c r="F760" s="88"/>
    </row>
    <row r="761" spans="2:6" x14ac:dyDescent="0.25">
      <c r="B761" s="88"/>
      <c r="C761" s="88"/>
      <c r="E761" s="88"/>
      <c r="F761" s="88"/>
    </row>
    <row r="762" spans="2:6" x14ac:dyDescent="0.25">
      <c r="B762" s="88"/>
      <c r="C762" s="88"/>
      <c r="E762" s="88"/>
      <c r="F762" s="88"/>
    </row>
    <row r="763" spans="2:6" x14ac:dyDescent="0.25">
      <c r="B763" s="88"/>
      <c r="C763" s="88"/>
      <c r="E763" s="88"/>
      <c r="F763" s="88"/>
    </row>
    <row r="764" spans="2:6" x14ac:dyDescent="0.25">
      <c r="B764" s="88"/>
      <c r="C764" s="88"/>
      <c r="E764" s="88"/>
      <c r="F764" s="88"/>
    </row>
    <row r="765" spans="2:6" x14ac:dyDescent="0.25">
      <c r="B765" s="88"/>
      <c r="C765" s="88"/>
      <c r="E765" s="88"/>
      <c r="F765" s="88"/>
    </row>
    <row r="766" spans="2:6" x14ac:dyDescent="0.25">
      <c r="B766" s="88"/>
      <c r="C766" s="88"/>
      <c r="E766" s="88"/>
      <c r="F766" s="88"/>
    </row>
    <row r="767" spans="2:6" x14ac:dyDescent="0.25">
      <c r="B767" s="88"/>
      <c r="C767" s="88"/>
      <c r="E767" s="88"/>
      <c r="F767" s="88"/>
    </row>
    <row r="768" spans="2:6" x14ac:dyDescent="0.25">
      <c r="B768" s="88"/>
      <c r="C768" s="88"/>
      <c r="E768" s="88"/>
      <c r="F768" s="88"/>
    </row>
    <row r="769" spans="2:6" x14ac:dyDescent="0.25">
      <c r="B769" s="88"/>
      <c r="C769" s="88"/>
      <c r="E769" s="88"/>
      <c r="F769" s="88"/>
    </row>
    <row r="770" spans="2:6" x14ac:dyDescent="0.25">
      <c r="B770" s="88"/>
      <c r="C770" s="88"/>
      <c r="E770" s="88"/>
      <c r="F770" s="88"/>
    </row>
    <row r="771" spans="2:6" x14ac:dyDescent="0.25">
      <c r="B771" s="88"/>
      <c r="C771" s="88"/>
      <c r="E771" s="88"/>
      <c r="F771" s="88"/>
    </row>
    <row r="772" spans="2:6" x14ac:dyDescent="0.25">
      <c r="B772" s="88"/>
      <c r="C772" s="88"/>
      <c r="E772" s="88"/>
      <c r="F772" s="88"/>
    </row>
    <row r="773" spans="2:6" x14ac:dyDescent="0.25">
      <c r="B773" s="88"/>
      <c r="C773" s="88"/>
      <c r="E773" s="88"/>
      <c r="F773" s="88"/>
    </row>
    <row r="774" spans="2:6" x14ac:dyDescent="0.25">
      <c r="B774" s="88"/>
      <c r="C774" s="88"/>
      <c r="E774" s="88"/>
      <c r="F774" s="88"/>
    </row>
    <row r="775" spans="2:6" x14ac:dyDescent="0.25">
      <c r="B775" s="88"/>
      <c r="C775" s="88"/>
      <c r="E775" s="88"/>
      <c r="F775" s="88"/>
    </row>
    <row r="776" spans="2:6" x14ac:dyDescent="0.25">
      <c r="B776" s="88"/>
      <c r="C776" s="88"/>
      <c r="E776" s="88"/>
      <c r="F776" s="88"/>
    </row>
    <row r="777" spans="2:6" x14ac:dyDescent="0.25">
      <c r="B777" s="88"/>
      <c r="C777" s="88"/>
      <c r="E777" s="88"/>
      <c r="F777" s="88"/>
    </row>
    <row r="778" spans="2:6" x14ac:dyDescent="0.25">
      <c r="B778" s="88"/>
      <c r="C778" s="88"/>
      <c r="E778" s="88"/>
      <c r="F778" s="88"/>
    </row>
    <row r="779" spans="2:6" x14ac:dyDescent="0.25">
      <c r="B779" s="88"/>
      <c r="C779" s="88"/>
      <c r="E779" s="88"/>
      <c r="F779" s="88"/>
    </row>
    <row r="780" spans="2:6" x14ac:dyDescent="0.25">
      <c r="B780" s="88"/>
      <c r="C780" s="88"/>
      <c r="E780" s="88"/>
      <c r="F780" s="88"/>
    </row>
    <row r="781" spans="2:6" x14ac:dyDescent="0.25">
      <c r="B781" s="88"/>
      <c r="C781" s="88"/>
      <c r="E781" s="88"/>
      <c r="F781" s="88"/>
    </row>
    <row r="782" spans="2:6" x14ac:dyDescent="0.25">
      <c r="B782" s="88"/>
      <c r="C782" s="88"/>
      <c r="E782" s="88"/>
      <c r="F782" s="88"/>
    </row>
    <row r="783" spans="2:6" x14ac:dyDescent="0.25">
      <c r="B783" s="88"/>
      <c r="C783" s="88"/>
      <c r="E783" s="88"/>
      <c r="F783" s="88"/>
    </row>
    <row r="784" spans="2:6" x14ac:dyDescent="0.25">
      <c r="B784" s="88"/>
      <c r="C784" s="88"/>
      <c r="E784" s="88"/>
      <c r="F784" s="88"/>
    </row>
    <row r="785" spans="2:6" x14ac:dyDescent="0.25">
      <c r="B785" s="88"/>
      <c r="C785" s="88"/>
      <c r="E785" s="88"/>
      <c r="F785" s="88"/>
    </row>
    <row r="786" spans="2:6" x14ac:dyDescent="0.25">
      <c r="B786" s="88"/>
      <c r="C786" s="88"/>
      <c r="E786" s="88"/>
      <c r="F786" s="88"/>
    </row>
    <row r="787" spans="2:6" x14ac:dyDescent="0.25">
      <c r="B787" s="88"/>
      <c r="C787" s="88"/>
      <c r="E787" s="88"/>
      <c r="F787" s="88"/>
    </row>
    <row r="788" spans="2:6" x14ac:dyDescent="0.25">
      <c r="B788" s="88"/>
      <c r="C788" s="88"/>
      <c r="E788" s="88"/>
      <c r="F788" s="88"/>
    </row>
    <row r="789" spans="2:6" x14ac:dyDescent="0.25">
      <c r="B789" s="88"/>
      <c r="C789" s="88"/>
      <c r="E789" s="88"/>
      <c r="F789" s="88"/>
    </row>
    <row r="790" spans="2:6" x14ac:dyDescent="0.25">
      <c r="B790" s="88"/>
      <c r="C790" s="88"/>
      <c r="E790" s="88"/>
      <c r="F790" s="88"/>
    </row>
    <row r="791" spans="2:6" x14ac:dyDescent="0.25">
      <c r="B791" s="88"/>
      <c r="C791" s="88"/>
      <c r="E791" s="88"/>
      <c r="F791" s="88"/>
    </row>
    <row r="792" spans="2:6" x14ac:dyDescent="0.25">
      <c r="B792" s="88"/>
      <c r="C792" s="88"/>
      <c r="E792" s="88"/>
      <c r="F792" s="88"/>
    </row>
    <row r="793" spans="2:6" x14ac:dyDescent="0.25">
      <c r="B793" s="88"/>
      <c r="C793" s="88"/>
      <c r="E793" s="88"/>
      <c r="F793" s="88"/>
    </row>
    <row r="794" spans="2:6" x14ac:dyDescent="0.25">
      <c r="B794" s="88"/>
      <c r="C794" s="88"/>
      <c r="E794" s="88"/>
      <c r="F794" s="88"/>
    </row>
    <row r="795" spans="2:6" x14ac:dyDescent="0.25">
      <c r="B795" s="88"/>
      <c r="C795" s="88"/>
      <c r="E795" s="88"/>
      <c r="F795" s="88"/>
    </row>
    <row r="796" spans="2:6" x14ac:dyDescent="0.25">
      <c r="B796" s="88"/>
      <c r="C796" s="88"/>
      <c r="E796" s="88"/>
      <c r="F796" s="88"/>
    </row>
    <row r="797" spans="2:6" x14ac:dyDescent="0.25">
      <c r="B797" s="88"/>
      <c r="C797" s="88"/>
      <c r="E797" s="88"/>
      <c r="F797" s="88"/>
    </row>
    <row r="798" spans="2:6" x14ac:dyDescent="0.25">
      <c r="B798" s="88"/>
      <c r="C798" s="88"/>
      <c r="E798" s="88"/>
      <c r="F798" s="88"/>
    </row>
    <row r="799" spans="2:6" x14ac:dyDescent="0.25">
      <c r="B799" s="88"/>
      <c r="C799" s="88"/>
      <c r="E799" s="88"/>
      <c r="F799" s="88"/>
    </row>
    <row r="800" spans="2:6" x14ac:dyDescent="0.25">
      <c r="B800" s="88"/>
      <c r="C800" s="88"/>
      <c r="E800" s="88"/>
      <c r="F800" s="88"/>
    </row>
    <row r="801" spans="2:6" x14ac:dyDescent="0.25">
      <c r="B801" s="88"/>
      <c r="C801" s="88"/>
      <c r="E801" s="88"/>
      <c r="F801" s="88"/>
    </row>
    <row r="802" spans="2:6" x14ac:dyDescent="0.25">
      <c r="B802" s="88"/>
      <c r="C802" s="88"/>
      <c r="E802" s="88"/>
      <c r="F802" s="88"/>
    </row>
    <row r="803" spans="2:6" x14ac:dyDescent="0.25">
      <c r="B803" s="88"/>
      <c r="C803" s="88"/>
      <c r="E803" s="88"/>
      <c r="F803" s="88"/>
    </row>
    <row r="804" spans="2:6" x14ac:dyDescent="0.25">
      <c r="B804" s="88"/>
      <c r="C804" s="88"/>
      <c r="E804" s="88"/>
      <c r="F804" s="88"/>
    </row>
    <row r="805" spans="2:6" x14ac:dyDescent="0.25">
      <c r="B805" s="88"/>
      <c r="C805" s="88"/>
      <c r="E805" s="88"/>
      <c r="F805" s="88"/>
    </row>
    <row r="806" spans="2:6" x14ac:dyDescent="0.25">
      <c r="B806" s="88"/>
      <c r="C806" s="88"/>
      <c r="E806" s="88"/>
      <c r="F806" s="88"/>
    </row>
    <row r="807" spans="2:6" x14ac:dyDescent="0.25">
      <c r="B807" s="88"/>
      <c r="C807" s="88"/>
      <c r="E807" s="88"/>
      <c r="F807" s="88"/>
    </row>
    <row r="808" spans="2:6" x14ac:dyDescent="0.25">
      <c r="B808" s="88"/>
      <c r="C808" s="88"/>
      <c r="E808" s="88"/>
      <c r="F808" s="88"/>
    </row>
    <row r="809" spans="2:6" x14ac:dyDescent="0.25">
      <c r="B809" s="88"/>
      <c r="C809" s="88"/>
      <c r="E809" s="88"/>
      <c r="F809" s="88"/>
    </row>
    <row r="810" spans="2:6" x14ac:dyDescent="0.25">
      <c r="B810" s="88"/>
      <c r="C810" s="88"/>
      <c r="E810" s="88"/>
      <c r="F810" s="88"/>
    </row>
    <row r="811" spans="2:6" x14ac:dyDescent="0.25">
      <c r="B811" s="88"/>
      <c r="C811" s="88"/>
      <c r="E811" s="88"/>
      <c r="F811" s="88"/>
    </row>
    <row r="812" spans="2:6" x14ac:dyDescent="0.25">
      <c r="B812" s="88"/>
      <c r="C812" s="88"/>
      <c r="E812" s="88"/>
      <c r="F812" s="88"/>
    </row>
    <row r="813" spans="2:6" x14ac:dyDescent="0.25">
      <c r="B813" s="88"/>
      <c r="C813" s="88"/>
      <c r="E813" s="88"/>
      <c r="F813" s="88"/>
    </row>
    <row r="814" spans="2:6" x14ac:dyDescent="0.25">
      <c r="B814" s="88"/>
      <c r="C814" s="88"/>
      <c r="E814" s="88"/>
      <c r="F814" s="88"/>
    </row>
    <row r="815" spans="2:6" x14ac:dyDescent="0.25">
      <c r="B815" s="88"/>
      <c r="C815" s="88"/>
      <c r="E815" s="88"/>
      <c r="F815" s="88"/>
    </row>
    <row r="816" spans="2:6" x14ac:dyDescent="0.25">
      <c r="B816" s="88"/>
      <c r="C816" s="88"/>
      <c r="E816" s="88"/>
      <c r="F816" s="88"/>
    </row>
    <row r="817" spans="2:6" x14ac:dyDescent="0.25">
      <c r="B817" s="88"/>
      <c r="C817" s="88"/>
      <c r="E817" s="88"/>
      <c r="F817" s="88"/>
    </row>
    <row r="818" spans="2:6" x14ac:dyDescent="0.25">
      <c r="B818" s="88"/>
      <c r="C818" s="88"/>
      <c r="E818" s="88"/>
      <c r="F818" s="88"/>
    </row>
    <row r="819" spans="2:6" x14ac:dyDescent="0.25">
      <c r="B819" s="88"/>
      <c r="C819" s="88"/>
      <c r="E819" s="88"/>
      <c r="F819" s="88"/>
    </row>
    <row r="820" spans="2:6" x14ac:dyDescent="0.25">
      <c r="B820" s="88"/>
      <c r="C820" s="88"/>
      <c r="E820" s="88"/>
      <c r="F820" s="88"/>
    </row>
    <row r="821" spans="2:6" x14ac:dyDescent="0.25">
      <c r="B821" s="88"/>
      <c r="C821" s="88"/>
      <c r="E821" s="88"/>
      <c r="F821" s="88"/>
    </row>
    <row r="822" spans="2:6" x14ac:dyDescent="0.25">
      <c r="B822" s="88"/>
      <c r="C822" s="88"/>
      <c r="E822" s="88"/>
      <c r="F822" s="88"/>
    </row>
    <row r="823" spans="2:6" x14ac:dyDescent="0.25">
      <c r="B823" s="88"/>
      <c r="C823" s="88"/>
      <c r="E823" s="88"/>
      <c r="F823" s="88"/>
    </row>
    <row r="824" spans="2:6" x14ac:dyDescent="0.25">
      <c r="B824" s="88"/>
      <c r="C824" s="88"/>
      <c r="E824" s="88"/>
      <c r="F824" s="88"/>
    </row>
    <row r="825" spans="2:6" x14ac:dyDescent="0.25">
      <c r="B825" s="88"/>
      <c r="C825" s="88"/>
      <c r="E825" s="88"/>
      <c r="F825" s="88"/>
    </row>
    <row r="826" spans="2:6" x14ac:dyDescent="0.25">
      <c r="B826" s="88"/>
      <c r="C826" s="88"/>
      <c r="E826" s="88"/>
      <c r="F826" s="88"/>
    </row>
    <row r="827" spans="2:6" x14ac:dyDescent="0.25">
      <c r="B827" s="88"/>
      <c r="C827" s="88"/>
      <c r="E827" s="88"/>
      <c r="F827" s="88"/>
    </row>
    <row r="828" spans="2:6" x14ac:dyDescent="0.25">
      <c r="B828" s="88"/>
      <c r="C828" s="88"/>
      <c r="E828" s="88"/>
      <c r="F828" s="88"/>
    </row>
    <row r="829" spans="2:6" x14ac:dyDescent="0.25">
      <c r="B829" s="88"/>
      <c r="C829" s="88"/>
      <c r="E829" s="88"/>
      <c r="F829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6"/>
  <sheetViews>
    <sheetView workbookViewId="0"/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s="88" t="s">
        <v>95</v>
      </c>
      <c r="C1" s="88"/>
      <c r="E1" s="88" t="s">
        <v>95</v>
      </c>
      <c r="F1" s="88"/>
      <c r="H1" s="27" t="s">
        <v>162</v>
      </c>
      <c r="I1" s="27" t="s">
        <v>3</v>
      </c>
      <c r="J1" s="27" t="s">
        <v>4</v>
      </c>
      <c r="L1" s="27" t="s">
        <v>162</v>
      </c>
      <c r="M1" s="27" t="s">
        <v>5</v>
      </c>
      <c r="N1" s="27" t="s">
        <v>6</v>
      </c>
      <c r="P1" s="27" t="s">
        <v>162</v>
      </c>
      <c r="Q1" s="47" t="s">
        <v>7</v>
      </c>
      <c r="R1" s="47" t="s">
        <v>8</v>
      </c>
      <c r="S1" s="38"/>
      <c r="T1" s="27" t="s">
        <v>162</v>
      </c>
      <c r="U1" s="47" t="s">
        <v>9</v>
      </c>
      <c r="V1" s="47" t="s">
        <v>10</v>
      </c>
    </row>
    <row r="2" spans="1:22" x14ac:dyDescent="0.25">
      <c r="A2" s="50" t="s">
        <v>190</v>
      </c>
      <c r="B2" s="88" t="s">
        <v>246</v>
      </c>
      <c r="C2" s="88" t="s">
        <v>257</v>
      </c>
      <c r="D2" s="50" t="s">
        <v>191</v>
      </c>
      <c r="E2" s="88" t="s">
        <v>246</v>
      </c>
      <c r="F2" s="88" t="s">
        <v>257</v>
      </c>
      <c r="H2" s="48"/>
      <c r="I2" s="48">
        <f>AVERAGE(I3:I51)</f>
        <v>-47.788459897959193</v>
      </c>
      <c r="J2" s="48">
        <f>AVERAGE(J3:J51)</f>
        <v>-31.621778040816324</v>
      </c>
      <c r="M2" s="48">
        <f>AVERAGE(M3:M51)</f>
        <v>-35.088676102040814</v>
      </c>
      <c r="N2" s="48">
        <f>AVERAGE(N3:N51)</f>
        <v>-46.469587510204079</v>
      </c>
      <c r="P2" s="48"/>
      <c r="Q2" s="48">
        <f>AVERAGE(Q3:Q51)</f>
        <v>-57.134826224489814</v>
      </c>
      <c r="R2" s="48">
        <f>AVERAGE(R3:R51)</f>
        <v>-47.405244591836734</v>
      </c>
      <c r="S2" s="38"/>
      <c r="T2" s="48"/>
      <c r="U2" s="48">
        <f>AVERAGE(U3:U51)</f>
        <v>-52.70723142857144</v>
      </c>
      <c r="V2" s="48">
        <f>AVERAGE(V3:V51)</f>
        <v>-63.701904081632655</v>
      </c>
    </row>
    <row r="3" spans="1:22" x14ac:dyDescent="0.25">
      <c r="B3" s="88" t="s">
        <v>274</v>
      </c>
      <c r="C3" s="88" t="s">
        <v>275</v>
      </c>
      <c r="E3" s="88" t="s">
        <v>274</v>
      </c>
      <c r="F3" s="88" t="s">
        <v>275</v>
      </c>
      <c r="H3" s="27">
        <f t="shared" ref="H3:H34" si="0">B63/1000000000</f>
        <v>16</v>
      </c>
      <c r="I3" s="27">
        <f t="shared" ref="I3:I34" si="1">C63</f>
        <v>-58.682338999999999</v>
      </c>
      <c r="J3" s="27">
        <f t="shared" ref="J3:J34" si="2">F63</f>
        <v>-39.081043000000001</v>
      </c>
      <c r="L3" s="27">
        <f t="shared" ref="L3:L34" si="3">B117/1000000000</f>
        <v>24</v>
      </c>
      <c r="M3" s="27">
        <f t="shared" ref="M3:M34" si="4">C117</f>
        <v>-35.595393999999999</v>
      </c>
      <c r="N3" s="27">
        <f t="shared" ref="N3:N34" si="5">F117</f>
        <v>-49.47213</v>
      </c>
      <c r="P3" s="47">
        <f t="shared" ref="P3:P34" si="6">B171/1000000000</f>
        <v>28</v>
      </c>
      <c r="Q3" s="27">
        <f t="shared" ref="Q3:Q34" si="7">C171</f>
        <v>-58.215637000000001</v>
      </c>
      <c r="R3" s="27">
        <f t="shared" ref="R3:R34" si="8">F171</f>
        <v>-45.499836000000002</v>
      </c>
      <c r="S3" s="38"/>
      <c r="T3" s="27">
        <f t="shared" ref="T3:T34" si="9">B225/1000000000</f>
        <v>40</v>
      </c>
      <c r="U3" s="27">
        <f t="shared" ref="U3:U34" si="10">C225</f>
        <v>-50.539745000000003</v>
      </c>
      <c r="V3" s="27">
        <f t="shared" ref="V3:V34" si="11">F225</f>
        <v>-64.916145</v>
      </c>
    </row>
    <row r="4" spans="1:22" x14ac:dyDescent="0.25">
      <c r="B4" s="88" t="s">
        <v>98</v>
      </c>
      <c r="C4" s="88"/>
      <c r="E4" s="88" t="s">
        <v>98</v>
      </c>
      <c r="F4" s="88"/>
      <c r="H4" s="27">
        <f t="shared" si="0"/>
        <v>16.333333333333002</v>
      </c>
      <c r="I4" s="27">
        <f t="shared" si="1"/>
        <v>-58.978203000000001</v>
      </c>
      <c r="J4" s="27">
        <f t="shared" si="2"/>
        <v>-38.427073999999998</v>
      </c>
      <c r="L4" s="27">
        <f t="shared" si="3"/>
        <v>24.166666666666998</v>
      </c>
      <c r="M4" s="27">
        <f t="shared" si="4"/>
        <v>-35.423037999999998</v>
      </c>
      <c r="N4" s="27">
        <f t="shared" si="5"/>
        <v>-49.484679999999997</v>
      </c>
      <c r="P4" s="47">
        <f t="shared" si="6"/>
        <v>28.083333333333002</v>
      </c>
      <c r="Q4" s="27">
        <f t="shared" si="7"/>
        <v>-55.874820999999997</v>
      </c>
      <c r="R4" s="27">
        <f t="shared" si="8"/>
        <v>-43.888939000000001</v>
      </c>
      <c r="S4" s="38"/>
      <c r="T4" s="27">
        <f t="shared" si="9"/>
        <v>39.833333333333002</v>
      </c>
      <c r="U4" s="27">
        <f t="shared" si="10"/>
        <v>-51.558979000000001</v>
      </c>
      <c r="V4" s="27">
        <f t="shared" si="11"/>
        <v>-66.122978000000003</v>
      </c>
    </row>
    <row r="5" spans="1:22" x14ac:dyDescent="0.25">
      <c r="B5" s="88"/>
      <c r="C5" s="88"/>
      <c r="E5" s="88"/>
      <c r="F5" s="88"/>
      <c r="H5" s="27">
        <f t="shared" si="0"/>
        <v>16.666666666666998</v>
      </c>
      <c r="I5" s="27">
        <f t="shared" si="1"/>
        <v>-59.395713999999998</v>
      </c>
      <c r="J5" s="27">
        <f t="shared" si="2"/>
        <v>-37.539223</v>
      </c>
      <c r="L5" s="27">
        <f t="shared" si="3"/>
        <v>24.333333333333002</v>
      </c>
      <c r="M5" s="27">
        <f t="shared" si="4"/>
        <v>-35.238425999999997</v>
      </c>
      <c r="N5" s="27">
        <f t="shared" si="5"/>
        <v>-49.579197000000001</v>
      </c>
      <c r="P5" s="47">
        <f t="shared" si="6"/>
        <v>28.166666666666998</v>
      </c>
      <c r="Q5" s="27">
        <f t="shared" si="7"/>
        <v>-57.341118000000002</v>
      </c>
      <c r="R5" s="27">
        <f t="shared" si="8"/>
        <v>-45.307011000000003</v>
      </c>
      <c r="S5" s="38"/>
      <c r="T5" s="27">
        <f t="shared" si="9"/>
        <v>39.666666666666998</v>
      </c>
      <c r="U5" s="27">
        <f t="shared" si="10"/>
        <v>-52.189796000000001</v>
      </c>
      <c r="V5" s="27">
        <f t="shared" si="11"/>
        <v>-65.507407999999998</v>
      </c>
    </row>
    <row r="6" spans="1:22" x14ac:dyDescent="0.25">
      <c r="B6" s="88"/>
      <c r="C6" s="88"/>
      <c r="E6" s="88"/>
      <c r="F6" s="88"/>
      <c r="H6" s="27">
        <f t="shared" si="0"/>
        <v>17</v>
      </c>
      <c r="I6" s="27">
        <f t="shared" si="1"/>
        <v>-59.623916999999999</v>
      </c>
      <c r="J6" s="27">
        <f t="shared" si="2"/>
        <v>-36.60371</v>
      </c>
      <c r="L6" s="27">
        <f t="shared" si="3"/>
        <v>24.5</v>
      </c>
      <c r="M6" s="27">
        <f t="shared" si="4"/>
        <v>-34.896011000000001</v>
      </c>
      <c r="N6" s="27">
        <f t="shared" si="5"/>
        <v>-49.508513999999998</v>
      </c>
      <c r="P6" s="47">
        <f t="shared" si="6"/>
        <v>28.25</v>
      </c>
      <c r="Q6" s="27">
        <f t="shared" si="7"/>
        <v>-56.451045999999998</v>
      </c>
      <c r="R6" s="27">
        <f t="shared" si="8"/>
        <v>-44.464848000000003</v>
      </c>
      <c r="S6" s="38"/>
      <c r="T6" s="27">
        <f t="shared" si="9"/>
        <v>39.5</v>
      </c>
      <c r="U6" s="27">
        <f t="shared" si="10"/>
        <v>-54.017277</v>
      </c>
      <c r="V6" s="27">
        <f t="shared" si="11"/>
        <v>-70.051597999999998</v>
      </c>
    </row>
    <row r="7" spans="1:22" x14ac:dyDescent="0.25">
      <c r="B7" s="88" t="s">
        <v>18</v>
      </c>
      <c r="C7" s="88"/>
      <c r="E7" s="88" t="s">
        <v>18</v>
      </c>
      <c r="F7" s="88"/>
      <c r="H7" s="27">
        <f t="shared" si="0"/>
        <v>17.333333333333002</v>
      </c>
      <c r="I7" s="27">
        <f t="shared" si="1"/>
        <v>-59.850341999999998</v>
      </c>
      <c r="J7" s="27">
        <f t="shared" si="2"/>
        <v>-35.847892999999999</v>
      </c>
      <c r="L7" s="27">
        <f t="shared" si="3"/>
        <v>24.666666666666998</v>
      </c>
      <c r="M7" s="27">
        <f t="shared" si="4"/>
        <v>-34.831287000000003</v>
      </c>
      <c r="N7" s="27">
        <f t="shared" si="5"/>
        <v>-49.311301999999998</v>
      </c>
      <c r="P7" s="47">
        <f t="shared" si="6"/>
        <v>28.333333333333002</v>
      </c>
      <c r="Q7" s="27">
        <f t="shared" si="7"/>
        <v>-56.275073999999996</v>
      </c>
      <c r="R7" s="27">
        <f t="shared" si="8"/>
        <v>-44.419162999999998</v>
      </c>
      <c r="S7" s="38"/>
      <c r="T7" s="27">
        <f t="shared" si="9"/>
        <v>39.333333333333002</v>
      </c>
      <c r="U7" s="27">
        <f t="shared" si="10"/>
        <v>-52.113959999999999</v>
      </c>
      <c r="V7" s="27">
        <f t="shared" si="11"/>
        <v>-66.414931999999993</v>
      </c>
    </row>
    <row r="8" spans="1:22" x14ac:dyDescent="0.25">
      <c r="B8" s="88" t="s">
        <v>19</v>
      </c>
      <c r="C8" s="88" t="s">
        <v>247</v>
      </c>
      <c r="E8" s="88" t="s">
        <v>19</v>
      </c>
      <c r="F8" s="88" t="s">
        <v>247</v>
      </c>
      <c r="H8" s="27">
        <f t="shared" si="0"/>
        <v>17.666666666666998</v>
      </c>
      <c r="I8" s="27">
        <f t="shared" si="1"/>
        <v>-59.975811</v>
      </c>
      <c r="J8" s="27">
        <f t="shared" si="2"/>
        <v>-35.152805000000001</v>
      </c>
      <c r="L8" s="27">
        <f t="shared" si="3"/>
        <v>24.833333333333002</v>
      </c>
      <c r="M8" s="27">
        <f t="shared" si="4"/>
        <v>-34.578586999999999</v>
      </c>
      <c r="N8" s="27">
        <f t="shared" si="5"/>
        <v>-48.828460999999997</v>
      </c>
      <c r="P8" s="47">
        <f t="shared" si="6"/>
        <v>28.416666666666998</v>
      </c>
      <c r="Q8" s="27">
        <f t="shared" si="7"/>
        <v>-55.410899999999998</v>
      </c>
      <c r="R8" s="27">
        <f t="shared" si="8"/>
        <v>-44.032947999999998</v>
      </c>
      <c r="S8" s="38"/>
      <c r="T8" s="27">
        <f t="shared" si="9"/>
        <v>39.166666666666998</v>
      </c>
      <c r="U8" s="27">
        <f t="shared" si="10"/>
        <v>-54.442706999999999</v>
      </c>
      <c r="V8" s="27">
        <f t="shared" si="11"/>
        <v>-72.016379999999998</v>
      </c>
    </row>
    <row r="9" spans="1:22" x14ac:dyDescent="0.25">
      <c r="B9" s="88">
        <v>8000000000</v>
      </c>
      <c r="C9" s="88">
        <v>-35.346995999999997</v>
      </c>
      <c r="E9" s="88">
        <v>8000000000</v>
      </c>
      <c r="F9" s="88">
        <v>-42.581318000000003</v>
      </c>
      <c r="H9" s="27">
        <f t="shared" si="0"/>
        <v>18</v>
      </c>
      <c r="I9" s="27">
        <f t="shared" si="1"/>
        <v>-59.736846999999997</v>
      </c>
      <c r="J9" s="27">
        <f t="shared" si="2"/>
        <v>-34.642338000000002</v>
      </c>
      <c r="L9" s="27">
        <f t="shared" si="3"/>
        <v>25</v>
      </c>
      <c r="M9" s="27">
        <f t="shared" si="4"/>
        <v>-34.599972000000001</v>
      </c>
      <c r="N9" s="27">
        <f t="shared" si="5"/>
        <v>-48.821617000000003</v>
      </c>
      <c r="P9" s="47">
        <f t="shared" si="6"/>
        <v>28.5</v>
      </c>
      <c r="Q9" s="27">
        <f t="shared" si="7"/>
        <v>-55.584904000000002</v>
      </c>
      <c r="R9" s="27">
        <f t="shared" si="8"/>
        <v>-43.861328</v>
      </c>
      <c r="S9" s="38"/>
      <c r="T9" s="27">
        <f t="shared" si="9"/>
        <v>39</v>
      </c>
      <c r="U9" s="27">
        <f t="shared" si="10"/>
        <v>-52.891472</v>
      </c>
      <c r="V9" s="27">
        <f t="shared" si="11"/>
        <v>-69.652657000000005</v>
      </c>
    </row>
    <row r="10" spans="1:22" x14ac:dyDescent="0.25">
      <c r="B10" s="88">
        <v>8500000000</v>
      </c>
      <c r="C10" s="88">
        <v>-32.706676000000002</v>
      </c>
      <c r="E10" s="88">
        <v>8500000000</v>
      </c>
      <c r="F10" s="88">
        <v>-42.464759999999998</v>
      </c>
      <c r="H10" s="27">
        <f t="shared" si="0"/>
        <v>18.333333333333002</v>
      </c>
      <c r="I10" s="27">
        <f t="shared" si="1"/>
        <v>-58.951526999999999</v>
      </c>
      <c r="J10" s="27">
        <f t="shared" si="2"/>
        <v>-34.407722</v>
      </c>
      <c r="L10" s="27">
        <f t="shared" si="3"/>
        <v>25.166666666666998</v>
      </c>
      <c r="M10" s="27">
        <f t="shared" si="4"/>
        <v>-35.082572999999996</v>
      </c>
      <c r="N10" s="27">
        <f t="shared" si="5"/>
        <v>-49.345756999999999</v>
      </c>
      <c r="P10" s="47">
        <f t="shared" si="6"/>
        <v>28.583333333333002</v>
      </c>
      <c r="Q10" s="27">
        <f t="shared" si="7"/>
        <v>-55.134864999999998</v>
      </c>
      <c r="R10" s="27">
        <f t="shared" si="8"/>
        <v>-43.860988999999996</v>
      </c>
      <c r="S10" s="38"/>
      <c r="T10" s="27">
        <f t="shared" si="9"/>
        <v>38.833333333333002</v>
      </c>
      <c r="U10" s="27">
        <f t="shared" si="10"/>
        <v>-53.686236999999998</v>
      </c>
      <c r="V10" s="27">
        <f t="shared" si="11"/>
        <v>-72.579314999999994</v>
      </c>
    </row>
    <row r="11" spans="1:22" x14ac:dyDescent="0.25">
      <c r="B11" s="88">
        <v>9000000000</v>
      </c>
      <c r="C11" s="88">
        <v>-29.88381</v>
      </c>
      <c r="E11" s="88">
        <v>9000000000</v>
      </c>
      <c r="F11" s="88">
        <v>-42.310814000000001</v>
      </c>
      <c r="H11" s="27">
        <f t="shared" si="0"/>
        <v>18.666666666666998</v>
      </c>
      <c r="I11" s="27">
        <f t="shared" si="1"/>
        <v>-57.832428</v>
      </c>
      <c r="J11" s="27">
        <f t="shared" si="2"/>
        <v>-34.436439999999997</v>
      </c>
      <c r="L11" s="27">
        <f t="shared" si="3"/>
        <v>25.333333333333002</v>
      </c>
      <c r="M11" s="27">
        <f t="shared" si="4"/>
        <v>-35.247318</v>
      </c>
      <c r="N11" s="27">
        <f t="shared" si="5"/>
        <v>-49.599666999999997</v>
      </c>
      <c r="P11" s="47">
        <f t="shared" si="6"/>
        <v>28.666666666666998</v>
      </c>
      <c r="Q11" s="27">
        <f t="shared" si="7"/>
        <v>-55.584651999999998</v>
      </c>
      <c r="R11" s="27">
        <f t="shared" si="8"/>
        <v>-44.243034000000002</v>
      </c>
      <c r="S11" s="38"/>
      <c r="T11" s="27">
        <f t="shared" si="9"/>
        <v>38.666666666666998</v>
      </c>
      <c r="U11" s="27">
        <f t="shared" si="10"/>
        <v>-52.362712999999999</v>
      </c>
      <c r="V11" s="27">
        <f t="shared" si="11"/>
        <v>-70.030761999999996</v>
      </c>
    </row>
    <row r="12" spans="1:22" x14ac:dyDescent="0.25">
      <c r="B12" s="88">
        <v>9500000000</v>
      </c>
      <c r="C12" s="88">
        <v>-28.321715999999999</v>
      </c>
      <c r="E12" s="88">
        <v>9500000000</v>
      </c>
      <c r="F12" s="88">
        <v>-41.674156000000004</v>
      </c>
      <c r="H12" s="27">
        <f t="shared" si="0"/>
        <v>19</v>
      </c>
      <c r="I12" s="27">
        <f t="shared" si="1"/>
        <v>-56.827789000000003</v>
      </c>
      <c r="J12" s="27">
        <f t="shared" si="2"/>
        <v>-34.707371000000002</v>
      </c>
      <c r="L12" s="27">
        <f t="shared" si="3"/>
        <v>25.5</v>
      </c>
      <c r="M12" s="27">
        <f t="shared" si="4"/>
        <v>-35.108932000000003</v>
      </c>
      <c r="N12" s="27">
        <f t="shared" si="5"/>
        <v>-49.518062999999998</v>
      </c>
      <c r="P12" s="47">
        <f t="shared" si="6"/>
        <v>28.75</v>
      </c>
      <c r="Q12" s="27">
        <f t="shared" si="7"/>
        <v>-55.630389999999998</v>
      </c>
      <c r="R12" s="27">
        <f t="shared" si="8"/>
        <v>-44.431820000000002</v>
      </c>
      <c r="S12" s="38"/>
      <c r="T12" s="27">
        <f t="shared" si="9"/>
        <v>38.5</v>
      </c>
      <c r="U12" s="27">
        <f t="shared" si="10"/>
        <v>-53.334358000000002</v>
      </c>
      <c r="V12" s="27">
        <f t="shared" si="11"/>
        <v>-70.344550999999996</v>
      </c>
    </row>
    <row r="13" spans="1:22" x14ac:dyDescent="0.25">
      <c r="B13" s="88">
        <v>10000000000</v>
      </c>
      <c r="C13" s="88">
        <v>-27.503626000000001</v>
      </c>
      <c r="E13" s="88">
        <v>10000000000</v>
      </c>
      <c r="F13" s="88">
        <v>-41.009532999999998</v>
      </c>
      <c r="H13" s="27">
        <f t="shared" si="0"/>
        <v>19.333333333333002</v>
      </c>
      <c r="I13" s="27">
        <f t="shared" si="1"/>
        <v>-56.064540999999998</v>
      </c>
      <c r="J13" s="27">
        <f t="shared" si="2"/>
        <v>-34.992888999999998</v>
      </c>
      <c r="L13" s="27">
        <f t="shared" si="3"/>
        <v>25.666666666666998</v>
      </c>
      <c r="M13" s="27">
        <f t="shared" si="4"/>
        <v>-34.699359999999999</v>
      </c>
      <c r="N13" s="27">
        <f t="shared" si="5"/>
        <v>-49.183773000000002</v>
      </c>
      <c r="P13" s="47">
        <f t="shared" si="6"/>
        <v>28.833333333333002</v>
      </c>
      <c r="Q13" s="27">
        <f t="shared" si="7"/>
        <v>-54.406714999999998</v>
      </c>
      <c r="R13" s="27">
        <f t="shared" si="8"/>
        <v>-43.700653000000003</v>
      </c>
      <c r="S13" s="38"/>
      <c r="T13" s="27">
        <f t="shared" si="9"/>
        <v>38.333333333333002</v>
      </c>
      <c r="U13" s="27">
        <f t="shared" si="10"/>
        <v>-50.353183999999999</v>
      </c>
      <c r="V13" s="27">
        <f t="shared" si="11"/>
        <v>-64.766105999999994</v>
      </c>
    </row>
    <row r="14" spans="1:22" x14ac:dyDescent="0.25">
      <c r="B14" s="88">
        <v>10500000000</v>
      </c>
      <c r="C14" s="88">
        <v>-26.527563000000001</v>
      </c>
      <c r="E14" s="88">
        <v>10500000000</v>
      </c>
      <c r="F14" s="88">
        <v>-40.809382999999997</v>
      </c>
      <c r="H14" s="27">
        <f t="shared" si="0"/>
        <v>19.666666666666998</v>
      </c>
      <c r="I14" s="27">
        <f t="shared" si="1"/>
        <v>-55.314425999999997</v>
      </c>
      <c r="J14" s="27">
        <f t="shared" si="2"/>
        <v>-35.158996999999999</v>
      </c>
      <c r="L14" s="27">
        <f t="shared" si="3"/>
        <v>25.833333333333002</v>
      </c>
      <c r="M14" s="27">
        <f t="shared" si="4"/>
        <v>-34.673290000000001</v>
      </c>
      <c r="N14" s="27">
        <f t="shared" si="5"/>
        <v>-49.090026999999999</v>
      </c>
      <c r="P14" s="47">
        <f t="shared" si="6"/>
        <v>28.916666666666998</v>
      </c>
      <c r="Q14" s="27">
        <f t="shared" si="7"/>
        <v>-55.176063999999997</v>
      </c>
      <c r="R14" s="27">
        <f t="shared" si="8"/>
        <v>-44.323779999999999</v>
      </c>
      <c r="S14" s="38"/>
      <c r="T14" s="27">
        <f t="shared" si="9"/>
        <v>38.166666666666998</v>
      </c>
      <c r="U14" s="27">
        <f t="shared" si="10"/>
        <v>-54.513934999999996</v>
      </c>
      <c r="V14" s="27">
        <f t="shared" si="11"/>
        <v>-71.302436999999998</v>
      </c>
    </row>
    <row r="15" spans="1:22" x14ac:dyDescent="0.25">
      <c r="B15" s="88">
        <v>11000000000</v>
      </c>
      <c r="C15" s="88">
        <v>-25.547014000000001</v>
      </c>
      <c r="E15" s="88">
        <v>11000000000</v>
      </c>
      <c r="F15" s="88">
        <v>-40.973675</v>
      </c>
      <c r="H15" s="27">
        <f t="shared" si="0"/>
        <v>20</v>
      </c>
      <c r="I15" s="27">
        <f t="shared" si="1"/>
        <v>-54.541096000000003</v>
      </c>
      <c r="J15" s="27">
        <f t="shared" si="2"/>
        <v>-34.998764000000001</v>
      </c>
      <c r="L15" s="27">
        <f t="shared" si="3"/>
        <v>26</v>
      </c>
      <c r="M15" s="27">
        <f t="shared" si="4"/>
        <v>-34.661414999999998</v>
      </c>
      <c r="N15" s="27">
        <f t="shared" si="5"/>
        <v>-48.841411999999998</v>
      </c>
      <c r="P15" s="47">
        <f t="shared" si="6"/>
        <v>29</v>
      </c>
      <c r="Q15" s="27">
        <f t="shared" si="7"/>
        <v>-55.240490000000001</v>
      </c>
      <c r="R15" s="27">
        <f t="shared" si="8"/>
        <v>-44.608561999999999</v>
      </c>
      <c r="S15" s="38"/>
      <c r="T15" s="27">
        <f t="shared" si="9"/>
        <v>38</v>
      </c>
      <c r="U15" s="27">
        <f t="shared" si="10"/>
        <v>-51.036105999999997</v>
      </c>
      <c r="V15" s="27">
        <f t="shared" si="11"/>
        <v>-66.428955000000002</v>
      </c>
    </row>
    <row r="16" spans="1:22" x14ac:dyDescent="0.25">
      <c r="B16" s="88">
        <v>11500000000</v>
      </c>
      <c r="C16" s="88">
        <v>-25.064323000000002</v>
      </c>
      <c r="E16" s="88">
        <v>11500000000</v>
      </c>
      <c r="F16" s="88">
        <v>-41.644371</v>
      </c>
      <c r="H16" s="27">
        <f t="shared" si="0"/>
        <v>20.333333333333002</v>
      </c>
      <c r="I16" s="27">
        <f t="shared" si="1"/>
        <v>-53.706257000000001</v>
      </c>
      <c r="J16" s="27">
        <f t="shared" si="2"/>
        <v>-34.539959000000003</v>
      </c>
      <c r="L16" s="27">
        <f t="shared" si="3"/>
        <v>26.166666666666998</v>
      </c>
      <c r="M16" s="27">
        <f t="shared" si="4"/>
        <v>-34.618136999999997</v>
      </c>
      <c r="N16" s="27">
        <f t="shared" si="5"/>
        <v>-48.426642999999999</v>
      </c>
      <c r="P16" s="47">
        <f t="shared" si="6"/>
        <v>29.083333333333002</v>
      </c>
      <c r="Q16" s="27">
        <f t="shared" si="7"/>
        <v>-55.021275000000003</v>
      </c>
      <c r="R16" s="27">
        <f t="shared" si="8"/>
        <v>-44.656348999999999</v>
      </c>
      <c r="S16" s="38"/>
      <c r="T16" s="27">
        <f t="shared" si="9"/>
        <v>37.833333333333002</v>
      </c>
      <c r="U16" s="27">
        <f t="shared" si="10"/>
        <v>-49.928246000000001</v>
      </c>
      <c r="V16" s="27">
        <f t="shared" si="11"/>
        <v>-65.405365000000003</v>
      </c>
    </row>
    <row r="17" spans="2:22" x14ac:dyDescent="0.25">
      <c r="B17" s="88">
        <v>12000000000</v>
      </c>
      <c r="C17" s="88">
        <v>-25.293983000000001</v>
      </c>
      <c r="E17" s="88">
        <v>12000000000</v>
      </c>
      <c r="F17" s="88">
        <v>-42.240817999999997</v>
      </c>
      <c r="H17" s="27">
        <f t="shared" si="0"/>
        <v>20.666666666666998</v>
      </c>
      <c r="I17" s="27">
        <f t="shared" si="1"/>
        <v>-52.886547</v>
      </c>
      <c r="J17" s="27">
        <f t="shared" si="2"/>
        <v>-33.925823000000001</v>
      </c>
      <c r="L17" s="27">
        <f t="shared" si="3"/>
        <v>26.333333333333002</v>
      </c>
      <c r="M17" s="27">
        <f t="shared" si="4"/>
        <v>-35.096107000000003</v>
      </c>
      <c r="N17" s="27">
        <f t="shared" si="5"/>
        <v>-48.50779</v>
      </c>
      <c r="P17" s="47">
        <f t="shared" si="6"/>
        <v>29.166666666666998</v>
      </c>
      <c r="Q17" s="27">
        <f t="shared" si="7"/>
        <v>-54.073653999999998</v>
      </c>
      <c r="R17" s="27">
        <f t="shared" si="8"/>
        <v>-43.883934000000004</v>
      </c>
      <c r="S17" s="38"/>
      <c r="T17" s="27">
        <f t="shared" si="9"/>
        <v>37.666666666666998</v>
      </c>
      <c r="U17" s="27">
        <f t="shared" si="10"/>
        <v>-50.814526000000001</v>
      </c>
      <c r="V17" s="27">
        <f t="shared" si="11"/>
        <v>-66.382491999999999</v>
      </c>
    </row>
    <row r="18" spans="2:22" x14ac:dyDescent="0.25">
      <c r="B18" s="88">
        <v>12500000000</v>
      </c>
      <c r="C18" s="88">
        <v>-26.575151000000002</v>
      </c>
      <c r="E18" s="88">
        <v>12500000000</v>
      </c>
      <c r="F18" s="88">
        <v>-43.541615</v>
      </c>
      <c r="H18" s="27">
        <f t="shared" si="0"/>
        <v>21</v>
      </c>
      <c r="I18" s="27">
        <f t="shared" si="1"/>
        <v>-52.098083000000003</v>
      </c>
      <c r="J18" s="27">
        <f t="shared" si="2"/>
        <v>-33.352257000000002</v>
      </c>
      <c r="L18" s="27">
        <f t="shared" si="3"/>
        <v>26.5</v>
      </c>
      <c r="M18" s="27">
        <f t="shared" si="4"/>
        <v>-35.156536000000003</v>
      </c>
      <c r="N18" s="27">
        <f t="shared" si="5"/>
        <v>-48.755989</v>
      </c>
      <c r="P18" s="47">
        <f t="shared" si="6"/>
        <v>29.25</v>
      </c>
      <c r="Q18" s="27">
        <f t="shared" si="7"/>
        <v>-54.880825000000002</v>
      </c>
      <c r="R18" s="27">
        <f t="shared" si="8"/>
        <v>-44.909641000000001</v>
      </c>
      <c r="S18" s="38"/>
      <c r="T18" s="27">
        <f t="shared" si="9"/>
        <v>37.5</v>
      </c>
      <c r="U18" s="27">
        <f t="shared" si="10"/>
        <v>-50.110359000000003</v>
      </c>
      <c r="V18" s="27">
        <f t="shared" si="11"/>
        <v>-65.558959999999999</v>
      </c>
    </row>
    <row r="19" spans="2:22" x14ac:dyDescent="0.25">
      <c r="B19" s="88">
        <v>13000000000</v>
      </c>
      <c r="C19" s="88">
        <v>-28.669840000000001</v>
      </c>
      <c r="E19" s="88">
        <v>13000000000</v>
      </c>
      <c r="F19" s="88">
        <v>-44.281787999999999</v>
      </c>
      <c r="H19" s="27">
        <f t="shared" si="0"/>
        <v>21.333333333333002</v>
      </c>
      <c r="I19" s="27">
        <f t="shared" si="1"/>
        <v>-51.179634</v>
      </c>
      <c r="J19" s="27">
        <f t="shared" si="2"/>
        <v>-32.829886999999999</v>
      </c>
      <c r="L19" s="27">
        <f t="shared" si="3"/>
        <v>26.666666666666998</v>
      </c>
      <c r="M19" s="27">
        <f t="shared" si="4"/>
        <v>-34.969417999999997</v>
      </c>
      <c r="N19" s="27">
        <f t="shared" si="5"/>
        <v>-51.310921</v>
      </c>
      <c r="P19" s="47">
        <f t="shared" si="6"/>
        <v>29.333333333333002</v>
      </c>
      <c r="Q19" s="27">
        <f t="shared" si="7"/>
        <v>-54.376117999999998</v>
      </c>
      <c r="R19" s="27">
        <f t="shared" si="8"/>
        <v>-44.769356000000002</v>
      </c>
      <c r="S19" s="38"/>
      <c r="T19" s="27">
        <f t="shared" si="9"/>
        <v>37.333333333333002</v>
      </c>
      <c r="U19" s="27">
        <f t="shared" si="10"/>
        <v>-50.290526999999997</v>
      </c>
      <c r="V19" s="27">
        <f t="shared" si="11"/>
        <v>-65.243454</v>
      </c>
    </row>
    <row r="20" spans="2:22" x14ac:dyDescent="0.25">
      <c r="B20" s="88">
        <v>13500000000</v>
      </c>
      <c r="C20" s="88">
        <v>-31.070689999999999</v>
      </c>
      <c r="E20" s="88">
        <v>13500000000</v>
      </c>
      <c r="F20" s="88">
        <v>-43.841129000000002</v>
      </c>
      <c r="H20" s="27">
        <f t="shared" si="0"/>
        <v>21.666666666666998</v>
      </c>
      <c r="I20" s="27">
        <f t="shared" si="1"/>
        <v>-50.360325000000003</v>
      </c>
      <c r="J20" s="27">
        <f t="shared" si="2"/>
        <v>-32.306713000000002</v>
      </c>
      <c r="L20" s="27">
        <f t="shared" si="3"/>
        <v>26.833333333333002</v>
      </c>
      <c r="M20" s="27">
        <f t="shared" si="4"/>
        <v>-34.488491000000003</v>
      </c>
      <c r="N20" s="27">
        <f t="shared" si="5"/>
        <v>-55.148823</v>
      </c>
      <c r="P20" s="47">
        <f t="shared" si="6"/>
        <v>29.416666666666998</v>
      </c>
      <c r="Q20" s="27">
        <f t="shared" si="7"/>
        <v>-54.357593999999999</v>
      </c>
      <c r="R20" s="27">
        <f t="shared" si="8"/>
        <v>-44.803581000000001</v>
      </c>
      <c r="S20" s="38"/>
      <c r="T20" s="27">
        <f t="shared" si="9"/>
        <v>37.166666666666998</v>
      </c>
      <c r="U20" s="27">
        <f t="shared" si="10"/>
        <v>-50.941792</v>
      </c>
      <c r="V20" s="27">
        <f t="shared" si="11"/>
        <v>-67.008658999999994</v>
      </c>
    </row>
    <row r="21" spans="2:22" x14ac:dyDescent="0.25">
      <c r="B21" s="88">
        <v>14000000000</v>
      </c>
      <c r="C21" s="88">
        <v>-32.376553000000001</v>
      </c>
      <c r="E21" s="88">
        <v>14000000000</v>
      </c>
      <c r="F21" s="88">
        <v>-42.796157999999998</v>
      </c>
      <c r="H21" s="27">
        <f t="shared" si="0"/>
        <v>22</v>
      </c>
      <c r="I21" s="27">
        <f t="shared" si="1"/>
        <v>-49.789642000000001</v>
      </c>
      <c r="J21" s="27">
        <f t="shared" si="2"/>
        <v>-31.720112</v>
      </c>
      <c r="L21" s="27">
        <f t="shared" si="3"/>
        <v>27</v>
      </c>
      <c r="M21" s="27">
        <f t="shared" si="4"/>
        <v>-34.321793</v>
      </c>
      <c r="N21" s="27">
        <f t="shared" si="5"/>
        <v>-57.703732000000002</v>
      </c>
      <c r="P21" s="47">
        <f t="shared" si="6"/>
        <v>29.5</v>
      </c>
      <c r="Q21" s="27">
        <f t="shared" si="7"/>
        <v>-54.104503999999999</v>
      </c>
      <c r="R21" s="27">
        <f t="shared" si="8"/>
        <v>-44.732624000000001</v>
      </c>
      <c r="S21" s="38"/>
      <c r="T21" s="27">
        <f t="shared" si="9"/>
        <v>37</v>
      </c>
      <c r="U21" s="27">
        <f t="shared" si="10"/>
        <v>-51.278046000000003</v>
      </c>
      <c r="V21" s="27">
        <f t="shared" si="11"/>
        <v>-67.942001000000005</v>
      </c>
    </row>
    <row r="22" spans="2:22" x14ac:dyDescent="0.25">
      <c r="B22" s="88">
        <v>14500000000</v>
      </c>
      <c r="C22" s="88">
        <v>-32.742958000000002</v>
      </c>
      <c r="E22" s="88">
        <v>14500000000</v>
      </c>
      <c r="F22" s="88">
        <v>-42.332977</v>
      </c>
      <c r="H22" s="27">
        <f t="shared" si="0"/>
        <v>22.333333333333002</v>
      </c>
      <c r="I22" s="27">
        <f t="shared" si="1"/>
        <v>-49.706234000000002</v>
      </c>
      <c r="J22" s="27">
        <f t="shared" si="2"/>
        <v>-31.134827000000001</v>
      </c>
      <c r="L22" s="27">
        <f t="shared" si="3"/>
        <v>27.166666666666998</v>
      </c>
      <c r="M22" s="27">
        <f t="shared" si="4"/>
        <v>-34.275222999999997</v>
      </c>
      <c r="N22" s="27">
        <f t="shared" si="5"/>
        <v>-57.577914999999997</v>
      </c>
      <c r="P22" s="47">
        <f t="shared" si="6"/>
        <v>29.583333333333002</v>
      </c>
      <c r="Q22" s="27">
        <f t="shared" si="7"/>
        <v>-54.439526000000001</v>
      </c>
      <c r="R22" s="27">
        <f t="shared" si="8"/>
        <v>-45.178806000000002</v>
      </c>
      <c r="S22" s="38"/>
      <c r="T22" s="27">
        <f t="shared" si="9"/>
        <v>36.833333333333002</v>
      </c>
      <c r="U22" s="27">
        <f t="shared" si="10"/>
        <v>-51.562828000000003</v>
      </c>
      <c r="V22" s="27">
        <f t="shared" si="11"/>
        <v>-69.324050999999997</v>
      </c>
    </row>
    <row r="23" spans="2:22" x14ac:dyDescent="0.25">
      <c r="B23" s="88">
        <v>15000000000</v>
      </c>
      <c r="C23" s="88">
        <v>-32.193244999999997</v>
      </c>
      <c r="E23" s="88">
        <v>15000000000</v>
      </c>
      <c r="F23" s="88">
        <v>-42.648682000000001</v>
      </c>
      <c r="H23" s="27">
        <f t="shared" si="0"/>
        <v>22.666666666666998</v>
      </c>
      <c r="I23" s="27">
        <f t="shared" si="1"/>
        <v>-49.651943000000003</v>
      </c>
      <c r="J23" s="27">
        <f t="shared" si="2"/>
        <v>-30.589586000000001</v>
      </c>
      <c r="L23" s="27">
        <f t="shared" si="3"/>
        <v>27.333333333333002</v>
      </c>
      <c r="M23" s="27">
        <f t="shared" si="4"/>
        <v>-34.27272</v>
      </c>
      <c r="N23" s="27">
        <f t="shared" si="5"/>
        <v>-55.548721</v>
      </c>
      <c r="P23" s="47">
        <f t="shared" si="6"/>
        <v>29.666666666666998</v>
      </c>
      <c r="Q23" s="27">
        <f t="shared" si="7"/>
        <v>-54.871924999999997</v>
      </c>
      <c r="R23" s="27">
        <f t="shared" si="8"/>
        <v>-45.746783999999998</v>
      </c>
      <c r="S23" s="38"/>
      <c r="T23" s="27">
        <f t="shared" si="9"/>
        <v>36.666666666666998</v>
      </c>
      <c r="U23" s="27">
        <f t="shared" si="10"/>
        <v>-49.884647000000001</v>
      </c>
      <c r="V23" s="27">
        <f t="shared" si="11"/>
        <v>-67.641807999999997</v>
      </c>
    </row>
    <row r="24" spans="2:22" x14ac:dyDescent="0.25">
      <c r="B24" s="88">
        <v>15500000000</v>
      </c>
      <c r="C24" s="88">
        <v>-31.177057000000001</v>
      </c>
      <c r="E24" s="88">
        <v>15500000000</v>
      </c>
      <c r="F24" s="88">
        <v>-42.949801999999998</v>
      </c>
      <c r="H24" s="27">
        <f t="shared" si="0"/>
        <v>23</v>
      </c>
      <c r="I24" s="27">
        <f t="shared" si="1"/>
        <v>-48.558506000000001</v>
      </c>
      <c r="J24" s="27">
        <f t="shared" si="2"/>
        <v>-30.125230999999999</v>
      </c>
      <c r="L24" s="27">
        <f t="shared" si="3"/>
        <v>27.5</v>
      </c>
      <c r="M24" s="27">
        <f t="shared" si="4"/>
        <v>-34.392521000000002</v>
      </c>
      <c r="N24" s="27">
        <f t="shared" si="5"/>
        <v>-54.291137999999997</v>
      </c>
      <c r="P24" s="47">
        <f t="shared" si="6"/>
        <v>29.75</v>
      </c>
      <c r="Q24" s="27">
        <f t="shared" si="7"/>
        <v>-55.803932000000003</v>
      </c>
      <c r="R24" s="27">
        <f t="shared" si="8"/>
        <v>-46.919944999999998</v>
      </c>
      <c r="S24" s="38"/>
      <c r="T24" s="27">
        <f t="shared" si="9"/>
        <v>36.5</v>
      </c>
      <c r="U24" s="27">
        <f t="shared" si="10"/>
        <v>-49.882381000000002</v>
      </c>
      <c r="V24" s="27">
        <f t="shared" si="11"/>
        <v>-67.954193000000004</v>
      </c>
    </row>
    <row r="25" spans="2:22" x14ac:dyDescent="0.25">
      <c r="B25" s="88">
        <v>16000000000</v>
      </c>
      <c r="C25" s="88">
        <v>-29.67905</v>
      </c>
      <c r="E25" s="88">
        <v>16000000000</v>
      </c>
      <c r="F25" s="88">
        <v>-42.643397999999998</v>
      </c>
      <c r="H25" s="27">
        <f t="shared" si="0"/>
        <v>23.333333333333002</v>
      </c>
      <c r="I25" s="27">
        <f t="shared" si="1"/>
        <v>-46.674987999999999</v>
      </c>
      <c r="J25" s="27">
        <f t="shared" si="2"/>
        <v>-29.752006999999999</v>
      </c>
      <c r="L25" s="27">
        <f t="shared" si="3"/>
        <v>27.666666666666998</v>
      </c>
      <c r="M25" s="27">
        <f t="shared" si="4"/>
        <v>-34.715358999999999</v>
      </c>
      <c r="N25" s="27">
        <f t="shared" si="5"/>
        <v>-53.059811000000003</v>
      </c>
      <c r="P25" s="47">
        <f t="shared" si="6"/>
        <v>29.833333333333002</v>
      </c>
      <c r="Q25" s="27">
        <f t="shared" si="7"/>
        <v>-55.141421999999999</v>
      </c>
      <c r="R25" s="27">
        <f t="shared" si="8"/>
        <v>-46.689757999999998</v>
      </c>
      <c r="S25" s="38"/>
      <c r="T25" s="27">
        <f t="shared" si="9"/>
        <v>36.333333333333002</v>
      </c>
      <c r="U25" s="27">
        <f t="shared" si="10"/>
        <v>-51.381981000000003</v>
      </c>
      <c r="V25" s="27">
        <f t="shared" si="11"/>
        <v>-69.557982999999993</v>
      </c>
    </row>
    <row r="26" spans="2:22" x14ac:dyDescent="0.25">
      <c r="B26" s="88">
        <v>16500000000</v>
      </c>
      <c r="C26" s="88">
        <v>-27.972784000000001</v>
      </c>
      <c r="E26" s="88">
        <v>16500000000</v>
      </c>
      <c r="F26" s="88">
        <v>-42.059193</v>
      </c>
      <c r="H26" s="27">
        <f t="shared" si="0"/>
        <v>23.666666666666998</v>
      </c>
      <c r="I26" s="27">
        <f t="shared" si="1"/>
        <v>-44.741905000000003</v>
      </c>
      <c r="J26" s="27">
        <f t="shared" si="2"/>
        <v>-29.456364000000001</v>
      </c>
      <c r="L26" s="27">
        <f t="shared" si="3"/>
        <v>27.833333333333002</v>
      </c>
      <c r="M26" s="27">
        <f t="shared" si="4"/>
        <v>-34.292518999999999</v>
      </c>
      <c r="N26" s="27">
        <f t="shared" si="5"/>
        <v>-51.242702000000001</v>
      </c>
      <c r="P26" s="47">
        <f t="shared" si="6"/>
        <v>29.916666666666998</v>
      </c>
      <c r="Q26" s="27">
        <f t="shared" si="7"/>
        <v>-55.318665000000003</v>
      </c>
      <c r="R26" s="27">
        <f t="shared" si="8"/>
        <v>-46.885554999999997</v>
      </c>
      <c r="S26" s="38"/>
      <c r="T26" s="27">
        <f t="shared" si="9"/>
        <v>36.166666666666998</v>
      </c>
      <c r="U26" s="27">
        <f t="shared" si="10"/>
        <v>-51.173183000000002</v>
      </c>
      <c r="V26" s="27">
        <f t="shared" si="11"/>
        <v>-66.186165000000003</v>
      </c>
    </row>
    <row r="27" spans="2:22" x14ac:dyDescent="0.25">
      <c r="B27" s="88">
        <v>17000000000</v>
      </c>
      <c r="C27" s="88">
        <v>-26.661852</v>
      </c>
      <c r="E27" s="88">
        <v>17000000000</v>
      </c>
      <c r="F27" s="88">
        <v>-41.419899000000001</v>
      </c>
      <c r="H27" s="27">
        <f t="shared" si="0"/>
        <v>24</v>
      </c>
      <c r="I27" s="27">
        <f t="shared" si="1"/>
        <v>-43.798679</v>
      </c>
      <c r="J27" s="27">
        <f t="shared" si="2"/>
        <v>-29.184269</v>
      </c>
      <c r="L27" s="27">
        <f t="shared" si="3"/>
        <v>28</v>
      </c>
      <c r="M27" s="27">
        <f t="shared" si="4"/>
        <v>-34.081673000000002</v>
      </c>
      <c r="N27" s="27">
        <f t="shared" si="5"/>
        <v>-49.820746999999997</v>
      </c>
      <c r="P27" s="47">
        <f t="shared" si="6"/>
        <v>30</v>
      </c>
      <c r="Q27" s="27">
        <f t="shared" si="7"/>
        <v>-55.56221</v>
      </c>
      <c r="R27" s="27">
        <f t="shared" si="8"/>
        <v>-47.657749000000003</v>
      </c>
      <c r="S27" s="38"/>
      <c r="T27" s="27">
        <f t="shared" si="9"/>
        <v>36</v>
      </c>
      <c r="U27" s="27">
        <f t="shared" si="10"/>
        <v>-49.189999</v>
      </c>
      <c r="V27" s="27">
        <f t="shared" si="11"/>
        <v>-62.805095999999999</v>
      </c>
    </row>
    <row r="28" spans="2:22" x14ac:dyDescent="0.25">
      <c r="B28" s="88">
        <v>17500000000</v>
      </c>
      <c r="C28" s="88">
        <v>-25.667249999999999</v>
      </c>
      <c r="E28" s="88">
        <v>17500000000</v>
      </c>
      <c r="F28" s="88">
        <v>-40.807926000000002</v>
      </c>
      <c r="H28" s="27">
        <f t="shared" si="0"/>
        <v>24.333333333333002</v>
      </c>
      <c r="I28" s="27">
        <f t="shared" si="1"/>
        <v>-43.419322999999999</v>
      </c>
      <c r="J28" s="27">
        <f t="shared" si="2"/>
        <v>-28.880379000000001</v>
      </c>
      <c r="L28" s="27">
        <f t="shared" si="3"/>
        <v>28.166666666666998</v>
      </c>
      <c r="M28" s="27">
        <f t="shared" si="4"/>
        <v>-33.611499999999999</v>
      </c>
      <c r="N28" s="27">
        <f t="shared" si="5"/>
        <v>-48.355601999999998</v>
      </c>
      <c r="P28" s="47">
        <f t="shared" si="6"/>
        <v>30.083333333333002</v>
      </c>
      <c r="Q28" s="27">
        <f t="shared" si="7"/>
        <v>-56.568348</v>
      </c>
      <c r="R28" s="27">
        <f t="shared" si="8"/>
        <v>-49.054588000000003</v>
      </c>
      <c r="S28" s="38"/>
      <c r="T28" s="27">
        <f t="shared" si="9"/>
        <v>35.833333333333002</v>
      </c>
      <c r="U28" s="27">
        <f t="shared" si="10"/>
        <v>-50.909122000000004</v>
      </c>
      <c r="V28" s="27">
        <f t="shared" si="11"/>
        <v>-63.950909000000003</v>
      </c>
    </row>
    <row r="29" spans="2:22" x14ac:dyDescent="0.25">
      <c r="B29" s="88">
        <v>18000000000</v>
      </c>
      <c r="C29" s="88">
        <v>-24.797163000000001</v>
      </c>
      <c r="E29" s="88">
        <v>18000000000</v>
      </c>
      <c r="F29" s="88">
        <v>-40.221310000000003</v>
      </c>
      <c r="H29" s="27">
        <f t="shared" si="0"/>
        <v>24.666666666666998</v>
      </c>
      <c r="I29" s="27">
        <f t="shared" si="1"/>
        <v>-43.112301000000002</v>
      </c>
      <c r="J29" s="27">
        <f t="shared" si="2"/>
        <v>-28.588104000000001</v>
      </c>
      <c r="L29" s="27">
        <f t="shared" si="3"/>
        <v>28.333333333333002</v>
      </c>
      <c r="M29" s="27">
        <f t="shared" si="4"/>
        <v>-33.865096999999999</v>
      </c>
      <c r="N29" s="27">
        <f t="shared" si="5"/>
        <v>-47.617870000000003</v>
      </c>
      <c r="P29" s="47">
        <f t="shared" si="6"/>
        <v>30.166666666666998</v>
      </c>
      <c r="Q29" s="27">
        <f t="shared" si="7"/>
        <v>-56.465598999999997</v>
      </c>
      <c r="R29" s="27">
        <f t="shared" si="8"/>
        <v>-48.831612</v>
      </c>
      <c r="S29" s="38"/>
      <c r="T29" s="27">
        <f t="shared" si="9"/>
        <v>35.666666666666998</v>
      </c>
      <c r="U29" s="27">
        <f t="shared" si="10"/>
        <v>-49.998955000000002</v>
      </c>
      <c r="V29" s="27">
        <f t="shared" si="11"/>
        <v>-61.502136</v>
      </c>
    </row>
    <row r="30" spans="2:22" x14ac:dyDescent="0.25">
      <c r="B30" s="88">
        <v>18500000000</v>
      </c>
      <c r="C30" s="88">
        <v>-23.926617</v>
      </c>
      <c r="E30" s="88">
        <v>18500000000</v>
      </c>
      <c r="F30" s="88">
        <v>-39.336314999999999</v>
      </c>
      <c r="H30" s="27">
        <f t="shared" si="0"/>
        <v>25</v>
      </c>
      <c r="I30" s="27">
        <f t="shared" si="1"/>
        <v>-42.767367999999998</v>
      </c>
      <c r="J30" s="27">
        <f t="shared" si="2"/>
        <v>-28.379004999999999</v>
      </c>
      <c r="L30" s="27">
        <f t="shared" si="3"/>
        <v>28.5</v>
      </c>
      <c r="M30" s="27">
        <f t="shared" si="4"/>
        <v>-33.888950000000001</v>
      </c>
      <c r="N30" s="27">
        <f t="shared" si="5"/>
        <v>-46.498348</v>
      </c>
      <c r="P30" s="47">
        <f t="shared" si="6"/>
        <v>30.25</v>
      </c>
      <c r="Q30" s="27">
        <f t="shared" si="7"/>
        <v>-55.644168999999998</v>
      </c>
      <c r="R30" s="27">
        <f t="shared" si="8"/>
        <v>-48.604137000000001</v>
      </c>
      <c r="S30" s="38"/>
      <c r="T30" s="27">
        <f t="shared" si="9"/>
        <v>35.5</v>
      </c>
      <c r="U30" s="27">
        <f t="shared" si="10"/>
        <v>-48.485512</v>
      </c>
      <c r="V30" s="27">
        <f t="shared" si="11"/>
        <v>-59.022525999999999</v>
      </c>
    </row>
    <row r="31" spans="2:22" x14ac:dyDescent="0.25">
      <c r="B31" s="88">
        <v>19000000000</v>
      </c>
      <c r="C31" s="88">
        <v>-23.344715000000001</v>
      </c>
      <c r="E31" s="88">
        <v>19000000000</v>
      </c>
      <c r="F31" s="88">
        <v>-38.425044999999997</v>
      </c>
      <c r="H31" s="27">
        <f t="shared" si="0"/>
        <v>25.333333333333002</v>
      </c>
      <c r="I31" s="27">
        <f t="shared" si="1"/>
        <v>-42.545279999999998</v>
      </c>
      <c r="J31" s="27">
        <f t="shared" si="2"/>
        <v>-28.272794999999999</v>
      </c>
      <c r="L31" s="27">
        <f t="shared" si="3"/>
        <v>28.666666666666998</v>
      </c>
      <c r="M31" s="27">
        <f t="shared" si="4"/>
        <v>-33.962147000000002</v>
      </c>
      <c r="N31" s="27">
        <f t="shared" si="5"/>
        <v>-45.597403999999997</v>
      </c>
      <c r="P31" s="47">
        <f t="shared" si="6"/>
        <v>30.333333333333002</v>
      </c>
      <c r="Q31" s="27">
        <f t="shared" si="7"/>
        <v>-56.474299999999999</v>
      </c>
      <c r="R31" s="27">
        <f t="shared" si="8"/>
        <v>-49.779738999999999</v>
      </c>
      <c r="S31" s="38"/>
      <c r="T31" s="27">
        <f t="shared" si="9"/>
        <v>35.333333333333002</v>
      </c>
      <c r="U31" s="27">
        <f t="shared" si="10"/>
        <v>-49.278576000000001</v>
      </c>
      <c r="V31" s="27">
        <f t="shared" si="11"/>
        <v>-58.908149999999999</v>
      </c>
    </row>
    <row r="32" spans="2:22" x14ac:dyDescent="0.25">
      <c r="B32" s="88">
        <v>19500000000</v>
      </c>
      <c r="C32" s="88">
        <v>-23.014296999999999</v>
      </c>
      <c r="E32" s="88">
        <v>19500000000</v>
      </c>
      <c r="F32" s="88">
        <v>-37.973106000000001</v>
      </c>
      <c r="H32" s="27">
        <f t="shared" si="0"/>
        <v>25.666666666666998</v>
      </c>
      <c r="I32" s="27">
        <f t="shared" si="1"/>
        <v>-42.327506999999997</v>
      </c>
      <c r="J32" s="27">
        <f t="shared" si="2"/>
        <v>-28.160543000000001</v>
      </c>
      <c r="L32" s="27">
        <f t="shared" si="3"/>
        <v>28.833333333333002</v>
      </c>
      <c r="M32" s="27">
        <f t="shared" si="4"/>
        <v>-34.200958</v>
      </c>
      <c r="N32" s="27">
        <f t="shared" si="5"/>
        <v>-44.895302000000001</v>
      </c>
      <c r="P32" s="47">
        <f t="shared" si="6"/>
        <v>30.416666666666998</v>
      </c>
      <c r="Q32" s="27">
        <f t="shared" si="7"/>
        <v>-55.625625999999997</v>
      </c>
      <c r="R32" s="27">
        <f t="shared" si="8"/>
        <v>-49.339745000000001</v>
      </c>
      <c r="S32" s="38"/>
      <c r="T32" s="27">
        <f t="shared" si="9"/>
        <v>35.166666666666998</v>
      </c>
      <c r="U32" s="27">
        <f t="shared" si="10"/>
        <v>-48.975287999999999</v>
      </c>
      <c r="V32" s="27">
        <f t="shared" si="11"/>
        <v>-57.736595000000001</v>
      </c>
    </row>
    <row r="33" spans="2:22" x14ac:dyDescent="0.25">
      <c r="B33" s="88">
        <v>20000000000</v>
      </c>
      <c r="C33" s="88">
        <v>-22.646021000000001</v>
      </c>
      <c r="E33" s="88">
        <v>20000000000</v>
      </c>
      <c r="F33" s="88">
        <v>-37.383602000000003</v>
      </c>
      <c r="H33" s="27">
        <f t="shared" si="0"/>
        <v>26</v>
      </c>
      <c r="I33" s="27">
        <f t="shared" si="1"/>
        <v>-42.063206000000001</v>
      </c>
      <c r="J33" s="27">
        <f t="shared" si="2"/>
        <v>-28.040687999999999</v>
      </c>
      <c r="L33" s="27">
        <f t="shared" si="3"/>
        <v>29</v>
      </c>
      <c r="M33" s="27">
        <f t="shared" si="4"/>
        <v>-34.414154000000003</v>
      </c>
      <c r="N33" s="27">
        <f t="shared" si="5"/>
        <v>-44.158347999999997</v>
      </c>
      <c r="P33" s="47">
        <f t="shared" si="6"/>
        <v>30.5</v>
      </c>
      <c r="Q33" s="27">
        <f t="shared" si="7"/>
        <v>-56.456623</v>
      </c>
      <c r="R33" s="27">
        <f t="shared" si="8"/>
        <v>-50.554977000000001</v>
      </c>
      <c r="S33" s="38"/>
      <c r="T33" s="27">
        <f t="shared" si="9"/>
        <v>35</v>
      </c>
      <c r="U33" s="27">
        <f t="shared" si="10"/>
        <v>-50.444977000000002</v>
      </c>
      <c r="V33" s="27">
        <f t="shared" si="11"/>
        <v>-59.041634000000002</v>
      </c>
    </row>
    <row r="34" spans="2:22" x14ac:dyDescent="0.25">
      <c r="B34" s="88">
        <v>20500000000</v>
      </c>
      <c r="C34" s="88">
        <v>-22.393719000000001</v>
      </c>
      <c r="E34" s="88">
        <v>20500000000</v>
      </c>
      <c r="F34" s="88">
        <v>-36.889679000000001</v>
      </c>
      <c r="H34" s="27">
        <f t="shared" si="0"/>
        <v>26.333333333333002</v>
      </c>
      <c r="I34" s="27">
        <f t="shared" si="1"/>
        <v>-41.871513</v>
      </c>
      <c r="J34" s="27">
        <f t="shared" si="2"/>
        <v>-27.813932000000001</v>
      </c>
      <c r="L34" s="27">
        <f t="shared" si="3"/>
        <v>29.166666666666998</v>
      </c>
      <c r="M34" s="27">
        <f t="shared" si="4"/>
        <v>-34.857196999999999</v>
      </c>
      <c r="N34" s="27">
        <f t="shared" si="5"/>
        <v>-43.684956</v>
      </c>
      <c r="P34" s="47">
        <f t="shared" si="6"/>
        <v>30.583333333333002</v>
      </c>
      <c r="Q34" s="27">
        <f t="shared" si="7"/>
        <v>-56.239136000000002</v>
      </c>
      <c r="R34" s="27">
        <f t="shared" si="8"/>
        <v>-50.517586000000001</v>
      </c>
      <c r="S34" s="38"/>
      <c r="T34" s="27">
        <f t="shared" si="9"/>
        <v>34.833333333333002</v>
      </c>
      <c r="U34" s="27">
        <f t="shared" si="10"/>
        <v>-50.713188000000002</v>
      </c>
      <c r="V34" s="27">
        <f t="shared" si="11"/>
        <v>-59.225624000000003</v>
      </c>
    </row>
    <row r="35" spans="2:22" x14ac:dyDescent="0.25">
      <c r="B35" s="88">
        <v>21000000000</v>
      </c>
      <c r="C35" s="88">
        <v>-22.334509000000001</v>
      </c>
      <c r="E35" s="88">
        <v>21000000000</v>
      </c>
      <c r="F35" s="88">
        <v>-36.866104</v>
      </c>
      <c r="H35" s="27">
        <f t="shared" ref="H35:H51" si="12">B95/1000000000</f>
        <v>26.666666666666998</v>
      </c>
      <c r="I35" s="27">
        <f t="shared" ref="I35:I51" si="13">C95</f>
        <v>-41.476013000000002</v>
      </c>
      <c r="J35" s="27">
        <f t="shared" ref="J35:J51" si="14">F95</f>
        <v>-27.466609999999999</v>
      </c>
      <c r="L35" s="27">
        <f t="shared" ref="L35:L51" si="15">B149/1000000000</f>
        <v>29.333333333333002</v>
      </c>
      <c r="M35" s="27">
        <f t="shared" ref="M35:M51" si="16">C149</f>
        <v>-35.049453999999997</v>
      </c>
      <c r="N35" s="27">
        <f t="shared" ref="N35:N51" si="17">F149</f>
        <v>-43.001987</v>
      </c>
      <c r="P35" s="47">
        <f t="shared" ref="P35:P51" si="18">B203/1000000000</f>
        <v>30.666666666666998</v>
      </c>
      <c r="Q35" s="27">
        <f t="shared" ref="Q35:Q51" si="19">C203</f>
        <v>-56.362578999999997</v>
      </c>
      <c r="R35" s="27">
        <f t="shared" ref="R35:R51" si="20">F203</f>
        <v>-51.127097999999997</v>
      </c>
      <c r="S35" s="38"/>
      <c r="T35" s="27">
        <f t="shared" ref="T35:T51" si="21">B257/1000000000</f>
        <v>34.666666666666998</v>
      </c>
      <c r="U35" s="27">
        <f t="shared" ref="U35:U51" si="22">C257</f>
        <v>-51.287933000000002</v>
      </c>
      <c r="V35" s="27">
        <f t="shared" ref="V35:V51" si="23">F257</f>
        <v>-59.749008000000003</v>
      </c>
    </row>
    <row r="36" spans="2:22" x14ac:dyDescent="0.25">
      <c r="B36" s="88">
        <v>21500000000</v>
      </c>
      <c r="C36" s="88">
        <v>-22.976343</v>
      </c>
      <c r="E36" s="88">
        <v>21500000000</v>
      </c>
      <c r="F36" s="88">
        <v>-36.853329000000002</v>
      </c>
      <c r="H36" s="27">
        <f t="shared" si="12"/>
        <v>27</v>
      </c>
      <c r="I36" s="27">
        <f t="shared" si="13"/>
        <v>-40.931739999999998</v>
      </c>
      <c r="J36" s="27">
        <f t="shared" si="14"/>
        <v>-27.090676999999999</v>
      </c>
      <c r="L36" s="27">
        <f t="shared" si="15"/>
        <v>29.5</v>
      </c>
      <c r="M36" s="27">
        <f t="shared" si="16"/>
        <v>-35.253754000000001</v>
      </c>
      <c r="N36" s="27">
        <f t="shared" si="17"/>
        <v>-42.506461999999999</v>
      </c>
      <c r="P36" s="47">
        <f t="shared" si="18"/>
        <v>30.75</v>
      </c>
      <c r="Q36" s="27">
        <f t="shared" si="19"/>
        <v>-57.597034000000001</v>
      </c>
      <c r="R36" s="27">
        <f t="shared" si="20"/>
        <v>-52.506214</v>
      </c>
      <c r="S36" s="38"/>
      <c r="T36" s="27">
        <f t="shared" si="21"/>
        <v>34.5</v>
      </c>
      <c r="U36" s="27">
        <f t="shared" si="22"/>
        <v>-50.189650999999998</v>
      </c>
      <c r="V36" s="27">
        <f t="shared" si="23"/>
        <v>-57.730849999999997</v>
      </c>
    </row>
    <row r="37" spans="2:22" x14ac:dyDescent="0.25">
      <c r="B37" s="88">
        <v>22000000000</v>
      </c>
      <c r="C37" s="88">
        <v>-24.899296</v>
      </c>
      <c r="E37" s="88">
        <v>22000000000</v>
      </c>
      <c r="F37" s="88">
        <v>-36.123283000000001</v>
      </c>
      <c r="H37" s="27">
        <f t="shared" si="12"/>
        <v>27.333333333333002</v>
      </c>
      <c r="I37" s="27">
        <f t="shared" si="13"/>
        <v>-40.123207000000001</v>
      </c>
      <c r="J37" s="27">
        <f t="shared" si="14"/>
        <v>-26.805562999999999</v>
      </c>
      <c r="L37" s="27">
        <f t="shared" si="15"/>
        <v>29.666666666666998</v>
      </c>
      <c r="M37" s="27">
        <f t="shared" si="16"/>
        <v>-35.537635999999999</v>
      </c>
      <c r="N37" s="27">
        <f t="shared" si="17"/>
        <v>-42.089686999999998</v>
      </c>
      <c r="P37" s="47">
        <f t="shared" si="18"/>
        <v>30.833333333333002</v>
      </c>
      <c r="Q37" s="27">
        <f t="shared" si="19"/>
        <v>-58.534550000000003</v>
      </c>
      <c r="R37" s="27">
        <f t="shared" si="20"/>
        <v>-53.289355999999998</v>
      </c>
      <c r="S37" s="38"/>
      <c r="T37" s="27">
        <f t="shared" si="21"/>
        <v>34.333333333333002</v>
      </c>
      <c r="U37" s="27">
        <f t="shared" si="22"/>
        <v>-53.023735000000002</v>
      </c>
      <c r="V37" s="27">
        <f t="shared" si="23"/>
        <v>-59.674678999999998</v>
      </c>
    </row>
    <row r="38" spans="2:22" x14ac:dyDescent="0.25">
      <c r="B38" s="88">
        <v>22500000000</v>
      </c>
      <c r="C38" s="88">
        <v>-26.044630000000002</v>
      </c>
      <c r="E38" s="88">
        <v>22500000000</v>
      </c>
      <c r="F38" s="88">
        <v>-33.993091999999997</v>
      </c>
      <c r="H38" s="27">
        <f t="shared" si="12"/>
        <v>27.666666666666998</v>
      </c>
      <c r="I38" s="27">
        <f t="shared" si="13"/>
        <v>-39.427993999999998</v>
      </c>
      <c r="J38" s="27">
        <f t="shared" si="14"/>
        <v>-26.635183000000001</v>
      </c>
      <c r="L38" s="27">
        <f t="shared" si="15"/>
        <v>29.833333333333002</v>
      </c>
      <c r="M38" s="27">
        <f t="shared" si="16"/>
        <v>-35.445250999999999</v>
      </c>
      <c r="N38" s="27">
        <f t="shared" si="17"/>
        <v>-41.413688999999998</v>
      </c>
      <c r="P38" s="47">
        <f t="shared" si="18"/>
        <v>30.916666666666998</v>
      </c>
      <c r="Q38" s="27">
        <f t="shared" si="19"/>
        <v>-57.767158999999999</v>
      </c>
      <c r="R38" s="27">
        <f t="shared" si="20"/>
        <v>-52.639187</v>
      </c>
      <c r="S38" s="38"/>
      <c r="T38" s="27">
        <f t="shared" si="21"/>
        <v>34.166666666666998</v>
      </c>
      <c r="U38" s="27">
        <f t="shared" si="22"/>
        <v>-51.887878000000001</v>
      </c>
      <c r="V38" s="27">
        <f t="shared" si="23"/>
        <v>-57.875194999999998</v>
      </c>
    </row>
    <row r="39" spans="2:22" x14ac:dyDescent="0.25">
      <c r="B39" s="88">
        <v>23000000000</v>
      </c>
      <c r="C39" s="88">
        <v>-25.304836000000002</v>
      </c>
      <c r="E39" s="88">
        <v>23000000000</v>
      </c>
      <c r="F39" s="88">
        <v>-32.939484</v>
      </c>
      <c r="H39" s="27">
        <f t="shared" si="12"/>
        <v>28</v>
      </c>
      <c r="I39" s="27">
        <f t="shared" si="13"/>
        <v>-38.738914000000001</v>
      </c>
      <c r="J39" s="27">
        <f t="shared" si="14"/>
        <v>-26.488720000000001</v>
      </c>
      <c r="L39" s="27">
        <f t="shared" si="15"/>
        <v>30</v>
      </c>
      <c r="M39" s="27">
        <f t="shared" si="16"/>
        <v>-35.517200000000003</v>
      </c>
      <c r="N39" s="27">
        <f t="shared" si="17"/>
        <v>-41.018993000000002</v>
      </c>
      <c r="P39" s="47">
        <f t="shared" si="18"/>
        <v>31</v>
      </c>
      <c r="Q39" s="27">
        <f t="shared" si="19"/>
        <v>-58.176884000000001</v>
      </c>
      <c r="R39" s="27">
        <f t="shared" si="20"/>
        <v>-52.953814999999999</v>
      </c>
      <c r="S39" s="38"/>
      <c r="T39" s="27">
        <f t="shared" si="21"/>
        <v>34</v>
      </c>
      <c r="U39" s="27">
        <f t="shared" si="22"/>
        <v>-54.637585000000001</v>
      </c>
      <c r="V39" s="27">
        <f t="shared" si="23"/>
        <v>-60.313327999999998</v>
      </c>
    </row>
    <row r="40" spans="2:22" x14ac:dyDescent="0.25">
      <c r="B40" s="88">
        <v>23500000000</v>
      </c>
      <c r="C40" s="88">
        <v>-22.445292999999999</v>
      </c>
      <c r="E40" s="88">
        <v>23500000000</v>
      </c>
      <c r="F40" s="88">
        <v>-32.939174999999999</v>
      </c>
      <c r="H40" s="27">
        <f t="shared" si="12"/>
        <v>28.333333333333002</v>
      </c>
      <c r="I40" s="27">
        <f t="shared" si="13"/>
        <v>-38.141266000000002</v>
      </c>
      <c r="J40" s="27">
        <f t="shared" si="14"/>
        <v>-26.391594000000001</v>
      </c>
      <c r="L40" s="27">
        <f t="shared" si="15"/>
        <v>30.166666666666998</v>
      </c>
      <c r="M40" s="27">
        <f t="shared" si="16"/>
        <v>-35.673102999999998</v>
      </c>
      <c r="N40" s="27">
        <f t="shared" si="17"/>
        <v>-40.836948</v>
      </c>
      <c r="P40" s="47">
        <f t="shared" si="18"/>
        <v>31.083333333333002</v>
      </c>
      <c r="Q40" s="27">
        <f t="shared" si="19"/>
        <v>-59.611362</v>
      </c>
      <c r="R40" s="27">
        <f t="shared" si="20"/>
        <v>-53.492035000000001</v>
      </c>
      <c r="S40" s="38"/>
      <c r="T40" s="27">
        <f t="shared" si="21"/>
        <v>33.833333333333002</v>
      </c>
      <c r="U40" s="27">
        <f t="shared" si="22"/>
        <v>-53.932281000000003</v>
      </c>
      <c r="V40" s="27">
        <f t="shared" si="23"/>
        <v>-59.241042999999998</v>
      </c>
    </row>
    <row r="41" spans="2:22" x14ac:dyDescent="0.25">
      <c r="B41" s="88">
        <v>24000000000</v>
      </c>
      <c r="C41" s="88">
        <v>-19.845776000000001</v>
      </c>
      <c r="E41" s="88">
        <v>24000000000</v>
      </c>
      <c r="F41" s="88">
        <v>-33.512245</v>
      </c>
      <c r="H41" s="27">
        <f t="shared" si="12"/>
        <v>28.666666666666998</v>
      </c>
      <c r="I41" s="27">
        <f t="shared" si="13"/>
        <v>-37.734248999999998</v>
      </c>
      <c r="J41" s="27">
        <f t="shared" si="14"/>
        <v>-26.570941999999999</v>
      </c>
      <c r="L41" s="27">
        <f t="shared" si="15"/>
        <v>30.333333333333002</v>
      </c>
      <c r="M41" s="27">
        <f t="shared" si="16"/>
        <v>-36.024841000000002</v>
      </c>
      <c r="N41" s="27">
        <f t="shared" si="17"/>
        <v>-40.876911</v>
      </c>
      <c r="P41" s="47">
        <f t="shared" si="18"/>
        <v>31.166666666666998</v>
      </c>
      <c r="Q41" s="27">
        <f t="shared" si="19"/>
        <v>-59.019508000000002</v>
      </c>
      <c r="R41" s="27">
        <f t="shared" si="20"/>
        <v>-52.449207000000001</v>
      </c>
      <c r="S41" s="38"/>
      <c r="T41" s="27">
        <f t="shared" si="21"/>
        <v>33.666666666666998</v>
      </c>
      <c r="U41" s="27">
        <f t="shared" si="22"/>
        <v>-56.479866000000001</v>
      </c>
      <c r="V41" s="27">
        <f t="shared" si="23"/>
        <v>-61.428973999999997</v>
      </c>
    </row>
    <row r="42" spans="2:22" x14ac:dyDescent="0.25">
      <c r="B42" s="88">
        <v>24500000000</v>
      </c>
      <c r="C42" s="88">
        <v>-18.715015000000001</v>
      </c>
      <c r="E42" s="88">
        <v>24500000000</v>
      </c>
      <c r="F42" s="88">
        <v>-33.464126999999998</v>
      </c>
      <c r="H42" s="27">
        <f t="shared" si="12"/>
        <v>29</v>
      </c>
      <c r="I42" s="27">
        <f t="shared" si="13"/>
        <v>-37.567501</v>
      </c>
      <c r="J42" s="27">
        <f t="shared" si="14"/>
        <v>-27.018927000000001</v>
      </c>
      <c r="L42" s="27">
        <f t="shared" si="15"/>
        <v>30.5</v>
      </c>
      <c r="M42" s="27">
        <f t="shared" si="16"/>
        <v>-36.102325</v>
      </c>
      <c r="N42" s="27">
        <f t="shared" si="17"/>
        <v>-40.651263999999998</v>
      </c>
      <c r="P42" s="47">
        <f t="shared" si="18"/>
        <v>31.25</v>
      </c>
      <c r="Q42" s="27">
        <f t="shared" si="19"/>
        <v>-59.723495</v>
      </c>
      <c r="R42" s="27">
        <f t="shared" si="20"/>
        <v>-52.181457999999999</v>
      </c>
      <c r="S42" s="38"/>
      <c r="T42" s="27">
        <f t="shared" si="21"/>
        <v>33.5</v>
      </c>
      <c r="U42" s="27">
        <f t="shared" si="22"/>
        <v>-54.947395</v>
      </c>
      <c r="V42" s="27">
        <f t="shared" si="23"/>
        <v>-59.062195000000003</v>
      </c>
    </row>
    <row r="43" spans="2:22" x14ac:dyDescent="0.25">
      <c r="B43" s="88">
        <v>25000000000</v>
      </c>
      <c r="C43" s="88">
        <v>-18.001425000000001</v>
      </c>
      <c r="E43" s="88">
        <v>25000000000</v>
      </c>
      <c r="F43" s="88">
        <v>-32.713237999999997</v>
      </c>
      <c r="H43" s="27">
        <f t="shared" si="12"/>
        <v>29.333333333333002</v>
      </c>
      <c r="I43" s="27">
        <f t="shared" si="13"/>
        <v>-37.594814</v>
      </c>
      <c r="J43" s="27">
        <f t="shared" si="14"/>
        <v>-27.757038000000001</v>
      </c>
      <c r="L43" s="27">
        <f t="shared" si="15"/>
        <v>30.666666666666998</v>
      </c>
      <c r="M43" s="27">
        <f t="shared" si="16"/>
        <v>-35.827376999999998</v>
      </c>
      <c r="N43" s="27">
        <f t="shared" si="17"/>
        <v>-40.092674000000002</v>
      </c>
      <c r="P43" s="47">
        <f t="shared" si="18"/>
        <v>31.333333333333002</v>
      </c>
      <c r="Q43" s="27">
        <f t="shared" si="19"/>
        <v>-60.511313999999999</v>
      </c>
      <c r="R43" s="27">
        <f t="shared" si="20"/>
        <v>-51.704093999999998</v>
      </c>
      <c r="S43" s="38"/>
      <c r="T43" s="27">
        <f t="shared" si="21"/>
        <v>33.333333333333002</v>
      </c>
      <c r="U43" s="27">
        <f t="shared" si="22"/>
        <v>-55.471989000000001</v>
      </c>
      <c r="V43" s="27">
        <f t="shared" si="23"/>
        <v>-59.394703</v>
      </c>
    </row>
    <row r="44" spans="2:22" x14ac:dyDescent="0.25">
      <c r="B44" s="88">
        <v>25500000000</v>
      </c>
      <c r="C44" s="88">
        <v>-17.534745999999998</v>
      </c>
      <c r="E44" s="88">
        <v>25500000000</v>
      </c>
      <c r="F44" s="88">
        <v>-31.722754999999999</v>
      </c>
      <c r="H44" s="27">
        <f t="shared" si="12"/>
        <v>29.666666666666998</v>
      </c>
      <c r="I44" s="27">
        <f t="shared" si="13"/>
        <v>-37.876365999999997</v>
      </c>
      <c r="J44" s="27">
        <f t="shared" si="14"/>
        <v>-28.781374</v>
      </c>
      <c r="L44" s="27">
        <f t="shared" si="15"/>
        <v>30.833333333333002</v>
      </c>
      <c r="M44" s="27">
        <f t="shared" si="16"/>
        <v>-35.977241999999997</v>
      </c>
      <c r="N44" s="27">
        <f t="shared" si="17"/>
        <v>-39.923523000000003</v>
      </c>
      <c r="P44" s="47">
        <f t="shared" si="18"/>
        <v>31.416666666666998</v>
      </c>
      <c r="Q44" s="27">
        <f t="shared" si="19"/>
        <v>-60.363227999999999</v>
      </c>
      <c r="R44" s="27">
        <f t="shared" si="20"/>
        <v>-50.367317</v>
      </c>
      <c r="S44" s="38"/>
      <c r="T44" s="27">
        <f t="shared" si="21"/>
        <v>33.166666666666998</v>
      </c>
      <c r="U44" s="27">
        <f t="shared" si="22"/>
        <v>-53.811923999999998</v>
      </c>
      <c r="V44" s="27">
        <f t="shared" si="23"/>
        <v>-56.997081999999999</v>
      </c>
    </row>
    <row r="45" spans="2:22" x14ac:dyDescent="0.25">
      <c r="B45" s="88">
        <v>26000000000</v>
      </c>
      <c r="C45" s="88">
        <v>-17.028100999999999</v>
      </c>
      <c r="E45" s="88">
        <v>26000000000</v>
      </c>
      <c r="F45" s="88">
        <v>-29.712841000000001</v>
      </c>
      <c r="H45" s="27">
        <f t="shared" si="12"/>
        <v>30</v>
      </c>
      <c r="I45" s="27">
        <f t="shared" si="13"/>
        <v>-38.588242000000001</v>
      </c>
      <c r="J45" s="27">
        <f t="shared" si="14"/>
        <v>-30.443999999999999</v>
      </c>
      <c r="L45" s="27">
        <f t="shared" si="15"/>
        <v>31</v>
      </c>
      <c r="M45" s="27">
        <f t="shared" si="16"/>
        <v>-35.987717000000004</v>
      </c>
      <c r="N45" s="27">
        <f t="shared" si="17"/>
        <v>-39.540484999999997</v>
      </c>
      <c r="P45" s="47">
        <f t="shared" si="18"/>
        <v>31.5</v>
      </c>
      <c r="Q45" s="27">
        <f t="shared" si="19"/>
        <v>-59.904159999999997</v>
      </c>
      <c r="R45" s="27">
        <f t="shared" si="20"/>
        <v>-48.628062999999997</v>
      </c>
      <c r="S45" s="38"/>
      <c r="T45" s="27">
        <f t="shared" si="21"/>
        <v>33</v>
      </c>
      <c r="U45" s="27">
        <f t="shared" si="22"/>
        <v>-57.204990000000002</v>
      </c>
      <c r="V45" s="27">
        <f t="shared" si="23"/>
        <v>-59.500267000000001</v>
      </c>
    </row>
    <row r="46" spans="2:22" x14ac:dyDescent="0.25">
      <c r="B46" s="88">
        <v>26500000000</v>
      </c>
      <c r="C46" s="88">
        <v>-16.453776999999999</v>
      </c>
      <c r="E46" s="88">
        <v>26500000000</v>
      </c>
      <c r="F46" s="88">
        <v>-30.354647</v>
      </c>
      <c r="H46" s="27">
        <f t="shared" si="12"/>
        <v>30.333333333333002</v>
      </c>
      <c r="I46" s="27">
        <f t="shared" si="13"/>
        <v>-39.736987999999997</v>
      </c>
      <c r="J46" s="27">
        <f t="shared" si="14"/>
        <v>-32.707424000000003</v>
      </c>
      <c r="L46" s="27">
        <f t="shared" si="15"/>
        <v>31.166666666666998</v>
      </c>
      <c r="M46" s="27">
        <f t="shared" si="16"/>
        <v>-35.917651999999997</v>
      </c>
      <c r="N46" s="27">
        <f t="shared" si="17"/>
        <v>-39.015469000000003</v>
      </c>
      <c r="P46" s="47">
        <f t="shared" si="18"/>
        <v>31.583333333333002</v>
      </c>
      <c r="Q46" s="27">
        <f t="shared" si="19"/>
        <v>-62.416007999999998</v>
      </c>
      <c r="R46" s="27">
        <f t="shared" si="20"/>
        <v>-49.740493999999998</v>
      </c>
      <c r="S46" s="38"/>
      <c r="T46" s="27">
        <f t="shared" si="21"/>
        <v>32.833333333333002</v>
      </c>
      <c r="U46" s="27">
        <f t="shared" si="22"/>
        <v>-57.991183999999997</v>
      </c>
      <c r="V46" s="27">
        <f t="shared" si="23"/>
        <v>-59.846943000000003</v>
      </c>
    </row>
    <row r="47" spans="2:22" x14ac:dyDescent="0.25">
      <c r="B47" s="88">
        <v>27000000000</v>
      </c>
      <c r="C47" s="88">
        <v>-15.914745999999999</v>
      </c>
      <c r="E47" s="88">
        <v>27000000000</v>
      </c>
      <c r="F47" s="88">
        <v>-31.681298999999999</v>
      </c>
      <c r="H47" s="27">
        <f t="shared" si="12"/>
        <v>30.666666666666998</v>
      </c>
      <c r="I47" s="27">
        <f t="shared" si="13"/>
        <v>-41.261383000000002</v>
      </c>
      <c r="J47" s="27">
        <f t="shared" si="14"/>
        <v>-35.090114999999997</v>
      </c>
      <c r="L47" s="27">
        <f t="shared" si="15"/>
        <v>31.333333333333002</v>
      </c>
      <c r="M47" s="27">
        <f t="shared" si="16"/>
        <v>-36.159008</v>
      </c>
      <c r="N47" s="27">
        <f t="shared" si="17"/>
        <v>-38.838326000000002</v>
      </c>
      <c r="P47" s="47">
        <f t="shared" si="18"/>
        <v>31.666666666666998</v>
      </c>
      <c r="Q47" s="27">
        <f t="shared" si="19"/>
        <v>-60.811515999999997</v>
      </c>
      <c r="R47" s="27">
        <f t="shared" si="20"/>
        <v>-47.153145000000002</v>
      </c>
      <c r="S47" s="38"/>
      <c r="T47" s="27">
        <f t="shared" si="21"/>
        <v>32.666666666666998</v>
      </c>
      <c r="U47" s="27">
        <f t="shared" si="22"/>
        <v>-59.085991</v>
      </c>
      <c r="V47" s="27">
        <f t="shared" si="23"/>
        <v>-60.673164</v>
      </c>
    </row>
    <row r="48" spans="2:22" x14ac:dyDescent="0.25">
      <c r="B48" s="88">
        <v>27500000000</v>
      </c>
      <c r="C48" s="88">
        <v>-15.425530999999999</v>
      </c>
      <c r="E48" s="88">
        <v>27500000000</v>
      </c>
      <c r="F48" s="88">
        <v>-33.725974999999998</v>
      </c>
      <c r="H48" s="27">
        <f t="shared" si="12"/>
        <v>31</v>
      </c>
      <c r="I48" s="27">
        <f t="shared" si="13"/>
        <v>-43.161205000000002</v>
      </c>
      <c r="J48" s="27">
        <f t="shared" si="14"/>
        <v>-36.226768</v>
      </c>
      <c r="L48" s="27">
        <f t="shared" si="15"/>
        <v>31.5</v>
      </c>
      <c r="M48" s="27">
        <f t="shared" si="16"/>
        <v>-36.692000999999998</v>
      </c>
      <c r="N48" s="27">
        <f t="shared" si="17"/>
        <v>-39.008896</v>
      </c>
      <c r="P48" s="47">
        <f t="shared" si="18"/>
        <v>31.75</v>
      </c>
      <c r="Q48" s="27">
        <f t="shared" si="19"/>
        <v>-62.479667999999997</v>
      </c>
      <c r="R48" s="27">
        <f t="shared" si="20"/>
        <v>-47.333678999999997</v>
      </c>
      <c r="S48" s="38"/>
      <c r="T48" s="27">
        <f t="shared" si="21"/>
        <v>32.5</v>
      </c>
      <c r="U48" s="27">
        <f t="shared" si="22"/>
        <v>-58.44735</v>
      </c>
      <c r="V48" s="27">
        <f t="shared" si="23"/>
        <v>-60.101421000000002</v>
      </c>
    </row>
    <row r="49" spans="2:22" x14ac:dyDescent="0.25">
      <c r="B49" s="88">
        <v>28000000000</v>
      </c>
      <c r="C49" s="88">
        <v>-15.202975</v>
      </c>
      <c r="E49" s="88">
        <v>28000000000</v>
      </c>
      <c r="F49" s="88">
        <v>-32.618763000000001</v>
      </c>
      <c r="H49" s="27">
        <f t="shared" si="12"/>
        <v>31.333333333333002</v>
      </c>
      <c r="I49" s="27">
        <f t="shared" si="13"/>
        <v>-45.323154000000002</v>
      </c>
      <c r="J49" s="27">
        <f t="shared" si="14"/>
        <v>-35.559337999999997</v>
      </c>
      <c r="L49" s="27">
        <f t="shared" si="15"/>
        <v>31.666666666666998</v>
      </c>
      <c r="M49" s="27">
        <f t="shared" si="16"/>
        <v>-37.019500999999998</v>
      </c>
      <c r="N49" s="27">
        <f t="shared" si="17"/>
        <v>-39.037292000000001</v>
      </c>
      <c r="P49" s="47">
        <f t="shared" si="18"/>
        <v>31.833333333333002</v>
      </c>
      <c r="Q49" s="27">
        <f t="shared" si="19"/>
        <v>-62.355663</v>
      </c>
      <c r="R49" s="27">
        <f t="shared" si="20"/>
        <v>-46.032238</v>
      </c>
      <c r="S49" s="38"/>
      <c r="T49" s="27">
        <f t="shared" si="21"/>
        <v>32.333333333333002</v>
      </c>
      <c r="U49" s="27">
        <f t="shared" si="22"/>
        <v>-56.304737000000003</v>
      </c>
      <c r="V49" s="27">
        <f t="shared" si="23"/>
        <v>-57.773491</v>
      </c>
    </row>
    <row r="50" spans="2:22" x14ac:dyDescent="0.25">
      <c r="B50" s="88">
        <v>28500000000</v>
      </c>
      <c r="C50" s="88">
        <v>-14.983226</v>
      </c>
      <c r="E50" s="88">
        <v>28500000000</v>
      </c>
      <c r="F50" s="88">
        <v>-30.197372000000001</v>
      </c>
      <c r="H50" s="27">
        <f t="shared" si="12"/>
        <v>31.666666666666998</v>
      </c>
      <c r="I50" s="27">
        <f t="shared" si="13"/>
        <v>-47.675612999999998</v>
      </c>
      <c r="J50" s="27">
        <f t="shared" si="14"/>
        <v>-33.520266999999997</v>
      </c>
      <c r="L50" s="27">
        <f t="shared" si="15"/>
        <v>31.833333333333002</v>
      </c>
      <c r="M50" s="27">
        <f t="shared" si="16"/>
        <v>-36.698078000000002</v>
      </c>
      <c r="N50" s="27">
        <f t="shared" si="17"/>
        <v>-38.443866999999997</v>
      </c>
      <c r="P50" s="47">
        <f t="shared" si="18"/>
        <v>31.916666666666998</v>
      </c>
      <c r="Q50" s="27">
        <f t="shared" si="19"/>
        <v>-63.278708999999999</v>
      </c>
      <c r="R50" s="27">
        <f t="shared" si="20"/>
        <v>-46.153132999999997</v>
      </c>
      <c r="S50" s="38"/>
      <c r="T50" s="27">
        <f t="shared" si="21"/>
        <v>32.166666666666998</v>
      </c>
      <c r="U50" s="27">
        <f t="shared" si="22"/>
        <v>-58.008693999999998</v>
      </c>
      <c r="V50" s="27">
        <f t="shared" si="23"/>
        <v>-59.116585000000001</v>
      </c>
    </row>
    <row r="51" spans="2:22" x14ac:dyDescent="0.25">
      <c r="B51" s="88">
        <v>29000000000</v>
      </c>
      <c r="C51" s="88">
        <v>-14.725285</v>
      </c>
      <c r="E51" s="88">
        <v>29000000000</v>
      </c>
      <c r="F51" s="88">
        <v>-27.038329999999998</v>
      </c>
      <c r="H51" s="27">
        <f t="shared" si="12"/>
        <v>32</v>
      </c>
      <c r="I51" s="27">
        <f t="shared" si="13"/>
        <v>-49.241664999999998</v>
      </c>
      <c r="J51" s="27">
        <f t="shared" si="14"/>
        <v>-31.863834000000001</v>
      </c>
      <c r="L51" s="27">
        <f t="shared" si="15"/>
        <v>32</v>
      </c>
      <c r="M51" s="27">
        <f t="shared" si="16"/>
        <v>-36.346885999999998</v>
      </c>
      <c r="N51" s="27">
        <f t="shared" si="17"/>
        <v>-37.925953</v>
      </c>
      <c r="P51" s="47">
        <f t="shared" si="18"/>
        <v>32</v>
      </c>
      <c r="Q51" s="27">
        <f t="shared" si="19"/>
        <v>-62.941521000000002</v>
      </c>
      <c r="R51" s="27">
        <f t="shared" si="20"/>
        <v>-44.947074999999998</v>
      </c>
      <c r="S51" s="38"/>
      <c r="T51" s="27">
        <f t="shared" si="21"/>
        <v>32</v>
      </c>
      <c r="U51" s="27">
        <f t="shared" si="22"/>
        <v>-61.656554999999997</v>
      </c>
      <c r="V51" s="27">
        <f t="shared" si="23"/>
        <v>-62.382347000000003</v>
      </c>
    </row>
    <row r="52" spans="2:22" x14ac:dyDescent="0.25">
      <c r="B52" s="88">
        <v>29500000000</v>
      </c>
      <c r="C52" s="88">
        <v>-14.595573999999999</v>
      </c>
      <c r="E52" s="88">
        <v>29500000000</v>
      </c>
      <c r="F52" s="88">
        <v>-24.074573999999998</v>
      </c>
    </row>
    <row r="53" spans="2:22" x14ac:dyDescent="0.25">
      <c r="B53" s="88">
        <v>30000000000</v>
      </c>
      <c r="C53" s="88">
        <v>-14.561282</v>
      </c>
      <c r="E53" s="88">
        <v>30000000000</v>
      </c>
      <c r="F53" s="88">
        <v>-21.562147</v>
      </c>
    </row>
    <row r="54" spans="2:22" x14ac:dyDescent="0.25">
      <c r="B54" s="88">
        <v>30500000000</v>
      </c>
      <c r="C54" s="88">
        <v>-14.560413</v>
      </c>
      <c r="E54" s="88">
        <v>30500000000</v>
      </c>
      <c r="F54" s="88">
        <v>-19.690887</v>
      </c>
    </row>
    <row r="55" spans="2:22" x14ac:dyDescent="0.25">
      <c r="B55" s="88">
        <v>31000000000</v>
      </c>
      <c r="C55" s="88">
        <v>-14.517429999999999</v>
      </c>
      <c r="E55" s="88">
        <v>31000000000</v>
      </c>
      <c r="F55" s="88">
        <v>-18.266047</v>
      </c>
    </row>
    <row r="56" spans="2:22" x14ac:dyDescent="0.25">
      <c r="B56" s="88">
        <v>31500000000</v>
      </c>
      <c r="C56" s="88">
        <v>-14.584213</v>
      </c>
      <c r="E56" s="88">
        <v>31500000000</v>
      </c>
      <c r="F56" s="88">
        <v>-17.281047999999998</v>
      </c>
    </row>
    <row r="57" spans="2:22" x14ac:dyDescent="0.25">
      <c r="B57" s="88">
        <v>32000000000</v>
      </c>
      <c r="C57" s="88">
        <v>-14.652498</v>
      </c>
      <c r="E57" s="88">
        <v>32000000000</v>
      </c>
      <c r="F57" s="88">
        <v>-16.727785000000001</v>
      </c>
    </row>
    <row r="58" spans="2:22" x14ac:dyDescent="0.25">
      <c r="B58" s="88" t="s">
        <v>21</v>
      </c>
      <c r="C58" s="88"/>
      <c r="E58" s="88" t="s">
        <v>21</v>
      </c>
      <c r="F58" s="88"/>
    </row>
    <row r="59" spans="2:22" x14ac:dyDescent="0.25">
      <c r="B59" s="88"/>
      <c r="C59" s="88"/>
      <c r="E59" s="88"/>
      <c r="F59" s="88"/>
    </row>
    <row r="60" spans="2:22" x14ac:dyDescent="0.25">
      <c r="B60" s="88"/>
      <c r="C60" s="88"/>
      <c r="E60" s="88"/>
      <c r="F60" s="88"/>
    </row>
    <row r="61" spans="2:22" x14ac:dyDescent="0.25">
      <c r="B61" s="88" t="s">
        <v>22</v>
      </c>
      <c r="C61" s="88"/>
      <c r="E61" s="88" t="s">
        <v>22</v>
      </c>
      <c r="F61" s="88"/>
    </row>
    <row r="62" spans="2:22" x14ac:dyDescent="0.25">
      <c r="B62" s="88" t="s">
        <v>19</v>
      </c>
      <c r="C62" s="88" t="s">
        <v>248</v>
      </c>
      <c r="E62" s="88" t="s">
        <v>19</v>
      </c>
      <c r="F62" s="88" t="s">
        <v>248</v>
      </c>
    </row>
    <row r="63" spans="2:22" x14ac:dyDescent="0.25">
      <c r="B63" s="88">
        <v>16000000000</v>
      </c>
      <c r="C63" s="88">
        <v>-58.682338999999999</v>
      </c>
      <c r="E63" s="88">
        <v>16000000000</v>
      </c>
      <c r="F63" s="88">
        <v>-39.081043000000001</v>
      </c>
    </row>
    <row r="64" spans="2:22" x14ac:dyDescent="0.25">
      <c r="B64" s="88">
        <v>16333333333.333</v>
      </c>
      <c r="C64" s="88">
        <v>-58.978203000000001</v>
      </c>
      <c r="E64" s="88">
        <v>16333333333.333</v>
      </c>
      <c r="F64" s="88">
        <v>-38.427073999999998</v>
      </c>
    </row>
    <row r="65" spans="2:6" x14ac:dyDescent="0.25">
      <c r="B65" s="88">
        <v>16666666666.667</v>
      </c>
      <c r="C65" s="88">
        <v>-59.395713999999998</v>
      </c>
      <c r="E65" s="88">
        <v>16666666666.667</v>
      </c>
      <c r="F65" s="88">
        <v>-37.539223</v>
      </c>
    </row>
    <row r="66" spans="2:6" x14ac:dyDescent="0.25">
      <c r="B66" s="88">
        <v>17000000000</v>
      </c>
      <c r="C66" s="88">
        <v>-59.623916999999999</v>
      </c>
      <c r="E66" s="88">
        <v>17000000000</v>
      </c>
      <c r="F66" s="88">
        <v>-36.60371</v>
      </c>
    </row>
    <row r="67" spans="2:6" x14ac:dyDescent="0.25">
      <c r="B67" s="88">
        <v>17333333333.333</v>
      </c>
      <c r="C67" s="88">
        <v>-59.850341999999998</v>
      </c>
      <c r="E67" s="88">
        <v>17333333333.333</v>
      </c>
      <c r="F67" s="88">
        <v>-35.847892999999999</v>
      </c>
    </row>
    <row r="68" spans="2:6" x14ac:dyDescent="0.25">
      <c r="B68" s="88">
        <v>17666666666.667</v>
      </c>
      <c r="C68" s="88">
        <v>-59.975811</v>
      </c>
      <c r="E68" s="88">
        <v>17666666666.667</v>
      </c>
      <c r="F68" s="88">
        <v>-35.152805000000001</v>
      </c>
    </row>
    <row r="69" spans="2:6" x14ac:dyDescent="0.25">
      <c r="B69" s="88">
        <v>18000000000</v>
      </c>
      <c r="C69" s="88">
        <v>-59.736846999999997</v>
      </c>
      <c r="E69" s="88">
        <v>18000000000</v>
      </c>
      <c r="F69" s="88">
        <v>-34.642338000000002</v>
      </c>
    </row>
    <row r="70" spans="2:6" x14ac:dyDescent="0.25">
      <c r="B70" s="88">
        <v>18333333333.333</v>
      </c>
      <c r="C70" s="88">
        <v>-58.951526999999999</v>
      </c>
      <c r="E70" s="88">
        <v>18333333333.333</v>
      </c>
      <c r="F70" s="88">
        <v>-34.407722</v>
      </c>
    </row>
    <row r="71" spans="2:6" x14ac:dyDescent="0.25">
      <c r="B71" s="88">
        <v>18666666666.667</v>
      </c>
      <c r="C71" s="88">
        <v>-57.832428</v>
      </c>
      <c r="E71" s="88">
        <v>18666666666.667</v>
      </c>
      <c r="F71" s="88">
        <v>-34.436439999999997</v>
      </c>
    </row>
    <row r="72" spans="2:6" x14ac:dyDescent="0.25">
      <c r="B72" s="88">
        <v>19000000000</v>
      </c>
      <c r="C72" s="88">
        <v>-56.827789000000003</v>
      </c>
      <c r="E72" s="88">
        <v>19000000000</v>
      </c>
      <c r="F72" s="88">
        <v>-34.707371000000002</v>
      </c>
    </row>
    <row r="73" spans="2:6" x14ac:dyDescent="0.25">
      <c r="B73" s="88">
        <v>19333333333.333</v>
      </c>
      <c r="C73" s="88">
        <v>-56.064540999999998</v>
      </c>
      <c r="E73" s="88">
        <v>19333333333.333</v>
      </c>
      <c r="F73" s="88">
        <v>-34.992888999999998</v>
      </c>
    </row>
    <row r="74" spans="2:6" x14ac:dyDescent="0.25">
      <c r="B74" s="88">
        <v>19666666666.667</v>
      </c>
      <c r="C74" s="88">
        <v>-55.314425999999997</v>
      </c>
      <c r="E74" s="88">
        <v>19666666666.667</v>
      </c>
      <c r="F74" s="88">
        <v>-35.158996999999999</v>
      </c>
    </row>
    <row r="75" spans="2:6" x14ac:dyDescent="0.25">
      <c r="B75" s="88">
        <v>20000000000</v>
      </c>
      <c r="C75" s="88">
        <v>-54.541096000000003</v>
      </c>
      <c r="E75" s="88">
        <v>20000000000</v>
      </c>
      <c r="F75" s="88">
        <v>-34.998764000000001</v>
      </c>
    </row>
    <row r="76" spans="2:6" x14ac:dyDescent="0.25">
      <c r="B76" s="88">
        <v>20333333333.333</v>
      </c>
      <c r="C76" s="88">
        <v>-53.706257000000001</v>
      </c>
      <c r="E76" s="88">
        <v>20333333333.333</v>
      </c>
      <c r="F76" s="88">
        <v>-34.539959000000003</v>
      </c>
    </row>
    <row r="77" spans="2:6" x14ac:dyDescent="0.25">
      <c r="B77" s="88">
        <v>20666666666.667</v>
      </c>
      <c r="C77" s="88">
        <v>-52.886547</v>
      </c>
      <c r="E77" s="88">
        <v>20666666666.667</v>
      </c>
      <c r="F77" s="88">
        <v>-33.925823000000001</v>
      </c>
    </row>
    <row r="78" spans="2:6" x14ac:dyDescent="0.25">
      <c r="B78" s="88">
        <v>21000000000</v>
      </c>
      <c r="C78" s="88">
        <v>-52.098083000000003</v>
      </c>
      <c r="E78" s="88">
        <v>21000000000</v>
      </c>
      <c r="F78" s="88">
        <v>-33.352257000000002</v>
      </c>
    </row>
    <row r="79" spans="2:6" x14ac:dyDescent="0.25">
      <c r="B79" s="88">
        <v>21333333333.333</v>
      </c>
      <c r="C79" s="88">
        <v>-51.179634</v>
      </c>
      <c r="E79" s="88">
        <v>21333333333.333</v>
      </c>
      <c r="F79" s="88">
        <v>-32.829886999999999</v>
      </c>
    </row>
    <row r="80" spans="2:6" x14ac:dyDescent="0.25">
      <c r="B80" s="88">
        <v>21666666666.667</v>
      </c>
      <c r="C80" s="88">
        <v>-50.360325000000003</v>
      </c>
      <c r="E80" s="88">
        <v>21666666666.667</v>
      </c>
      <c r="F80" s="88">
        <v>-32.306713000000002</v>
      </c>
    </row>
    <row r="81" spans="2:6" x14ac:dyDescent="0.25">
      <c r="B81" s="88">
        <v>22000000000</v>
      </c>
      <c r="C81" s="88">
        <v>-49.789642000000001</v>
      </c>
      <c r="E81" s="88">
        <v>22000000000</v>
      </c>
      <c r="F81" s="88">
        <v>-31.720112</v>
      </c>
    </row>
    <row r="82" spans="2:6" x14ac:dyDescent="0.25">
      <c r="B82" s="88">
        <v>22333333333.333</v>
      </c>
      <c r="C82" s="88">
        <v>-49.706234000000002</v>
      </c>
      <c r="E82" s="88">
        <v>22333333333.333</v>
      </c>
      <c r="F82" s="88">
        <v>-31.134827000000001</v>
      </c>
    </row>
    <row r="83" spans="2:6" x14ac:dyDescent="0.25">
      <c r="B83" s="88">
        <v>22666666666.667</v>
      </c>
      <c r="C83" s="88">
        <v>-49.651943000000003</v>
      </c>
      <c r="E83" s="88">
        <v>22666666666.667</v>
      </c>
      <c r="F83" s="88">
        <v>-30.589586000000001</v>
      </c>
    </row>
    <row r="84" spans="2:6" x14ac:dyDescent="0.25">
      <c r="B84" s="88">
        <v>23000000000</v>
      </c>
      <c r="C84" s="88">
        <v>-48.558506000000001</v>
      </c>
      <c r="E84" s="88">
        <v>23000000000</v>
      </c>
      <c r="F84" s="88">
        <v>-30.125230999999999</v>
      </c>
    </row>
    <row r="85" spans="2:6" x14ac:dyDescent="0.25">
      <c r="B85" s="88">
        <v>23333333333.333</v>
      </c>
      <c r="C85" s="88">
        <v>-46.674987999999999</v>
      </c>
      <c r="E85" s="88">
        <v>23333333333.333</v>
      </c>
      <c r="F85" s="88">
        <v>-29.752006999999999</v>
      </c>
    </row>
    <row r="86" spans="2:6" x14ac:dyDescent="0.25">
      <c r="B86" s="88">
        <v>23666666666.667</v>
      </c>
      <c r="C86" s="88">
        <v>-44.741905000000003</v>
      </c>
      <c r="E86" s="88">
        <v>23666666666.667</v>
      </c>
      <c r="F86" s="88">
        <v>-29.456364000000001</v>
      </c>
    </row>
    <row r="87" spans="2:6" x14ac:dyDescent="0.25">
      <c r="B87" s="88">
        <v>24000000000</v>
      </c>
      <c r="C87" s="88">
        <v>-43.798679</v>
      </c>
      <c r="E87" s="88">
        <v>24000000000</v>
      </c>
      <c r="F87" s="88">
        <v>-29.184269</v>
      </c>
    </row>
    <row r="88" spans="2:6" x14ac:dyDescent="0.25">
      <c r="B88" s="88">
        <v>24333333333.333</v>
      </c>
      <c r="C88" s="88">
        <v>-43.419322999999999</v>
      </c>
      <c r="E88" s="88">
        <v>24333333333.333</v>
      </c>
      <c r="F88" s="88">
        <v>-28.880379000000001</v>
      </c>
    </row>
    <row r="89" spans="2:6" x14ac:dyDescent="0.25">
      <c r="B89" s="88">
        <v>24666666666.667</v>
      </c>
      <c r="C89" s="88">
        <v>-43.112301000000002</v>
      </c>
      <c r="E89" s="88">
        <v>24666666666.667</v>
      </c>
      <c r="F89" s="88">
        <v>-28.588104000000001</v>
      </c>
    </row>
    <row r="90" spans="2:6" x14ac:dyDescent="0.25">
      <c r="B90" s="88">
        <v>25000000000</v>
      </c>
      <c r="C90" s="88">
        <v>-42.767367999999998</v>
      </c>
      <c r="E90" s="88">
        <v>25000000000</v>
      </c>
      <c r="F90" s="88">
        <v>-28.379004999999999</v>
      </c>
    </row>
    <row r="91" spans="2:6" x14ac:dyDescent="0.25">
      <c r="B91" s="88">
        <v>25333333333.333</v>
      </c>
      <c r="C91" s="88">
        <v>-42.545279999999998</v>
      </c>
      <c r="E91" s="88">
        <v>25333333333.333</v>
      </c>
      <c r="F91" s="88">
        <v>-28.272794999999999</v>
      </c>
    </row>
    <row r="92" spans="2:6" x14ac:dyDescent="0.25">
      <c r="B92" s="88">
        <v>25666666666.667</v>
      </c>
      <c r="C92" s="88">
        <v>-42.327506999999997</v>
      </c>
      <c r="E92" s="88">
        <v>25666666666.667</v>
      </c>
      <c r="F92" s="88">
        <v>-28.160543000000001</v>
      </c>
    </row>
    <row r="93" spans="2:6" x14ac:dyDescent="0.25">
      <c r="B93" s="88">
        <v>26000000000</v>
      </c>
      <c r="C93" s="88">
        <v>-42.063206000000001</v>
      </c>
      <c r="E93" s="88">
        <v>26000000000</v>
      </c>
      <c r="F93" s="88">
        <v>-28.040687999999999</v>
      </c>
    </row>
    <row r="94" spans="2:6" x14ac:dyDescent="0.25">
      <c r="B94" s="88">
        <v>26333333333.333</v>
      </c>
      <c r="C94" s="88">
        <v>-41.871513</v>
      </c>
      <c r="E94" s="88">
        <v>26333333333.333</v>
      </c>
      <c r="F94" s="88">
        <v>-27.813932000000001</v>
      </c>
    </row>
    <row r="95" spans="2:6" x14ac:dyDescent="0.25">
      <c r="B95" s="88">
        <v>26666666666.667</v>
      </c>
      <c r="C95" s="88">
        <v>-41.476013000000002</v>
      </c>
      <c r="E95" s="88">
        <v>26666666666.667</v>
      </c>
      <c r="F95" s="88">
        <v>-27.466609999999999</v>
      </c>
    </row>
    <row r="96" spans="2:6" x14ac:dyDescent="0.25">
      <c r="B96" s="88">
        <v>27000000000</v>
      </c>
      <c r="C96" s="88">
        <v>-40.931739999999998</v>
      </c>
      <c r="E96" s="88">
        <v>27000000000</v>
      </c>
      <c r="F96" s="88">
        <v>-27.090676999999999</v>
      </c>
    </row>
    <row r="97" spans="2:6" x14ac:dyDescent="0.25">
      <c r="B97" s="88">
        <v>27333333333.333</v>
      </c>
      <c r="C97" s="88">
        <v>-40.123207000000001</v>
      </c>
      <c r="E97" s="88">
        <v>27333333333.333</v>
      </c>
      <c r="F97" s="88">
        <v>-26.805562999999999</v>
      </c>
    </row>
    <row r="98" spans="2:6" x14ac:dyDescent="0.25">
      <c r="B98" s="88">
        <v>27666666666.667</v>
      </c>
      <c r="C98" s="88">
        <v>-39.427993999999998</v>
      </c>
      <c r="E98" s="88">
        <v>27666666666.667</v>
      </c>
      <c r="F98" s="88">
        <v>-26.635183000000001</v>
      </c>
    </row>
    <row r="99" spans="2:6" x14ac:dyDescent="0.25">
      <c r="B99" s="88">
        <v>28000000000</v>
      </c>
      <c r="C99" s="88">
        <v>-38.738914000000001</v>
      </c>
      <c r="E99" s="88">
        <v>28000000000</v>
      </c>
      <c r="F99" s="88">
        <v>-26.488720000000001</v>
      </c>
    </row>
    <row r="100" spans="2:6" x14ac:dyDescent="0.25">
      <c r="B100" s="88">
        <v>28333333333.333</v>
      </c>
      <c r="C100" s="88">
        <v>-38.141266000000002</v>
      </c>
      <c r="E100" s="88">
        <v>28333333333.333</v>
      </c>
      <c r="F100" s="88">
        <v>-26.391594000000001</v>
      </c>
    </row>
    <row r="101" spans="2:6" x14ac:dyDescent="0.25">
      <c r="B101" s="88">
        <v>28666666666.667</v>
      </c>
      <c r="C101" s="88">
        <v>-37.734248999999998</v>
      </c>
      <c r="E101" s="88">
        <v>28666666666.667</v>
      </c>
      <c r="F101" s="88">
        <v>-26.570941999999999</v>
      </c>
    </row>
    <row r="102" spans="2:6" x14ac:dyDescent="0.25">
      <c r="B102" s="88">
        <v>29000000000</v>
      </c>
      <c r="C102" s="88">
        <v>-37.567501</v>
      </c>
      <c r="E102" s="88">
        <v>29000000000</v>
      </c>
      <c r="F102" s="88">
        <v>-27.018927000000001</v>
      </c>
    </row>
    <row r="103" spans="2:6" x14ac:dyDescent="0.25">
      <c r="B103" s="88">
        <v>29333333333.333</v>
      </c>
      <c r="C103" s="88">
        <v>-37.594814</v>
      </c>
      <c r="E103" s="88">
        <v>29333333333.333</v>
      </c>
      <c r="F103" s="88">
        <v>-27.757038000000001</v>
      </c>
    </row>
    <row r="104" spans="2:6" x14ac:dyDescent="0.25">
      <c r="B104" s="88">
        <v>29666666666.667</v>
      </c>
      <c r="C104" s="88">
        <v>-37.876365999999997</v>
      </c>
      <c r="E104" s="88">
        <v>29666666666.667</v>
      </c>
      <c r="F104" s="88">
        <v>-28.781374</v>
      </c>
    </row>
    <row r="105" spans="2:6" x14ac:dyDescent="0.25">
      <c r="B105" s="88">
        <v>30000000000</v>
      </c>
      <c r="C105" s="88">
        <v>-38.588242000000001</v>
      </c>
      <c r="E105" s="88">
        <v>30000000000</v>
      </c>
      <c r="F105" s="88">
        <v>-30.443999999999999</v>
      </c>
    </row>
    <row r="106" spans="2:6" x14ac:dyDescent="0.25">
      <c r="B106" s="88">
        <v>30333333333.333</v>
      </c>
      <c r="C106" s="88">
        <v>-39.736987999999997</v>
      </c>
      <c r="E106" s="88">
        <v>30333333333.333</v>
      </c>
      <c r="F106" s="88">
        <v>-32.707424000000003</v>
      </c>
    </row>
    <row r="107" spans="2:6" x14ac:dyDescent="0.25">
      <c r="B107" s="88">
        <v>30666666666.667</v>
      </c>
      <c r="C107" s="88">
        <v>-41.261383000000002</v>
      </c>
      <c r="E107" s="88">
        <v>30666666666.667</v>
      </c>
      <c r="F107" s="88">
        <v>-35.090114999999997</v>
      </c>
    </row>
    <row r="108" spans="2:6" x14ac:dyDescent="0.25">
      <c r="B108" s="88">
        <v>31000000000</v>
      </c>
      <c r="C108" s="88">
        <v>-43.161205000000002</v>
      </c>
      <c r="E108" s="88">
        <v>31000000000</v>
      </c>
      <c r="F108" s="88">
        <v>-36.226768</v>
      </c>
    </row>
    <row r="109" spans="2:6" x14ac:dyDescent="0.25">
      <c r="B109" s="88">
        <v>31333333333.333</v>
      </c>
      <c r="C109" s="88">
        <v>-45.323154000000002</v>
      </c>
      <c r="E109" s="88">
        <v>31333333333.333</v>
      </c>
      <c r="F109" s="88">
        <v>-35.559337999999997</v>
      </c>
    </row>
    <row r="110" spans="2:6" x14ac:dyDescent="0.25">
      <c r="B110" s="88">
        <v>31666666666.667</v>
      </c>
      <c r="C110" s="88">
        <v>-47.675612999999998</v>
      </c>
      <c r="E110" s="88">
        <v>31666666666.667</v>
      </c>
      <c r="F110" s="88">
        <v>-33.520266999999997</v>
      </c>
    </row>
    <row r="111" spans="2:6" x14ac:dyDescent="0.25">
      <c r="B111" s="88">
        <v>32000000000</v>
      </c>
      <c r="C111" s="88">
        <v>-49.241664999999998</v>
      </c>
      <c r="E111" s="88">
        <v>32000000000</v>
      </c>
      <c r="F111" s="88">
        <v>-31.863834000000001</v>
      </c>
    </row>
    <row r="112" spans="2:6" x14ac:dyDescent="0.25">
      <c r="B112" s="88" t="s">
        <v>21</v>
      </c>
      <c r="C112" s="88"/>
      <c r="E112" s="88" t="s">
        <v>21</v>
      </c>
      <c r="F112" s="88"/>
    </row>
    <row r="113" spans="2:6" x14ac:dyDescent="0.25">
      <c r="B113" s="88"/>
      <c r="C113" s="88"/>
      <c r="E113" s="88"/>
      <c r="F113" s="88"/>
    </row>
    <row r="114" spans="2:6" x14ac:dyDescent="0.25">
      <c r="B114" s="88"/>
      <c r="C114" s="88"/>
      <c r="E114" s="88"/>
      <c r="F114" s="88"/>
    </row>
    <row r="115" spans="2:6" x14ac:dyDescent="0.25">
      <c r="B115" s="88" t="s">
        <v>23</v>
      </c>
      <c r="C115" s="88"/>
      <c r="E115" s="88" t="s">
        <v>23</v>
      </c>
      <c r="F115" s="88"/>
    </row>
    <row r="116" spans="2:6" x14ac:dyDescent="0.25">
      <c r="B116" s="88" t="s">
        <v>19</v>
      </c>
      <c r="C116" s="88" t="s">
        <v>249</v>
      </c>
      <c r="E116" s="88" t="s">
        <v>19</v>
      </c>
      <c r="F116" s="88" t="s">
        <v>249</v>
      </c>
    </row>
    <row r="117" spans="2:6" x14ac:dyDescent="0.25">
      <c r="B117" s="88">
        <v>24000000000</v>
      </c>
      <c r="C117" s="88">
        <v>-35.595393999999999</v>
      </c>
      <c r="E117" s="88">
        <v>24000000000</v>
      </c>
      <c r="F117" s="88">
        <v>-49.47213</v>
      </c>
    </row>
    <row r="118" spans="2:6" x14ac:dyDescent="0.25">
      <c r="B118" s="88">
        <v>24166666666.667</v>
      </c>
      <c r="C118" s="88">
        <v>-35.423037999999998</v>
      </c>
      <c r="E118" s="88">
        <v>24166666666.667</v>
      </c>
      <c r="F118" s="88">
        <v>-49.484679999999997</v>
      </c>
    </row>
    <row r="119" spans="2:6" x14ac:dyDescent="0.25">
      <c r="B119" s="88">
        <v>24333333333.333</v>
      </c>
      <c r="C119" s="88">
        <v>-35.238425999999997</v>
      </c>
      <c r="E119" s="88">
        <v>24333333333.333</v>
      </c>
      <c r="F119" s="88">
        <v>-49.579197000000001</v>
      </c>
    </row>
    <row r="120" spans="2:6" x14ac:dyDescent="0.25">
      <c r="B120" s="88">
        <v>24500000000</v>
      </c>
      <c r="C120" s="88">
        <v>-34.896011000000001</v>
      </c>
      <c r="E120" s="88">
        <v>24500000000</v>
      </c>
      <c r="F120" s="88">
        <v>-49.508513999999998</v>
      </c>
    </row>
    <row r="121" spans="2:6" x14ac:dyDescent="0.25">
      <c r="B121" s="88">
        <v>24666666666.667</v>
      </c>
      <c r="C121" s="88">
        <v>-34.831287000000003</v>
      </c>
      <c r="E121" s="88">
        <v>24666666666.667</v>
      </c>
      <c r="F121" s="88">
        <v>-49.311301999999998</v>
      </c>
    </row>
    <row r="122" spans="2:6" x14ac:dyDescent="0.25">
      <c r="B122" s="88">
        <v>24833333333.333</v>
      </c>
      <c r="C122" s="88">
        <v>-34.578586999999999</v>
      </c>
      <c r="E122" s="88">
        <v>24833333333.333</v>
      </c>
      <c r="F122" s="88">
        <v>-48.828460999999997</v>
      </c>
    </row>
    <row r="123" spans="2:6" x14ac:dyDescent="0.25">
      <c r="B123" s="88">
        <v>25000000000</v>
      </c>
      <c r="C123" s="88">
        <v>-34.599972000000001</v>
      </c>
      <c r="E123" s="88">
        <v>25000000000</v>
      </c>
      <c r="F123" s="88">
        <v>-48.821617000000003</v>
      </c>
    </row>
    <row r="124" spans="2:6" x14ac:dyDescent="0.25">
      <c r="B124" s="88">
        <v>25166666666.667</v>
      </c>
      <c r="C124" s="88">
        <v>-35.082572999999996</v>
      </c>
      <c r="E124" s="88">
        <v>25166666666.667</v>
      </c>
      <c r="F124" s="88">
        <v>-49.345756999999999</v>
      </c>
    </row>
    <row r="125" spans="2:6" x14ac:dyDescent="0.25">
      <c r="B125" s="88">
        <v>25333333333.333</v>
      </c>
      <c r="C125" s="88">
        <v>-35.247318</v>
      </c>
      <c r="E125" s="88">
        <v>25333333333.333</v>
      </c>
      <c r="F125" s="88">
        <v>-49.599666999999997</v>
      </c>
    </row>
    <row r="126" spans="2:6" x14ac:dyDescent="0.25">
      <c r="B126" s="88">
        <v>25500000000</v>
      </c>
      <c r="C126" s="88">
        <v>-35.108932000000003</v>
      </c>
      <c r="E126" s="88">
        <v>25500000000</v>
      </c>
      <c r="F126" s="88">
        <v>-49.518062999999998</v>
      </c>
    </row>
    <row r="127" spans="2:6" x14ac:dyDescent="0.25">
      <c r="B127" s="88">
        <v>25666666666.667</v>
      </c>
      <c r="C127" s="88">
        <v>-34.699359999999999</v>
      </c>
      <c r="E127" s="88">
        <v>25666666666.667</v>
      </c>
      <c r="F127" s="88">
        <v>-49.183773000000002</v>
      </c>
    </row>
    <row r="128" spans="2:6" x14ac:dyDescent="0.25">
      <c r="B128" s="88">
        <v>25833333333.333</v>
      </c>
      <c r="C128" s="88">
        <v>-34.673290000000001</v>
      </c>
      <c r="E128" s="88">
        <v>25833333333.333</v>
      </c>
      <c r="F128" s="88">
        <v>-49.090026999999999</v>
      </c>
    </row>
    <row r="129" spans="2:6" x14ac:dyDescent="0.25">
      <c r="B129" s="88">
        <v>26000000000</v>
      </c>
      <c r="C129" s="88">
        <v>-34.661414999999998</v>
      </c>
      <c r="E129" s="88">
        <v>26000000000</v>
      </c>
      <c r="F129" s="88">
        <v>-48.841411999999998</v>
      </c>
    </row>
    <row r="130" spans="2:6" x14ac:dyDescent="0.25">
      <c r="B130" s="88">
        <v>26166666666.667</v>
      </c>
      <c r="C130" s="88">
        <v>-34.618136999999997</v>
      </c>
      <c r="E130" s="88">
        <v>26166666666.667</v>
      </c>
      <c r="F130" s="88">
        <v>-48.426642999999999</v>
      </c>
    </row>
    <row r="131" spans="2:6" x14ac:dyDescent="0.25">
      <c r="B131" s="88">
        <v>26333333333.333</v>
      </c>
      <c r="C131" s="88">
        <v>-35.096107000000003</v>
      </c>
      <c r="E131" s="88">
        <v>26333333333.333</v>
      </c>
      <c r="F131" s="88">
        <v>-48.50779</v>
      </c>
    </row>
    <row r="132" spans="2:6" x14ac:dyDescent="0.25">
      <c r="B132" s="88">
        <v>26500000000</v>
      </c>
      <c r="C132" s="88">
        <v>-35.156536000000003</v>
      </c>
      <c r="E132" s="88">
        <v>26500000000</v>
      </c>
      <c r="F132" s="88">
        <v>-48.755989</v>
      </c>
    </row>
    <row r="133" spans="2:6" x14ac:dyDescent="0.25">
      <c r="B133" s="88">
        <v>26666666666.667</v>
      </c>
      <c r="C133" s="88">
        <v>-34.969417999999997</v>
      </c>
      <c r="E133" s="88">
        <v>26666666666.667</v>
      </c>
      <c r="F133" s="88">
        <v>-51.310921</v>
      </c>
    </row>
    <row r="134" spans="2:6" x14ac:dyDescent="0.25">
      <c r="B134" s="88">
        <v>26833333333.333</v>
      </c>
      <c r="C134" s="88">
        <v>-34.488491000000003</v>
      </c>
      <c r="E134" s="88">
        <v>26833333333.333</v>
      </c>
      <c r="F134" s="88">
        <v>-55.148823</v>
      </c>
    </row>
    <row r="135" spans="2:6" x14ac:dyDescent="0.25">
      <c r="B135" s="88">
        <v>27000000000</v>
      </c>
      <c r="C135" s="88">
        <v>-34.321793</v>
      </c>
      <c r="E135" s="88">
        <v>27000000000</v>
      </c>
      <c r="F135" s="88">
        <v>-57.703732000000002</v>
      </c>
    </row>
    <row r="136" spans="2:6" x14ac:dyDescent="0.25">
      <c r="B136" s="88">
        <v>27166666666.667</v>
      </c>
      <c r="C136" s="88">
        <v>-34.275222999999997</v>
      </c>
      <c r="E136" s="88">
        <v>27166666666.667</v>
      </c>
      <c r="F136" s="88">
        <v>-57.577914999999997</v>
      </c>
    </row>
    <row r="137" spans="2:6" x14ac:dyDescent="0.25">
      <c r="B137" s="88">
        <v>27333333333.333</v>
      </c>
      <c r="C137" s="88">
        <v>-34.27272</v>
      </c>
      <c r="E137" s="88">
        <v>27333333333.333</v>
      </c>
      <c r="F137" s="88">
        <v>-55.548721</v>
      </c>
    </row>
    <row r="138" spans="2:6" x14ac:dyDescent="0.25">
      <c r="B138" s="88">
        <v>27500000000</v>
      </c>
      <c r="C138" s="88">
        <v>-34.392521000000002</v>
      </c>
      <c r="E138" s="88">
        <v>27500000000</v>
      </c>
      <c r="F138" s="88">
        <v>-54.291137999999997</v>
      </c>
    </row>
    <row r="139" spans="2:6" x14ac:dyDescent="0.25">
      <c r="B139" s="88">
        <v>27666666666.667</v>
      </c>
      <c r="C139" s="88">
        <v>-34.715358999999999</v>
      </c>
      <c r="E139" s="88">
        <v>27666666666.667</v>
      </c>
      <c r="F139" s="88">
        <v>-53.059811000000003</v>
      </c>
    </row>
    <row r="140" spans="2:6" x14ac:dyDescent="0.25">
      <c r="B140" s="88">
        <v>27833333333.333</v>
      </c>
      <c r="C140" s="88">
        <v>-34.292518999999999</v>
      </c>
      <c r="E140" s="88">
        <v>27833333333.333</v>
      </c>
      <c r="F140" s="88">
        <v>-51.242702000000001</v>
      </c>
    </row>
    <row r="141" spans="2:6" x14ac:dyDescent="0.25">
      <c r="B141" s="88">
        <v>28000000000</v>
      </c>
      <c r="C141" s="88">
        <v>-34.081673000000002</v>
      </c>
      <c r="E141" s="88">
        <v>28000000000</v>
      </c>
      <c r="F141" s="88">
        <v>-49.820746999999997</v>
      </c>
    </row>
    <row r="142" spans="2:6" x14ac:dyDescent="0.25">
      <c r="B142" s="88">
        <v>28166666666.667</v>
      </c>
      <c r="C142" s="88">
        <v>-33.611499999999999</v>
      </c>
      <c r="E142" s="88">
        <v>28166666666.667</v>
      </c>
      <c r="F142" s="88">
        <v>-48.355601999999998</v>
      </c>
    </row>
    <row r="143" spans="2:6" x14ac:dyDescent="0.25">
      <c r="B143" s="88">
        <v>28333333333.333</v>
      </c>
      <c r="C143" s="88">
        <v>-33.865096999999999</v>
      </c>
      <c r="E143" s="88">
        <v>28333333333.333</v>
      </c>
      <c r="F143" s="88">
        <v>-47.617870000000003</v>
      </c>
    </row>
    <row r="144" spans="2:6" x14ac:dyDescent="0.25">
      <c r="B144" s="88">
        <v>28500000000</v>
      </c>
      <c r="C144" s="88">
        <v>-33.888950000000001</v>
      </c>
      <c r="E144" s="88">
        <v>28500000000</v>
      </c>
      <c r="F144" s="88">
        <v>-46.498348</v>
      </c>
    </row>
    <row r="145" spans="2:6" x14ac:dyDescent="0.25">
      <c r="B145" s="88">
        <v>28666666666.667</v>
      </c>
      <c r="C145" s="88">
        <v>-33.962147000000002</v>
      </c>
      <c r="E145" s="88">
        <v>28666666666.667</v>
      </c>
      <c r="F145" s="88">
        <v>-45.597403999999997</v>
      </c>
    </row>
    <row r="146" spans="2:6" x14ac:dyDescent="0.25">
      <c r="B146" s="88">
        <v>28833333333.333</v>
      </c>
      <c r="C146" s="88">
        <v>-34.200958</v>
      </c>
      <c r="E146" s="88">
        <v>28833333333.333</v>
      </c>
      <c r="F146" s="88">
        <v>-44.895302000000001</v>
      </c>
    </row>
    <row r="147" spans="2:6" x14ac:dyDescent="0.25">
      <c r="B147" s="88">
        <v>29000000000</v>
      </c>
      <c r="C147" s="88">
        <v>-34.414154000000003</v>
      </c>
      <c r="E147" s="88">
        <v>29000000000</v>
      </c>
      <c r="F147" s="88">
        <v>-44.158347999999997</v>
      </c>
    </row>
    <row r="148" spans="2:6" x14ac:dyDescent="0.25">
      <c r="B148" s="88">
        <v>29166666666.667</v>
      </c>
      <c r="C148" s="88">
        <v>-34.857196999999999</v>
      </c>
      <c r="E148" s="88">
        <v>29166666666.667</v>
      </c>
      <c r="F148" s="88">
        <v>-43.684956</v>
      </c>
    </row>
    <row r="149" spans="2:6" x14ac:dyDescent="0.25">
      <c r="B149" s="88">
        <v>29333333333.333</v>
      </c>
      <c r="C149" s="88">
        <v>-35.049453999999997</v>
      </c>
      <c r="E149" s="88">
        <v>29333333333.333</v>
      </c>
      <c r="F149" s="88">
        <v>-43.001987</v>
      </c>
    </row>
    <row r="150" spans="2:6" x14ac:dyDescent="0.25">
      <c r="B150" s="88">
        <v>29500000000</v>
      </c>
      <c r="C150" s="88">
        <v>-35.253754000000001</v>
      </c>
      <c r="E150" s="88">
        <v>29500000000</v>
      </c>
      <c r="F150" s="88">
        <v>-42.506461999999999</v>
      </c>
    </row>
    <row r="151" spans="2:6" x14ac:dyDescent="0.25">
      <c r="B151" s="88">
        <v>29666666666.667</v>
      </c>
      <c r="C151" s="88">
        <v>-35.537635999999999</v>
      </c>
      <c r="E151" s="88">
        <v>29666666666.667</v>
      </c>
      <c r="F151" s="88">
        <v>-42.089686999999998</v>
      </c>
    </row>
    <row r="152" spans="2:6" x14ac:dyDescent="0.25">
      <c r="B152" s="88">
        <v>29833333333.333</v>
      </c>
      <c r="C152" s="88">
        <v>-35.445250999999999</v>
      </c>
      <c r="E152" s="88">
        <v>29833333333.333</v>
      </c>
      <c r="F152" s="88">
        <v>-41.413688999999998</v>
      </c>
    </row>
    <row r="153" spans="2:6" x14ac:dyDescent="0.25">
      <c r="B153" s="88">
        <v>30000000000</v>
      </c>
      <c r="C153" s="88">
        <v>-35.517200000000003</v>
      </c>
      <c r="E153" s="88">
        <v>30000000000</v>
      </c>
      <c r="F153" s="88">
        <v>-41.018993000000002</v>
      </c>
    </row>
    <row r="154" spans="2:6" x14ac:dyDescent="0.25">
      <c r="B154" s="88">
        <v>30166666666.667</v>
      </c>
      <c r="C154" s="88">
        <v>-35.673102999999998</v>
      </c>
      <c r="E154" s="88">
        <v>30166666666.667</v>
      </c>
      <c r="F154" s="88">
        <v>-40.836948</v>
      </c>
    </row>
    <row r="155" spans="2:6" x14ac:dyDescent="0.25">
      <c r="B155" s="88">
        <v>30333333333.333</v>
      </c>
      <c r="C155" s="88">
        <v>-36.024841000000002</v>
      </c>
      <c r="E155" s="88">
        <v>30333333333.333</v>
      </c>
      <c r="F155" s="88">
        <v>-40.876911</v>
      </c>
    </row>
    <row r="156" spans="2:6" x14ac:dyDescent="0.25">
      <c r="B156" s="88">
        <v>30500000000</v>
      </c>
      <c r="C156" s="88">
        <v>-36.102325</v>
      </c>
      <c r="E156" s="88">
        <v>30500000000</v>
      </c>
      <c r="F156" s="88">
        <v>-40.651263999999998</v>
      </c>
    </row>
    <row r="157" spans="2:6" x14ac:dyDescent="0.25">
      <c r="B157" s="88">
        <v>30666666666.667</v>
      </c>
      <c r="C157" s="88">
        <v>-35.827376999999998</v>
      </c>
      <c r="E157" s="88">
        <v>30666666666.667</v>
      </c>
      <c r="F157" s="88">
        <v>-40.092674000000002</v>
      </c>
    </row>
    <row r="158" spans="2:6" x14ac:dyDescent="0.25">
      <c r="B158" s="88">
        <v>30833333333.333</v>
      </c>
      <c r="C158" s="88">
        <v>-35.977241999999997</v>
      </c>
      <c r="E158" s="88">
        <v>30833333333.333</v>
      </c>
      <c r="F158" s="88">
        <v>-39.923523000000003</v>
      </c>
    </row>
    <row r="159" spans="2:6" x14ac:dyDescent="0.25">
      <c r="B159" s="88">
        <v>31000000000</v>
      </c>
      <c r="C159" s="88">
        <v>-35.987717000000004</v>
      </c>
      <c r="E159" s="88">
        <v>31000000000</v>
      </c>
      <c r="F159" s="88">
        <v>-39.540484999999997</v>
      </c>
    </row>
    <row r="160" spans="2:6" x14ac:dyDescent="0.25">
      <c r="B160" s="88">
        <v>31166666666.667</v>
      </c>
      <c r="C160" s="88">
        <v>-35.917651999999997</v>
      </c>
      <c r="E160" s="88">
        <v>31166666666.667</v>
      </c>
      <c r="F160" s="88">
        <v>-39.015469000000003</v>
      </c>
    </row>
    <row r="161" spans="2:6" x14ac:dyDescent="0.25">
      <c r="B161" s="88">
        <v>31333333333.333</v>
      </c>
      <c r="C161" s="88">
        <v>-36.159008</v>
      </c>
      <c r="E161" s="88">
        <v>31333333333.333</v>
      </c>
      <c r="F161" s="88">
        <v>-38.838326000000002</v>
      </c>
    </row>
    <row r="162" spans="2:6" x14ac:dyDescent="0.25">
      <c r="B162" s="88">
        <v>31500000000</v>
      </c>
      <c r="C162" s="88">
        <v>-36.692000999999998</v>
      </c>
      <c r="E162" s="88">
        <v>31500000000</v>
      </c>
      <c r="F162" s="88">
        <v>-39.008896</v>
      </c>
    </row>
    <row r="163" spans="2:6" x14ac:dyDescent="0.25">
      <c r="B163" s="88">
        <v>31666666666.667</v>
      </c>
      <c r="C163" s="88">
        <v>-37.019500999999998</v>
      </c>
      <c r="E163" s="88">
        <v>31666666666.667</v>
      </c>
      <c r="F163" s="88">
        <v>-39.037292000000001</v>
      </c>
    </row>
    <row r="164" spans="2:6" x14ac:dyDescent="0.25">
      <c r="B164" s="88">
        <v>31833333333.333</v>
      </c>
      <c r="C164" s="88">
        <v>-36.698078000000002</v>
      </c>
      <c r="E164" s="88">
        <v>31833333333.333</v>
      </c>
      <c r="F164" s="88">
        <v>-38.443866999999997</v>
      </c>
    </row>
    <row r="165" spans="2:6" x14ac:dyDescent="0.25">
      <c r="B165" s="88">
        <v>32000000000</v>
      </c>
      <c r="C165" s="88">
        <v>-36.346885999999998</v>
      </c>
      <c r="E165" s="88">
        <v>32000000000</v>
      </c>
      <c r="F165" s="88">
        <v>-37.925953</v>
      </c>
    </row>
    <row r="166" spans="2:6" x14ac:dyDescent="0.25">
      <c r="B166" s="88" t="s">
        <v>21</v>
      </c>
      <c r="C166" s="88"/>
      <c r="E166" s="88" t="s">
        <v>21</v>
      </c>
      <c r="F166" s="88"/>
    </row>
    <row r="167" spans="2:6" x14ac:dyDescent="0.25">
      <c r="B167" s="88"/>
      <c r="C167" s="88"/>
      <c r="E167" s="88"/>
      <c r="F167" s="88"/>
    </row>
    <row r="168" spans="2:6" x14ac:dyDescent="0.25">
      <c r="B168" s="88"/>
      <c r="C168" s="88"/>
      <c r="E168" s="88"/>
      <c r="F168" s="88"/>
    </row>
    <row r="169" spans="2:6" x14ac:dyDescent="0.25">
      <c r="B169" s="88" t="s">
        <v>24</v>
      </c>
      <c r="C169" s="88"/>
      <c r="E169" s="88" t="s">
        <v>24</v>
      </c>
      <c r="F169" s="88"/>
    </row>
    <row r="170" spans="2:6" x14ac:dyDescent="0.25">
      <c r="B170" s="88" t="s">
        <v>19</v>
      </c>
      <c r="C170" s="88" t="s">
        <v>290</v>
      </c>
      <c r="E170" s="88" t="s">
        <v>19</v>
      </c>
      <c r="F170" s="88" t="s">
        <v>290</v>
      </c>
    </row>
    <row r="171" spans="2:6" x14ac:dyDescent="0.25">
      <c r="B171" s="88">
        <v>28000000000</v>
      </c>
      <c r="C171" s="88">
        <v>-58.215637000000001</v>
      </c>
      <c r="E171" s="88">
        <v>28000000000</v>
      </c>
      <c r="F171" s="88">
        <v>-45.499836000000002</v>
      </c>
    </row>
    <row r="172" spans="2:6" x14ac:dyDescent="0.25">
      <c r="B172" s="88">
        <v>28083333333.333</v>
      </c>
      <c r="C172" s="88">
        <v>-55.874820999999997</v>
      </c>
      <c r="E172" s="88">
        <v>28083333333.333</v>
      </c>
      <c r="F172" s="88">
        <v>-43.888939000000001</v>
      </c>
    </row>
    <row r="173" spans="2:6" x14ac:dyDescent="0.25">
      <c r="B173" s="88">
        <v>28166666666.667</v>
      </c>
      <c r="C173" s="88">
        <v>-57.341118000000002</v>
      </c>
      <c r="E173" s="88">
        <v>28166666666.667</v>
      </c>
      <c r="F173" s="88">
        <v>-45.307011000000003</v>
      </c>
    </row>
    <row r="174" spans="2:6" x14ac:dyDescent="0.25">
      <c r="B174" s="88">
        <v>28250000000</v>
      </c>
      <c r="C174" s="88">
        <v>-56.451045999999998</v>
      </c>
      <c r="E174" s="88">
        <v>28250000000</v>
      </c>
      <c r="F174" s="88">
        <v>-44.464848000000003</v>
      </c>
    </row>
    <row r="175" spans="2:6" x14ac:dyDescent="0.25">
      <c r="B175" s="88">
        <v>28333333333.333</v>
      </c>
      <c r="C175" s="88">
        <v>-56.275073999999996</v>
      </c>
      <c r="E175" s="88">
        <v>28333333333.333</v>
      </c>
      <c r="F175" s="88">
        <v>-44.419162999999998</v>
      </c>
    </row>
    <row r="176" spans="2:6" x14ac:dyDescent="0.25">
      <c r="B176" s="88">
        <v>28416666666.667</v>
      </c>
      <c r="C176" s="88">
        <v>-55.410899999999998</v>
      </c>
      <c r="E176" s="88">
        <v>28416666666.667</v>
      </c>
      <c r="F176" s="88">
        <v>-44.032947999999998</v>
      </c>
    </row>
    <row r="177" spans="2:6" x14ac:dyDescent="0.25">
      <c r="B177" s="88">
        <v>28500000000</v>
      </c>
      <c r="C177" s="88">
        <v>-55.584904000000002</v>
      </c>
      <c r="E177" s="88">
        <v>28500000000</v>
      </c>
      <c r="F177" s="88">
        <v>-43.861328</v>
      </c>
    </row>
    <row r="178" spans="2:6" x14ac:dyDescent="0.25">
      <c r="B178" s="88">
        <v>28583333333.333</v>
      </c>
      <c r="C178" s="88">
        <v>-55.134864999999998</v>
      </c>
      <c r="E178" s="88">
        <v>28583333333.333</v>
      </c>
      <c r="F178" s="88">
        <v>-43.860988999999996</v>
      </c>
    </row>
    <row r="179" spans="2:6" x14ac:dyDescent="0.25">
      <c r="B179" s="88">
        <v>28666666666.667</v>
      </c>
      <c r="C179" s="88">
        <v>-55.584651999999998</v>
      </c>
      <c r="E179" s="88">
        <v>28666666666.667</v>
      </c>
      <c r="F179" s="88">
        <v>-44.243034000000002</v>
      </c>
    </row>
    <row r="180" spans="2:6" x14ac:dyDescent="0.25">
      <c r="B180" s="88">
        <v>28750000000</v>
      </c>
      <c r="C180" s="88">
        <v>-55.630389999999998</v>
      </c>
      <c r="E180" s="88">
        <v>28750000000</v>
      </c>
      <c r="F180" s="88">
        <v>-44.431820000000002</v>
      </c>
    </row>
    <row r="181" spans="2:6" x14ac:dyDescent="0.25">
      <c r="B181" s="88">
        <v>28833333333.333</v>
      </c>
      <c r="C181" s="88">
        <v>-54.406714999999998</v>
      </c>
      <c r="E181" s="88">
        <v>28833333333.333</v>
      </c>
      <c r="F181" s="88">
        <v>-43.700653000000003</v>
      </c>
    </row>
    <row r="182" spans="2:6" x14ac:dyDescent="0.25">
      <c r="B182" s="88">
        <v>28916666666.667</v>
      </c>
      <c r="C182" s="88">
        <v>-55.176063999999997</v>
      </c>
      <c r="E182" s="88">
        <v>28916666666.667</v>
      </c>
      <c r="F182" s="88">
        <v>-44.323779999999999</v>
      </c>
    </row>
    <row r="183" spans="2:6" x14ac:dyDescent="0.25">
      <c r="B183" s="88">
        <v>29000000000</v>
      </c>
      <c r="C183" s="88">
        <v>-55.240490000000001</v>
      </c>
      <c r="E183" s="88">
        <v>29000000000</v>
      </c>
      <c r="F183" s="88">
        <v>-44.608561999999999</v>
      </c>
    </row>
    <row r="184" spans="2:6" x14ac:dyDescent="0.25">
      <c r="B184" s="88">
        <v>29083333333.333</v>
      </c>
      <c r="C184" s="88">
        <v>-55.021275000000003</v>
      </c>
      <c r="E184" s="88">
        <v>29083333333.333</v>
      </c>
      <c r="F184" s="88">
        <v>-44.656348999999999</v>
      </c>
    </row>
    <row r="185" spans="2:6" x14ac:dyDescent="0.25">
      <c r="B185" s="88">
        <v>29166666666.667</v>
      </c>
      <c r="C185" s="88">
        <v>-54.073653999999998</v>
      </c>
      <c r="E185" s="88">
        <v>29166666666.667</v>
      </c>
      <c r="F185" s="88">
        <v>-43.883934000000004</v>
      </c>
    </row>
    <row r="186" spans="2:6" x14ac:dyDescent="0.25">
      <c r="B186" s="88">
        <v>29250000000</v>
      </c>
      <c r="C186" s="88">
        <v>-54.880825000000002</v>
      </c>
      <c r="E186" s="88">
        <v>29250000000</v>
      </c>
      <c r="F186" s="88">
        <v>-44.909641000000001</v>
      </c>
    </row>
    <row r="187" spans="2:6" x14ac:dyDescent="0.25">
      <c r="B187" s="88">
        <v>29333333333.333</v>
      </c>
      <c r="C187" s="88">
        <v>-54.376117999999998</v>
      </c>
      <c r="E187" s="88">
        <v>29333333333.333</v>
      </c>
      <c r="F187" s="88">
        <v>-44.769356000000002</v>
      </c>
    </row>
    <row r="188" spans="2:6" x14ac:dyDescent="0.25">
      <c r="B188" s="88">
        <v>29416666666.667</v>
      </c>
      <c r="C188" s="88">
        <v>-54.357593999999999</v>
      </c>
      <c r="E188" s="88">
        <v>29416666666.667</v>
      </c>
      <c r="F188" s="88">
        <v>-44.803581000000001</v>
      </c>
    </row>
    <row r="189" spans="2:6" x14ac:dyDescent="0.25">
      <c r="B189" s="88">
        <v>29500000000</v>
      </c>
      <c r="C189" s="88">
        <v>-54.104503999999999</v>
      </c>
      <c r="E189" s="88">
        <v>29500000000</v>
      </c>
      <c r="F189" s="88">
        <v>-44.732624000000001</v>
      </c>
    </row>
    <row r="190" spans="2:6" x14ac:dyDescent="0.25">
      <c r="B190" s="88">
        <v>29583333333.333</v>
      </c>
      <c r="C190" s="88">
        <v>-54.439526000000001</v>
      </c>
      <c r="E190" s="88">
        <v>29583333333.333</v>
      </c>
      <c r="F190" s="88">
        <v>-45.178806000000002</v>
      </c>
    </row>
    <row r="191" spans="2:6" x14ac:dyDescent="0.25">
      <c r="B191" s="88">
        <v>29666666666.667</v>
      </c>
      <c r="C191" s="88">
        <v>-54.871924999999997</v>
      </c>
      <c r="E191" s="88">
        <v>29666666666.667</v>
      </c>
      <c r="F191" s="88">
        <v>-45.746783999999998</v>
      </c>
    </row>
    <row r="192" spans="2:6" x14ac:dyDescent="0.25">
      <c r="B192" s="88">
        <v>29750000000</v>
      </c>
      <c r="C192" s="88">
        <v>-55.803932000000003</v>
      </c>
      <c r="E192" s="88">
        <v>29750000000</v>
      </c>
      <c r="F192" s="88">
        <v>-46.919944999999998</v>
      </c>
    </row>
    <row r="193" spans="2:6" x14ac:dyDescent="0.25">
      <c r="B193" s="88">
        <v>29833333333.333</v>
      </c>
      <c r="C193" s="88">
        <v>-55.141421999999999</v>
      </c>
      <c r="E193" s="88">
        <v>29833333333.333</v>
      </c>
      <c r="F193" s="88">
        <v>-46.689757999999998</v>
      </c>
    </row>
    <row r="194" spans="2:6" x14ac:dyDescent="0.25">
      <c r="B194" s="88">
        <v>29916666666.667</v>
      </c>
      <c r="C194" s="88">
        <v>-55.318665000000003</v>
      </c>
      <c r="E194" s="88">
        <v>29916666666.667</v>
      </c>
      <c r="F194" s="88">
        <v>-46.885554999999997</v>
      </c>
    </row>
    <row r="195" spans="2:6" x14ac:dyDescent="0.25">
      <c r="B195" s="88">
        <v>30000000000</v>
      </c>
      <c r="C195" s="88">
        <v>-55.56221</v>
      </c>
      <c r="E195" s="88">
        <v>30000000000</v>
      </c>
      <c r="F195" s="88">
        <v>-47.657749000000003</v>
      </c>
    </row>
    <row r="196" spans="2:6" x14ac:dyDescent="0.25">
      <c r="B196" s="88">
        <v>30083333333.333</v>
      </c>
      <c r="C196" s="88">
        <v>-56.568348</v>
      </c>
      <c r="E196" s="88">
        <v>30083333333.333</v>
      </c>
      <c r="F196" s="88">
        <v>-49.054588000000003</v>
      </c>
    </row>
    <row r="197" spans="2:6" x14ac:dyDescent="0.25">
      <c r="B197" s="88">
        <v>30166666666.667</v>
      </c>
      <c r="C197" s="88">
        <v>-56.465598999999997</v>
      </c>
      <c r="E197" s="88">
        <v>30166666666.667</v>
      </c>
      <c r="F197" s="88">
        <v>-48.831612</v>
      </c>
    </row>
    <row r="198" spans="2:6" x14ac:dyDescent="0.25">
      <c r="B198" s="88">
        <v>30250000000</v>
      </c>
      <c r="C198" s="88">
        <v>-55.644168999999998</v>
      </c>
      <c r="E198" s="88">
        <v>30250000000</v>
      </c>
      <c r="F198" s="88">
        <v>-48.604137000000001</v>
      </c>
    </row>
    <row r="199" spans="2:6" x14ac:dyDescent="0.25">
      <c r="B199" s="88">
        <v>30333333333.333</v>
      </c>
      <c r="C199" s="88">
        <v>-56.474299999999999</v>
      </c>
      <c r="E199" s="88">
        <v>30333333333.333</v>
      </c>
      <c r="F199" s="88">
        <v>-49.779738999999999</v>
      </c>
    </row>
    <row r="200" spans="2:6" x14ac:dyDescent="0.25">
      <c r="B200" s="88">
        <v>30416666666.667</v>
      </c>
      <c r="C200" s="88">
        <v>-55.625625999999997</v>
      </c>
      <c r="E200" s="88">
        <v>30416666666.667</v>
      </c>
      <c r="F200" s="88">
        <v>-49.339745000000001</v>
      </c>
    </row>
    <row r="201" spans="2:6" x14ac:dyDescent="0.25">
      <c r="B201" s="88">
        <v>30500000000</v>
      </c>
      <c r="C201" s="88">
        <v>-56.456623</v>
      </c>
      <c r="E201" s="88">
        <v>30500000000</v>
      </c>
      <c r="F201" s="88">
        <v>-50.554977000000001</v>
      </c>
    </row>
    <row r="202" spans="2:6" x14ac:dyDescent="0.25">
      <c r="B202" s="88">
        <v>30583333333.333</v>
      </c>
      <c r="C202" s="88">
        <v>-56.239136000000002</v>
      </c>
      <c r="E202" s="88">
        <v>30583333333.333</v>
      </c>
      <c r="F202" s="88">
        <v>-50.517586000000001</v>
      </c>
    </row>
    <row r="203" spans="2:6" x14ac:dyDescent="0.25">
      <c r="B203" s="88">
        <v>30666666666.667</v>
      </c>
      <c r="C203" s="88">
        <v>-56.362578999999997</v>
      </c>
      <c r="E203" s="88">
        <v>30666666666.667</v>
      </c>
      <c r="F203" s="88">
        <v>-51.127097999999997</v>
      </c>
    </row>
    <row r="204" spans="2:6" x14ac:dyDescent="0.25">
      <c r="B204" s="88">
        <v>30750000000</v>
      </c>
      <c r="C204" s="88">
        <v>-57.597034000000001</v>
      </c>
      <c r="E204" s="88">
        <v>30750000000</v>
      </c>
      <c r="F204" s="88">
        <v>-52.506214</v>
      </c>
    </row>
    <row r="205" spans="2:6" x14ac:dyDescent="0.25">
      <c r="B205" s="88">
        <v>30833333333.333</v>
      </c>
      <c r="C205" s="88">
        <v>-58.534550000000003</v>
      </c>
      <c r="E205" s="88">
        <v>30833333333.333</v>
      </c>
      <c r="F205" s="88">
        <v>-53.289355999999998</v>
      </c>
    </row>
    <row r="206" spans="2:6" x14ac:dyDescent="0.25">
      <c r="B206" s="88">
        <v>30916666666.667</v>
      </c>
      <c r="C206" s="88">
        <v>-57.767158999999999</v>
      </c>
      <c r="E206" s="88">
        <v>30916666666.667</v>
      </c>
      <c r="F206" s="88">
        <v>-52.639187</v>
      </c>
    </row>
    <row r="207" spans="2:6" x14ac:dyDescent="0.25">
      <c r="B207" s="88">
        <v>31000000000</v>
      </c>
      <c r="C207" s="88">
        <v>-58.176884000000001</v>
      </c>
      <c r="E207" s="88">
        <v>31000000000</v>
      </c>
      <c r="F207" s="88">
        <v>-52.953814999999999</v>
      </c>
    </row>
    <row r="208" spans="2:6" x14ac:dyDescent="0.25">
      <c r="B208" s="88">
        <v>31083333333.333</v>
      </c>
      <c r="C208" s="88">
        <v>-59.611362</v>
      </c>
      <c r="E208" s="88">
        <v>31083333333.333</v>
      </c>
      <c r="F208" s="88">
        <v>-53.492035000000001</v>
      </c>
    </row>
    <row r="209" spans="2:6" x14ac:dyDescent="0.25">
      <c r="B209" s="88">
        <v>31166666666.667</v>
      </c>
      <c r="C209" s="88">
        <v>-59.019508000000002</v>
      </c>
      <c r="E209" s="88">
        <v>31166666666.667</v>
      </c>
      <c r="F209" s="88">
        <v>-52.449207000000001</v>
      </c>
    </row>
    <row r="210" spans="2:6" x14ac:dyDescent="0.25">
      <c r="B210" s="88">
        <v>31250000000</v>
      </c>
      <c r="C210" s="88">
        <v>-59.723495</v>
      </c>
      <c r="E210" s="88">
        <v>31250000000</v>
      </c>
      <c r="F210" s="88">
        <v>-52.181457999999999</v>
      </c>
    </row>
    <row r="211" spans="2:6" x14ac:dyDescent="0.25">
      <c r="B211" s="88">
        <v>31333333333.333</v>
      </c>
      <c r="C211" s="88">
        <v>-60.511313999999999</v>
      </c>
      <c r="E211" s="88">
        <v>31333333333.333</v>
      </c>
      <c r="F211" s="88">
        <v>-51.704093999999998</v>
      </c>
    </row>
    <row r="212" spans="2:6" x14ac:dyDescent="0.25">
      <c r="B212" s="88">
        <v>31416666666.667</v>
      </c>
      <c r="C212" s="88">
        <v>-60.363227999999999</v>
      </c>
      <c r="E212" s="88">
        <v>31416666666.667</v>
      </c>
      <c r="F212" s="88">
        <v>-50.367317</v>
      </c>
    </row>
    <row r="213" spans="2:6" x14ac:dyDescent="0.25">
      <c r="B213" s="88">
        <v>31500000000</v>
      </c>
      <c r="C213" s="88">
        <v>-59.904159999999997</v>
      </c>
      <c r="E213" s="88">
        <v>31500000000</v>
      </c>
      <c r="F213" s="88">
        <v>-48.628062999999997</v>
      </c>
    </row>
    <row r="214" spans="2:6" x14ac:dyDescent="0.25">
      <c r="B214" s="88">
        <v>31583333333.333</v>
      </c>
      <c r="C214" s="88">
        <v>-62.416007999999998</v>
      </c>
      <c r="E214" s="88">
        <v>31583333333.333</v>
      </c>
      <c r="F214" s="88">
        <v>-49.740493999999998</v>
      </c>
    </row>
    <row r="215" spans="2:6" x14ac:dyDescent="0.25">
      <c r="B215" s="88">
        <v>31666666666.667</v>
      </c>
      <c r="C215" s="88">
        <v>-60.811515999999997</v>
      </c>
      <c r="E215" s="88">
        <v>31666666666.667</v>
      </c>
      <c r="F215" s="88">
        <v>-47.153145000000002</v>
      </c>
    </row>
    <row r="216" spans="2:6" x14ac:dyDescent="0.25">
      <c r="B216" s="88">
        <v>31750000000</v>
      </c>
      <c r="C216" s="88">
        <v>-62.479667999999997</v>
      </c>
      <c r="E216" s="88">
        <v>31750000000</v>
      </c>
      <c r="F216" s="88">
        <v>-47.333678999999997</v>
      </c>
    </row>
    <row r="217" spans="2:6" x14ac:dyDescent="0.25">
      <c r="B217" s="88">
        <v>31833333333.333</v>
      </c>
      <c r="C217" s="88">
        <v>-62.355663</v>
      </c>
      <c r="E217" s="88">
        <v>31833333333.333</v>
      </c>
      <c r="F217" s="88">
        <v>-46.032238</v>
      </c>
    </row>
    <row r="218" spans="2:6" x14ac:dyDescent="0.25">
      <c r="B218" s="88">
        <v>31916666666.667</v>
      </c>
      <c r="C218" s="88">
        <v>-63.278708999999999</v>
      </c>
      <c r="E218" s="88">
        <v>31916666666.667</v>
      </c>
      <c r="F218" s="88">
        <v>-46.153132999999997</v>
      </c>
    </row>
    <row r="219" spans="2:6" x14ac:dyDescent="0.25">
      <c r="B219" s="88">
        <v>32000000000</v>
      </c>
      <c r="C219" s="88">
        <v>-62.941521000000002</v>
      </c>
      <c r="E219" s="88">
        <v>32000000000</v>
      </c>
      <c r="F219" s="88">
        <v>-44.947074999999998</v>
      </c>
    </row>
    <row r="220" spans="2:6" x14ac:dyDescent="0.25">
      <c r="B220" s="88" t="s">
        <v>21</v>
      </c>
      <c r="C220" s="88"/>
      <c r="E220" s="88" t="s">
        <v>21</v>
      </c>
      <c r="F220" s="88"/>
    </row>
    <row r="221" spans="2:6" x14ac:dyDescent="0.25">
      <c r="B221" s="88"/>
      <c r="C221" s="88"/>
      <c r="E221" s="88"/>
      <c r="F221" s="88"/>
    </row>
    <row r="222" spans="2:6" x14ac:dyDescent="0.25">
      <c r="B222" s="88"/>
      <c r="C222" s="88"/>
      <c r="E222" s="88"/>
      <c r="F222" s="88"/>
    </row>
    <row r="223" spans="2:6" x14ac:dyDescent="0.25">
      <c r="B223" s="88" t="s">
        <v>25</v>
      </c>
      <c r="C223" s="88"/>
      <c r="E223" s="88" t="s">
        <v>25</v>
      </c>
      <c r="F223" s="88"/>
    </row>
    <row r="224" spans="2:6" x14ac:dyDescent="0.25">
      <c r="B224" s="88" t="s">
        <v>19</v>
      </c>
      <c r="C224" s="88" t="s">
        <v>261</v>
      </c>
      <c r="E224" s="88" t="s">
        <v>19</v>
      </c>
      <c r="F224" s="88" t="s">
        <v>261</v>
      </c>
    </row>
    <row r="225" spans="2:6" x14ac:dyDescent="0.25">
      <c r="B225" s="88">
        <v>40000000000</v>
      </c>
      <c r="C225" s="88">
        <v>-50.539745000000003</v>
      </c>
      <c r="E225" s="88">
        <v>40000000000</v>
      </c>
      <c r="F225" s="88">
        <v>-64.916145</v>
      </c>
    </row>
    <row r="226" spans="2:6" x14ac:dyDescent="0.25">
      <c r="B226" s="88">
        <v>39833333333.333</v>
      </c>
      <c r="C226" s="88">
        <v>-51.558979000000001</v>
      </c>
      <c r="E226" s="88">
        <v>39833333333.333</v>
      </c>
      <c r="F226" s="88">
        <v>-66.122978000000003</v>
      </c>
    </row>
    <row r="227" spans="2:6" x14ac:dyDescent="0.25">
      <c r="B227" s="88">
        <v>39666666666.667</v>
      </c>
      <c r="C227" s="88">
        <v>-52.189796000000001</v>
      </c>
      <c r="E227" s="88">
        <v>39666666666.667</v>
      </c>
      <c r="F227" s="88">
        <v>-65.507407999999998</v>
      </c>
    </row>
    <row r="228" spans="2:6" x14ac:dyDescent="0.25">
      <c r="B228" s="88">
        <v>39500000000</v>
      </c>
      <c r="C228" s="88">
        <v>-54.017277</v>
      </c>
      <c r="E228" s="88">
        <v>39500000000</v>
      </c>
      <c r="F228" s="88">
        <v>-70.051597999999998</v>
      </c>
    </row>
    <row r="229" spans="2:6" x14ac:dyDescent="0.25">
      <c r="B229" s="88">
        <v>39333333333.333</v>
      </c>
      <c r="C229" s="88">
        <v>-52.113959999999999</v>
      </c>
      <c r="E229" s="88">
        <v>39333333333.333</v>
      </c>
      <c r="F229" s="88">
        <v>-66.414931999999993</v>
      </c>
    </row>
    <row r="230" spans="2:6" x14ac:dyDescent="0.25">
      <c r="B230" s="88">
        <v>39166666666.667</v>
      </c>
      <c r="C230" s="88">
        <v>-54.442706999999999</v>
      </c>
      <c r="E230" s="88">
        <v>39166666666.667</v>
      </c>
      <c r="F230" s="88">
        <v>-72.016379999999998</v>
      </c>
    </row>
    <row r="231" spans="2:6" x14ac:dyDescent="0.25">
      <c r="B231" s="88">
        <v>39000000000</v>
      </c>
      <c r="C231" s="88">
        <v>-52.891472</v>
      </c>
      <c r="E231" s="88">
        <v>39000000000</v>
      </c>
      <c r="F231" s="88">
        <v>-69.652657000000005</v>
      </c>
    </row>
    <row r="232" spans="2:6" x14ac:dyDescent="0.25">
      <c r="B232" s="88">
        <v>38833333333.333</v>
      </c>
      <c r="C232" s="88">
        <v>-53.686236999999998</v>
      </c>
      <c r="E232" s="88">
        <v>38833333333.333</v>
      </c>
      <c r="F232" s="88">
        <v>-72.579314999999994</v>
      </c>
    </row>
    <row r="233" spans="2:6" x14ac:dyDescent="0.25">
      <c r="B233" s="88">
        <v>38666666666.667</v>
      </c>
      <c r="C233" s="88">
        <v>-52.362712999999999</v>
      </c>
      <c r="E233" s="88">
        <v>38666666666.667</v>
      </c>
      <c r="F233" s="88">
        <v>-70.030761999999996</v>
      </c>
    </row>
    <row r="234" spans="2:6" x14ac:dyDescent="0.25">
      <c r="B234" s="88">
        <v>38500000000</v>
      </c>
      <c r="C234" s="88">
        <v>-53.334358000000002</v>
      </c>
      <c r="E234" s="88">
        <v>38500000000</v>
      </c>
      <c r="F234" s="88">
        <v>-70.344550999999996</v>
      </c>
    </row>
    <row r="235" spans="2:6" x14ac:dyDescent="0.25">
      <c r="B235" s="88">
        <v>38333333333.333</v>
      </c>
      <c r="C235" s="88">
        <v>-50.353183999999999</v>
      </c>
      <c r="E235" s="88">
        <v>38333333333.333</v>
      </c>
      <c r="F235" s="88">
        <v>-64.766105999999994</v>
      </c>
    </row>
    <row r="236" spans="2:6" x14ac:dyDescent="0.25">
      <c r="B236" s="88">
        <v>38166666666.667</v>
      </c>
      <c r="C236" s="88">
        <v>-54.513934999999996</v>
      </c>
      <c r="E236" s="88">
        <v>38166666666.667</v>
      </c>
      <c r="F236" s="88">
        <v>-71.302436999999998</v>
      </c>
    </row>
    <row r="237" spans="2:6" x14ac:dyDescent="0.25">
      <c r="B237" s="88">
        <v>38000000000</v>
      </c>
      <c r="C237" s="88">
        <v>-51.036105999999997</v>
      </c>
      <c r="E237" s="88">
        <v>38000000000</v>
      </c>
      <c r="F237" s="88">
        <v>-66.428955000000002</v>
      </c>
    </row>
    <row r="238" spans="2:6" x14ac:dyDescent="0.25">
      <c r="B238" s="88">
        <v>37833333333.333</v>
      </c>
      <c r="C238" s="88">
        <v>-49.928246000000001</v>
      </c>
      <c r="E238" s="88">
        <v>37833333333.333</v>
      </c>
      <c r="F238" s="88">
        <v>-65.405365000000003</v>
      </c>
    </row>
    <row r="239" spans="2:6" x14ac:dyDescent="0.25">
      <c r="B239" s="88">
        <v>37666666666.667</v>
      </c>
      <c r="C239" s="88">
        <v>-50.814526000000001</v>
      </c>
      <c r="E239" s="88">
        <v>37666666666.667</v>
      </c>
      <c r="F239" s="88">
        <v>-66.382491999999999</v>
      </c>
    </row>
    <row r="240" spans="2:6" x14ac:dyDescent="0.25">
      <c r="B240" s="88">
        <v>37500000000</v>
      </c>
      <c r="C240" s="88">
        <v>-50.110359000000003</v>
      </c>
      <c r="E240" s="88">
        <v>37500000000</v>
      </c>
      <c r="F240" s="88">
        <v>-65.558959999999999</v>
      </c>
    </row>
    <row r="241" spans="2:6" x14ac:dyDescent="0.25">
      <c r="B241" s="88">
        <v>37333333333.333</v>
      </c>
      <c r="C241" s="88">
        <v>-50.290526999999997</v>
      </c>
      <c r="E241" s="88">
        <v>37333333333.333</v>
      </c>
      <c r="F241" s="88">
        <v>-65.243454</v>
      </c>
    </row>
    <row r="242" spans="2:6" x14ac:dyDescent="0.25">
      <c r="B242" s="88">
        <v>37166666666.667</v>
      </c>
      <c r="C242" s="88">
        <v>-50.941792</v>
      </c>
      <c r="E242" s="88">
        <v>37166666666.667</v>
      </c>
      <c r="F242" s="88">
        <v>-67.008658999999994</v>
      </c>
    </row>
    <row r="243" spans="2:6" x14ac:dyDescent="0.25">
      <c r="B243" s="88">
        <v>37000000000</v>
      </c>
      <c r="C243" s="88">
        <v>-51.278046000000003</v>
      </c>
      <c r="E243" s="88">
        <v>37000000000</v>
      </c>
      <c r="F243" s="88">
        <v>-67.942001000000005</v>
      </c>
    </row>
    <row r="244" spans="2:6" x14ac:dyDescent="0.25">
      <c r="B244" s="88">
        <v>36833333333.333</v>
      </c>
      <c r="C244" s="88">
        <v>-51.562828000000003</v>
      </c>
      <c r="E244" s="88">
        <v>36833333333.333</v>
      </c>
      <c r="F244" s="88">
        <v>-69.324050999999997</v>
      </c>
    </row>
    <row r="245" spans="2:6" x14ac:dyDescent="0.25">
      <c r="B245" s="88">
        <v>36666666666.667</v>
      </c>
      <c r="C245" s="88">
        <v>-49.884647000000001</v>
      </c>
      <c r="E245" s="88">
        <v>36666666666.667</v>
      </c>
      <c r="F245" s="88">
        <v>-67.641807999999997</v>
      </c>
    </row>
    <row r="246" spans="2:6" x14ac:dyDescent="0.25">
      <c r="B246" s="88">
        <v>36500000000</v>
      </c>
      <c r="C246" s="88">
        <v>-49.882381000000002</v>
      </c>
      <c r="E246" s="88">
        <v>36500000000</v>
      </c>
      <c r="F246" s="88">
        <v>-67.954193000000004</v>
      </c>
    </row>
    <row r="247" spans="2:6" x14ac:dyDescent="0.25">
      <c r="B247" s="88">
        <v>36333333333.333</v>
      </c>
      <c r="C247" s="88">
        <v>-51.381981000000003</v>
      </c>
      <c r="E247" s="88">
        <v>36333333333.333</v>
      </c>
      <c r="F247" s="88">
        <v>-69.557982999999993</v>
      </c>
    </row>
    <row r="248" spans="2:6" x14ac:dyDescent="0.25">
      <c r="B248" s="88">
        <v>36166666666.667</v>
      </c>
      <c r="C248" s="88">
        <v>-51.173183000000002</v>
      </c>
      <c r="E248" s="88">
        <v>36166666666.667</v>
      </c>
      <c r="F248" s="88">
        <v>-66.186165000000003</v>
      </c>
    </row>
    <row r="249" spans="2:6" x14ac:dyDescent="0.25">
      <c r="B249" s="88">
        <v>36000000000</v>
      </c>
      <c r="C249" s="88">
        <v>-49.189999</v>
      </c>
      <c r="E249" s="88">
        <v>36000000000</v>
      </c>
      <c r="F249" s="88">
        <v>-62.805095999999999</v>
      </c>
    </row>
    <row r="250" spans="2:6" x14ac:dyDescent="0.25">
      <c r="B250" s="88">
        <v>35833333333.333</v>
      </c>
      <c r="C250" s="88">
        <v>-50.909122000000004</v>
      </c>
      <c r="E250" s="88">
        <v>35833333333.333</v>
      </c>
      <c r="F250" s="88">
        <v>-63.950909000000003</v>
      </c>
    </row>
    <row r="251" spans="2:6" x14ac:dyDescent="0.25">
      <c r="B251" s="88">
        <v>35666666666.667</v>
      </c>
      <c r="C251" s="88">
        <v>-49.998955000000002</v>
      </c>
      <c r="E251" s="88">
        <v>35666666666.667</v>
      </c>
      <c r="F251" s="88">
        <v>-61.502136</v>
      </c>
    </row>
    <row r="252" spans="2:6" x14ac:dyDescent="0.25">
      <c r="B252" s="88">
        <v>35500000000</v>
      </c>
      <c r="C252" s="88">
        <v>-48.485512</v>
      </c>
      <c r="E252" s="88">
        <v>35500000000</v>
      </c>
      <c r="F252" s="88">
        <v>-59.022525999999999</v>
      </c>
    </row>
    <row r="253" spans="2:6" x14ac:dyDescent="0.25">
      <c r="B253" s="88">
        <v>35333333333.333</v>
      </c>
      <c r="C253" s="88">
        <v>-49.278576000000001</v>
      </c>
      <c r="E253" s="88">
        <v>35333333333.333</v>
      </c>
      <c r="F253" s="88">
        <v>-58.908149999999999</v>
      </c>
    </row>
    <row r="254" spans="2:6" x14ac:dyDescent="0.25">
      <c r="B254" s="88">
        <v>35166666666.667</v>
      </c>
      <c r="C254" s="88">
        <v>-48.975287999999999</v>
      </c>
      <c r="E254" s="88">
        <v>35166666666.667</v>
      </c>
      <c r="F254" s="88">
        <v>-57.736595000000001</v>
      </c>
    </row>
    <row r="255" spans="2:6" x14ac:dyDescent="0.25">
      <c r="B255" s="88">
        <v>35000000000</v>
      </c>
      <c r="C255" s="88">
        <v>-50.444977000000002</v>
      </c>
      <c r="E255" s="88">
        <v>35000000000</v>
      </c>
      <c r="F255" s="88">
        <v>-59.041634000000002</v>
      </c>
    </row>
    <row r="256" spans="2:6" x14ac:dyDescent="0.25">
      <c r="B256" s="88">
        <v>34833333333.333</v>
      </c>
      <c r="C256" s="88">
        <v>-50.713188000000002</v>
      </c>
      <c r="E256" s="88">
        <v>34833333333.333</v>
      </c>
      <c r="F256" s="88">
        <v>-59.225624000000003</v>
      </c>
    </row>
    <row r="257" spans="2:6" x14ac:dyDescent="0.25">
      <c r="B257" s="88">
        <v>34666666666.667</v>
      </c>
      <c r="C257" s="88">
        <v>-51.287933000000002</v>
      </c>
      <c r="E257" s="88">
        <v>34666666666.667</v>
      </c>
      <c r="F257" s="88">
        <v>-59.749008000000003</v>
      </c>
    </row>
    <row r="258" spans="2:6" x14ac:dyDescent="0.25">
      <c r="B258" s="88">
        <v>34500000000</v>
      </c>
      <c r="C258" s="88">
        <v>-50.189650999999998</v>
      </c>
      <c r="E258" s="88">
        <v>34500000000</v>
      </c>
      <c r="F258" s="88">
        <v>-57.730849999999997</v>
      </c>
    </row>
    <row r="259" spans="2:6" x14ac:dyDescent="0.25">
      <c r="B259" s="88">
        <v>34333333333.333</v>
      </c>
      <c r="C259" s="88">
        <v>-53.023735000000002</v>
      </c>
      <c r="E259" s="88">
        <v>34333333333.333</v>
      </c>
      <c r="F259" s="88">
        <v>-59.674678999999998</v>
      </c>
    </row>
    <row r="260" spans="2:6" x14ac:dyDescent="0.25">
      <c r="B260" s="88">
        <v>34166666666.667</v>
      </c>
      <c r="C260" s="88">
        <v>-51.887878000000001</v>
      </c>
      <c r="E260" s="88">
        <v>34166666666.667</v>
      </c>
      <c r="F260" s="88">
        <v>-57.875194999999998</v>
      </c>
    </row>
    <row r="261" spans="2:6" x14ac:dyDescent="0.25">
      <c r="B261" s="88">
        <v>34000000000</v>
      </c>
      <c r="C261" s="88">
        <v>-54.637585000000001</v>
      </c>
      <c r="E261" s="88">
        <v>34000000000</v>
      </c>
      <c r="F261" s="88">
        <v>-60.313327999999998</v>
      </c>
    </row>
    <row r="262" spans="2:6" x14ac:dyDescent="0.25">
      <c r="B262" s="88">
        <v>33833333333.333</v>
      </c>
      <c r="C262" s="88">
        <v>-53.932281000000003</v>
      </c>
      <c r="E262" s="88">
        <v>33833333333.333</v>
      </c>
      <c r="F262" s="88">
        <v>-59.241042999999998</v>
      </c>
    </row>
    <row r="263" spans="2:6" x14ac:dyDescent="0.25">
      <c r="B263" s="88">
        <v>33666666666.667</v>
      </c>
      <c r="C263" s="88">
        <v>-56.479866000000001</v>
      </c>
      <c r="E263" s="88">
        <v>33666666666.667</v>
      </c>
      <c r="F263" s="88">
        <v>-61.428973999999997</v>
      </c>
    </row>
    <row r="264" spans="2:6" x14ac:dyDescent="0.25">
      <c r="B264" s="88">
        <v>33500000000</v>
      </c>
      <c r="C264" s="88">
        <v>-54.947395</v>
      </c>
      <c r="E264" s="88">
        <v>33500000000</v>
      </c>
      <c r="F264" s="88">
        <v>-59.062195000000003</v>
      </c>
    </row>
    <row r="265" spans="2:6" x14ac:dyDescent="0.25">
      <c r="B265" s="88">
        <v>33333333333.333</v>
      </c>
      <c r="C265" s="88">
        <v>-55.471989000000001</v>
      </c>
      <c r="E265" s="88">
        <v>33333333333.333</v>
      </c>
      <c r="F265" s="88">
        <v>-59.394703</v>
      </c>
    </row>
    <row r="266" spans="2:6" x14ac:dyDescent="0.25">
      <c r="B266" s="88">
        <v>33166666666.667</v>
      </c>
      <c r="C266" s="88">
        <v>-53.811923999999998</v>
      </c>
      <c r="E266" s="88">
        <v>33166666666.667</v>
      </c>
      <c r="F266" s="88">
        <v>-56.997081999999999</v>
      </c>
    </row>
    <row r="267" spans="2:6" x14ac:dyDescent="0.25">
      <c r="B267" s="88">
        <v>33000000000</v>
      </c>
      <c r="C267" s="88">
        <v>-57.204990000000002</v>
      </c>
      <c r="E267" s="88">
        <v>33000000000</v>
      </c>
      <c r="F267" s="88">
        <v>-59.500267000000001</v>
      </c>
    </row>
    <row r="268" spans="2:6" x14ac:dyDescent="0.25">
      <c r="B268" s="88">
        <v>32833333333.333</v>
      </c>
      <c r="C268" s="88">
        <v>-57.991183999999997</v>
      </c>
      <c r="E268" s="88">
        <v>32833333333.333</v>
      </c>
      <c r="F268" s="88">
        <v>-59.846943000000003</v>
      </c>
    </row>
    <row r="269" spans="2:6" x14ac:dyDescent="0.25">
      <c r="B269" s="88">
        <v>32666666666.667</v>
      </c>
      <c r="C269" s="88">
        <v>-59.085991</v>
      </c>
      <c r="E269" s="88">
        <v>32666666666.667</v>
      </c>
      <c r="F269" s="88">
        <v>-60.673164</v>
      </c>
    </row>
    <row r="270" spans="2:6" x14ac:dyDescent="0.25">
      <c r="B270" s="88">
        <v>32500000000</v>
      </c>
      <c r="C270" s="88">
        <v>-58.44735</v>
      </c>
      <c r="E270" s="88">
        <v>32500000000</v>
      </c>
      <c r="F270" s="88">
        <v>-60.101421000000002</v>
      </c>
    </row>
    <row r="271" spans="2:6" x14ac:dyDescent="0.25">
      <c r="B271" s="88">
        <v>32333333333.333</v>
      </c>
      <c r="C271" s="88">
        <v>-56.304737000000003</v>
      </c>
      <c r="E271" s="88">
        <v>32333333333.333</v>
      </c>
      <c r="F271" s="88">
        <v>-57.773491</v>
      </c>
    </row>
    <row r="272" spans="2:6" x14ac:dyDescent="0.25">
      <c r="B272" s="88">
        <v>32166666666.667</v>
      </c>
      <c r="C272" s="88">
        <v>-58.008693999999998</v>
      </c>
      <c r="E272" s="88">
        <v>32166666666.667</v>
      </c>
      <c r="F272" s="88">
        <v>-59.116585000000001</v>
      </c>
    </row>
    <row r="273" spans="2:6" x14ac:dyDescent="0.25">
      <c r="B273" s="88">
        <v>32000000000</v>
      </c>
      <c r="C273" s="88">
        <v>-61.656554999999997</v>
      </c>
      <c r="E273" s="88">
        <v>32000000000</v>
      </c>
      <c r="F273" s="88">
        <v>-62.382347000000003</v>
      </c>
    </row>
    <row r="274" spans="2:6" x14ac:dyDescent="0.25">
      <c r="B274" s="88" t="s">
        <v>21</v>
      </c>
      <c r="C274" s="88"/>
      <c r="E274" s="88" t="s">
        <v>21</v>
      </c>
      <c r="F274" s="88"/>
    </row>
    <row r="275" spans="2:6" x14ac:dyDescent="0.25">
      <c r="B275" s="88"/>
      <c r="C275" s="88"/>
      <c r="E275" s="88"/>
      <c r="F275" s="88"/>
    </row>
    <row r="276" spans="2:6" x14ac:dyDescent="0.25">
      <c r="B276" s="88"/>
      <c r="C276" s="88"/>
      <c r="E276" s="88"/>
      <c r="F276" s="88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828"/>
  <sheetViews>
    <sheetView workbookViewId="0"/>
  </sheetViews>
  <sheetFormatPr defaultRowHeight="15" x14ac:dyDescent="0.25"/>
  <cols>
    <col min="1" max="1" width="13.7109375" style="40" customWidth="1"/>
    <col min="2" max="2" width="13" style="87" customWidth="1"/>
    <col min="3" max="3" width="7.42578125" style="87" customWidth="1"/>
    <col min="4" max="4" width="10.140625" style="87" customWidth="1"/>
    <col min="5" max="5" width="10" style="81" bestFit="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0" max="10" width="13.140625" style="87" customWidth="1"/>
    <col min="11" max="11" width="10.42578125" style="87" customWidth="1"/>
    <col min="12" max="12" width="7.28515625" style="87" customWidth="1"/>
    <col min="13" max="13" width="10" style="9" bestFit="1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s="88" t="s">
        <v>95</v>
      </c>
      <c r="C1" s="88"/>
      <c r="D1" s="88"/>
      <c r="F1" s="6" t="s">
        <v>2</v>
      </c>
      <c r="G1" s="13" t="s">
        <v>105</v>
      </c>
      <c r="H1" s="44">
        <f>D112</f>
        <v>-62.462581999999998</v>
      </c>
      <c r="J1" s="88" t="s">
        <v>95</v>
      </c>
      <c r="K1" s="88"/>
      <c r="L1" s="88"/>
      <c r="N1" s="6" t="s">
        <v>2</v>
      </c>
      <c r="O1" s="13" t="s">
        <v>105</v>
      </c>
      <c r="P1" s="44">
        <f>L112</f>
        <v>-55.273876000000001</v>
      </c>
    </row>
    <row r="2" spans="1:17" x14ac:dyDescent="0.25">
      <c r="A2" s="50" t="s">
        <v>104</v>
      </c>
      <c r="B2" s="88" t="s">
        <v>246</v>
      </c>
      <c r="C2" s="88" t="s">
        <v>276</v>
      </c>
      <c r="D2" s="88" t="s">
        <v>277</v>
      </c>
      <c r="E2" s="81" t="s">
        <v>278</v>
      </c>
      <c r="H2" s="11"/>
      <c r="I2" s="50" t="s">
        <v>103</v>
      </c>
      <c r="J2" s="88" t="s">
        <v>246</v>
      </c>
      <c r="K2" s="88" t="s">
        <v>276</v>
      </c>
      <c r="L2" s="88" t="s">
        <v>277</v>
      </c>
      <c r="M2" s="9" t="s">
        <v>278</v>
      </c>
      <c r="P2" s="11"/>
    </row>
    <row r="3" spans="1:17" s="15" customFormat="1" x14ac:dyDescent="0.25">
      <c r="A3" s="40"/>
      <c r="B3" s="88" t="s">
        <v>207</v>
      </c>
      <c r="C3" s="88" t="s">
        <v>285</v>
      </c>
      <c r="D3" s="88" t="s">
        <v>291</v>
      </c>
      <c r="E3" s="81"/>
      <c r="F3" s="13" t="s">
        <v>12</v>
      </c>
      <c r="G3" s="13">
        <f>ABS(AVERAGE(G5:G103))</f>
        <v>56.622003000000007</v>
      </c>
      <c r="H3" s="82" t="s">
        <v>243</v>
      </c>
      <c r="I3" s="40"/>
      <c r="J3" s="88" t="s">
        <v>207</v>
      </c>
      <c r="K3" s="88" t="s">
        <v>285</v>
      </c>
      <c r="L3" s="88" t="s">
        <v>292</v>
      </c>
      <c r="M3" s="14"/>
      <c r="N3" s="13" t="s">
        <v>12</v>
      </c>
      <c r="O3" s="13">
        <f>ABS(AVERAGE(O5:O103))</f>
        <v>63.708911282828296</v>
      </c>
      <c r="P3" s="82" t="s">
        <v>243</v>
      </c>
      <c r="Q3" s="14"/>
    </row>
    <row r="4" spans="1:17" x14ac:dyDescent="0.25">
      <c r="B4" s="88" t="s">
        <v>98</v>
      </c>
      <c r="C4" s="88"/>
      <c r="D4" s="88"/>
      <c r="G4" s="11"/>
      <c r="H4" s="11"/>
      <c r="J4" s="88" t="s">
        <v>98</v>
      </c>
      <c r="K4" s="88"/>
      <c r="L4" s="88"/>
      <c r="O4" s="11"/>
      <c r="P4" s="11"/>
    </row>
    <row r="5" spans="1:17" x14ac:dyDescent="0.25">
      <c r="B5" s="88"/>
      <c r="C5" s="88"/>
      <c r="D5" s="88"/>
      <c r="F5" s="6">
        <f t="shared" ref="F5:F36" si="0">B113/1000000000</f>
        <v>18.326530612244998</v>
      </c>
      <c r="G5" s="11">
        <f>H5-5</f>
        <v>-65.855412000000001</v>
      </c>
      <c r="H5" s="6">
        <f t="shared" ref="H5:H36" si="1">D113</f>
        <v>-60.855412000000001</v>
      </c>
      <c r="J5" s="88"/>
      <c r="K5" s="88"/>
      <c r="L5" s="88"/>
      <c r="N5" s="6">
        <f t="shared" ref="N5:N36" si="2">J113/1000000000</f>
        <v>8.2448979591836995</v>
      </c>
      <c r="O5" s="11">
        <f>P5-5</f>
        <v>-61.384590000000003</v>
      </c>
      <c r="P5" s="6">
        <f t="shared" ref="P5:P36" si="3">L113</f>
        <v>-56.384590000000003</v>
      </c>
    </row>
    <row r="6" spans="1:17" x14ac:dyDescent="0.25">
      <c r="B6" s="88" t="s">
        <v>99</v>
      </c>
      <c r="C6" s="88"/>
      <c r="D6" s="88"/>
      <c r="F6" s="6">
        <f t="shared" si="0"/>
        <v>18.653061224490003</v>
      </c>
      <c r="G6" s="11">
        <f t="shared" ref="G6:G69" si="4">H6-5</f>
        <v>-62.798248000000001</v>
      </c>
      <c r="H6" s="6">
        <f t="shared" si="1"/>
        <v>-57.798248000000001</v>
      </c>
      <c r="J6" s="88" t="s">
        <v>99</v>
      </c>
      <c r="K6" s="88"/>
      <c r="L6" s="88"/>
      <c r="N6" s="6">
        <f t="shared" si="2"/>
        <v>8.4897959183672995</v>
      </c>
      <c r="O6" s="11">
        <f t="shared" ref="O6:O69" si="5">P6-5</f>
        <v>-62.174697999999999</v>
      </c>
      <c r="P6" s="6">
        <f t="shared" si="3"/>
        <v>-57.174697999999999</v>
      </c>
    </row>
    <row r="7" spans="1:17" x14ac:dyDescent="0.25">
      <c r="B7" s="88" t="s">
        <v>19</v>
      </c>
      <c r="C7" s="88" t="s">
        <v>106</v>
      </c>
      <c r="D7" s="88"/>
      <c r="F7" s="6">
        <f t="shared" si="0"/>
        <v>18.979591836735</v>
      </c>
      <c r="G7" s="11">
        <f t="shared" si="4"/>
        <v>-62.035477</v>
      </c>
      <c r="H7" s="6">
        <f t="shared" si="1"/>
        <v>-57.035477</v>
      </c>
      <c r="J7" s="88" t="s">
        <v>19</v>
      </c>
      <c r="K7" s="88" t="s">
        <v>106</v>
      </c>
      <c r="L7" s="88"/>
      <c r="N7" s="6">
        <f t="shared" si="2"/>
        <v>8.7346938775510008</v>
      </c>
      <c r="O7" s="11">
        <f t="shared" si="5"/>
        <v>-64.618828000000008</v>
      </c>
      <c r="P7" s="6">
        <f t="shared" si="3"/>
        <v>-59.618828000000001</v>
      </c>
    </row>
    <row r="8" spans="1:17" x14ac:dyDescent="0.25">
      <c r="B8" s="88">
        <v>18000000000</v>
      </c>
      <c r="C8" s="88">
        <v>-6.2710729000000001</v>
      </c>
      <c r="D8" s="88"/>
      <c r="F8" s="6">
        <f t="shared" si="0"/>
        <v>19.306122448979998</v>
      </c>
      <c r="G8" s="11">
        <f t="shared" si="4"/>
        <v>-63.659466000000002</v>
      </c>
      <c r="H8" s="6">
        <f t="shared" si="1"/>
        <v>-58.659466000000002</v>
      </c>
      <c r="J8" s="88">
        <v>8000000000</v>
      </c>
      <c r="K8" s="88">
        <v>-9.8898430000000008</v>
      </c>
      <c r="L8" s="88"/>
      <c r="N8" s="6">
        <f t="shared" si="2"/>
        <v>8.9795918367346985</v>
      </c>
      <c r="O8" s="11">
        <f t="shared" si="5"/>
        <v>-65.633590999999996</v>
      </c>
      <c r="P8" s="6">
        <f t="shared" si="3"/>
        <v>-60.633591000000003</v>
      </c>
    </row>
    <row r="9" spans="1:17" x14ac:dyDescent="0.25">
      <c r="B9" s="88">
        <v>18326530612.244999</v>
      </c>
      <c r="C9" s="88">
        <v>-6.1633538999999997</v>
      </c>
      <c r="D9" s="88"/>
      <c r="F9" s="6">
        <f t="shared" si="0"/>
        <v>19.632653061223998</v>
      </c>
      <c r="G9" s="11">
        <f t="shared" si="4"/>
        <v>-68.557602000000003</v>
      </c>
      <c r="H9" s="6">
        <f t="shared" si="1"/>
        <v>-63.557602000000003</v>
      </c>
      <c r="J9" s="88">
        <v>8244897959.1836996</v>
      </c>
      <c r="K9" s="88">
        <v>-10.499472000000001</v>
      </c>
      <c r="L9" s="88"/>
      <c r="N9" s="6">
        <f t="shared" si="2"/>
        <v>9.2244897959183998</v>
      </c>
      <c r="O9" s="11">
        <f t="shared" si="5"/>
        <v>-70.721457999999998</v>
      </c>
      <c r="P9" s="6">
        <f t="shared" si="3"/>
        <v>-65.721457999999998</v>
      </c>
    </row>
    <row r="10" spans="1:17" x14ac:dyDescent="0.25">
      <c r="B10" s="88">
        <v>18653061224.490002</v>
      </c>
      <c r="C10" s="88">
        <v>-5.9736108999999997</v>
      </c>
      <c r="D10" s="88"/>
      <c r="F10" s="6">
        <f t="shared" si="0"/>
        <v>19.959183673469003</v>
      </c>
      <c r="G10" s="11">
        <f t="shared" si="4"/>
        <v>-70.963538999999997</v>
      </c>
      <c r="H10" s="6">
        <f t="shared" si="1"/>
        <v>-65.963538999999997</v>
      </c>
      <c r="J10" s="88">
        <v>8489795918.3673</v>
      </c>
      <c r="K10" s="88">
        <v>-10.151377</v>
      </c>
      <c r="L10" s="88"/>
      <c r="N10" s="6">
        <f t="shared" si="2"/>
        <v>9.4693877551019998</v>
      </c>
      <c r="O10" s="11">
        <f t="shared" si="5"/>
        <v>-74.355605999999995</v>
      </c>
      <c r="P10" s="6">
        <f t="shared" si="3"/>
        <v>-69.355605999999995</v>
      </c>
    </row>
    <row r="11" spans="1:17" x14ac:dyDescent="0.25">
      <c r="B11" s="88">
        <v>18979591836.735001</v>
      </c>
      <c r="C11" s="88">
        <v>-5.9253869000000003</v>
      </c>
      <c r="D11" s="88"/>
      <c r="F11" s="6">
        <f t="shared" si="0"/>
        <v>20.285714285714</v>
      </c>
      <c r="G11" s="11">
        <f t="shared" si="4"/>
        <v>-72.899101000000002</v>
      </c>
      <c r="H11" s="6">
        <f t="shared" si="1"/>
        <v>-67.899101000000002</v>
      </c>
      <c r="J11" s="88">
        <v>8734693877.5510006</v>
      </c>
      <c r="K11" s="88">
        <v>-9.9505253000000007</v>
      </c>
      <c r="L11" s="88"/>
      <c r="N11" s="6">
        <f t="shared" si="2"/>
        <v>9.7142857142856993</v>
      </c>
      <c r="O11" s="11">
        <f t="shared" si="5"/>
        <v>-77.026024000000007</v>
      </c>
      <c r="P11" s="6">
        <f t="shared" si="3"/>
        <v>-72.026024000000007</v>
      </c>
    </row>
    <row r="12" spans="1:17" x14ac:dyDescent="0.25">
      <c r="B12" s="88">
        <v>19306122448.98</v>
      </c>
      <c r="C12" s="88">
        <v>-5.7993946000000003</v>
      </c>
      <c r="D12" s="88"/>
      <c r="F12" s="6">
        <f t="shared" si="0"/>
        <v>20.612244897958998</v>
      </c>
      <c r="G12" s="11">
        <f t="shared" si="4"/>
        <v>-74.919692999999995</v>
      </c>
      <c r="H12" s="6">
        <f t="shared" si="1"/>
        <v>-69.919692999999995</v>
      </c>
      <c r="J12" s="88">
        <v>8979591836.7346992</v>
      </c>
      <c r="K12" s="88">
        <v>-9.8351649999999999</v>
      </c>
      <c r="L12" s="88"/>
      <c r="N12" s="6">
        <f t="shared" si="2"/>
        <v>9.9591836734694006</v>
      </c>
      <c r="O12" s="11">
        <f t="shared" si="5"/>
        <v>-76.482688999999993</v>
      </c>
      <c r="P12" s="6">
        <f t="shared" si="3"/>
        <v>-71.482688999999993</v>
      </c>
    </row>
    <row r="13" spans="1:17" x14ac:dyDescent="0.25">
      <c r="B13" s="88">
        <v>19632653061.223999</v>
      </c>
      <c r="C13" s="88">
        <v>-5.7407035999999998</v>
      </c>
      <c r="D13" s="88"/>
      <c r="F13" s="6">
        <f t="shared" si="0"/>
        <v>20.938775510204</v>
      </c>
      <c r="G13" s="11">
        <f t="shared" si="4"/>
        <v>-72.841103000000004</v>
      </c>
      <c r="H13" s="6">
        <f t="shared" si="1"/>
        <v>-67.841103000000004</v>
      </c>
      <c r="J13" s="88">
        <v>9224489795.9183998</v>
      </c>
      <c r="K13" s="88">
        <v>-9.7818822999999995</v>
      </c>
      <c r="L13" s="88"/>
      <c r="N13" s="6">
        <f t="shared" si="2"/>
        <v>10.204081632653001</v>
      </c>
      <c r="O13" s="11">
        <f t="shared" si="5"/>
        <v>-76.826629999999994</v>
      </c>
      <c r="P13" s="6">
        <f t="shared" si="3"/>
        <v>-71.826629999999994</v>
      </c>
    </row>
    <row r="14" spans="1:17" x14ac:dyDescent="0.25">
      <c r="B14" s="88">
        <v>19959183673.469002</v>
      </c>
      <c r="C14" s="88">
        <v>-5.6790751999999998</v>
      </c>
      <c r="D14" s="88"/>
      <c r="F14" s="6">
        <f t="shared" si="0"/>
        <v>21.265306122449001</v>
      </c>
      <c r="G14" s="11">
        <f t="shared" si="4"/>
        <v>-67.234428000000008</v>
      </c>
      <c r="H14" s="6">
        <f t="shared" si="1"/>
        <v>-62.234428000000001</v>
      </c>
      <c r="J14" s="88">
        <v>9469387755.1019993</v>
      </c>
      <c r="K14" s="88">
        <v>-9.8887357999999992</v>
      </c>
      <c r="L14" s="88"/>
      <c r="N14" s="6">
        <f t="shared" si="2"/>
        <v>10.448979591837</v>
      </c>
      <c r="O14" s="11">
        <f t="shared" si="5"/>
        <v>-78.131957999999997</v>
      </c>
      <c r="P14" s="6">
        <f t="shared" si="3"/>
        <v>-73.131957999999997</v>
      </c>
    </row>
    <row r="15" spans="1:17" x14ac:dyDescent="0.25">
      <c r="B15" s="88">
        <v>20285714285.714001</v>
      </c>
      <c r="C15" s="88">
        <v>-5.6779264999999999</v>
      </c>
      <c r="D15" s="88"/>
      <c r="F15" s="6">
        <f t="shared" si="0"/>
        <v>21.591836734693999</v>
      </c>
      <c r="G15" s="11">
        <f t="shared" si="4"/>
        <v>-57.803364000000002</v>
      </c>
      <c r="H15" s="6">
        <f t="shared" si="1"/>
        <v>-52.803364000000002</v>
      </c>
      <c r="J15" s="88">
        <v>9714285714.2856998</v>
      </c>
      <c r="K15" s="88">
        <v>-9.9681558999999993</v>
      </c>
      <c r="L15" s="88"/>
      <c r="N15" s="6">
        <f t="shared" si="2"/>
        <v>10.69387755102</v>
      </c>
      <c r="O15" s="11">
        <f t="shared" si="5"/>
        <v>-77.986298000000005</v>
      </c>
      <c r="P15" s="6">
        <f t="shared" si="3"/>
        <v>-72.986298000000005</v>
      </c>
    </row>
    <row r="16" spans="1:17" x14ac:dyDescent="0.25">
      <c r="B16" s="88">
        <v>20612244897.959</v>
      </c>
      <c r="C16" s="88">
        <v>-5.6980766999999997</v>
      </c>
      <c r="D16" s="88"/>
      <c r="F16" s="6">
        <f t="shared" si="0"/>
        <v>21.918367346939</v>
      </c>
      <c r="G16" s="11">
        <f t="shared" si="4"/>
        <v>-52.439266000000003</v>
      </c>
      <c r="H16" s="6">
        <f t="shared" si="1"/>
        <v>-47.439266000000003</v>
      </c>
      <c r="J16" s="88">
        <v>9959183673.4694004</v>
      </c>
      <c r="K16" s="88">
        <v>-9.9120646000000008</v>
      </c>
      <c r="L16" s="88"/>
      <c r="N16" s="6">
        <f t="shared" si="2"/>
        <v>10.938775510204</v>
      </c>
      <c r="O16" s="11">
        <f t="shared" si="5"/>
        <v>-79.895957999999993</v>
      </c>
      <c r="P16" s="6">
        <f t="shared" si="3"/>
        <v>-74.895957999999993</v>
      </c>
    </row>
    <row r="17" spans="2:16" x14ac:dyDescent="0.25">
      <c r="B17" s="88">
        <v>20938775510.203999</v>
      </c>
      <c r="C17" s="88">
        <v>-5.8088517</v>
      </c>
      <c r="D17" s="88"/>
      <c r="F17" s="6">
        <f t="shared" si="0"/>
        <v>22.244897959183998</v>
      </c>
      <c r="G17" s="11">
        <f t="shared" si="4"/>
        <v>-50.766941000000003</v>
      </c>
      <c r="H17" s="6">
        <f t="shared" si="1"/>
        <v>-45.766941000000003</v>
      </c>
      <c r="J17" s="88">
        <v>10204081632.653</v>
      </c>
      <c r="K17" s="88">
        <v>-9.8843975000000004</v>
      </c>
      <c r="L17" s="88"/>
      <c r="N17" s="6">
        <f t="shared" si="2"/>
        <v>11.183673469388001</v>
      </c>
      <c r="O17" s="11">
        <f t="shared" si="5"/>
        <v>-79.289482000000007</v>
      </c>
      <c r="P17" s="6">
        <f t="shared" si="3"/>
        <v>-74.289482000000007</v>
      </c>
    </row>
    <row r="18" spans="2:16" x14ac:dyDescent="0.25">
      <c r="B18" s="88">
        <v>21265306122.449001</v>
      </c>
      <c r="C18" s="88">
        <v>-5.9360590000000002</v>
      </c>
      <c r="D18" s="88"/>
      <c r="F18" s="6">
        <f t="shared" si="0"/>
        <v>22.571428571428999</v>
      </c>
      <c r="G18" s="11">
        <f t="shared" si="4"/>
        <v>-55.005592</v>
      </c>
      <c r="H18" s="6">
        <f t="shared" si="1"/>
        <v>-50.005592</v>
      </c>
      <c r="J18" s="88">
        <v>10448979591.837</v>
      </c>
      <c r="K18" s="88">
        <v>-9.7813920999999997</v>
      </c>
      <c r="L18" s="88"/>
      <c r="N18" s="6">
        <f t="shared" si="2"/>
        <v>11.428571428570999</v>
      </c>
      <c r="O18" s="11">
        <f t="shared" si="5"/>
        <v>-85.949989000000002</v>
      </c>
      <c r="P18" s="6">
        <f t="shared" si="3"/>
        <v>-80.949989000000002</v>
      </c>
    </row>
    <row r="19" spans="2:16" x14ac:dyDescent="0.25">
      <c r="B19" s="88">
        <v>21591836734.694</v>
      </c>
      <c r="C19" s="88">
        <v>-6.1636844000000002</v>
      </c>
      <c r="D19" s="88"/>
      <c r="F19" s="6">
        <f t="shared" si="0"/>
        <v>22.897959183672999</v>
      </c>
      <c r="G19" s="11">
        <f t="shared" si="4"/>
        <v>-58.833140999999998</v>
      </c>
      <c r="H19" s="6">
        <f t="shared" si="1"/>
        <v>-53.833140999999998</v>
      </c>
      <c r="J19" s="88">
        <v>10693877551.02</v>
      </c>
      <c r="K19" s="88">
        <v>-9.7696333000000006</v>
      </c>
      <c r="L19" s="88"/>
      <c r="N19" s="6">
        <f t="shared" si="2"/>
        <v>11.673469387754999</v>
      </c>
      <c r="O19" s="11">
        <f t="shared" si="5"/>
        <v>-82.566658000000004</v>
      </c>
      <c r="P19" s="6">
        <f t="shared" si="3"/>
        <v>-77.566658000000004</v>
      </c>
    </row>
    <row r="20" spans="2:16" x14ac:dyDescent="0.25">
      <c r="B20" s="88">
        <v>21918367346.938999</v>
      </c>
      <c r="C20" s="88">
        <v>-6.4204445000000003</v>
      </c>
      <c r="D20" s="88"/>
      <c r="F20" s="6">
        <f t="shared" si="0"/>
        <v>23.224489795918</v>
      </c>
      <c r="G20" s="11">
        <f t="shared" si="4"/>
        <v>-62.384948999999999</v>
      </c>
      <c r="H20" s="6">
        <f t="shared" si="1"/>
        <v>-57.384948999999999</v>
      </c>
      <c r="J20" s="88">
        <v>10938775510.204</v>
      </c>
      <c r="K20" s="88">
        <v>-9.8766546000000002</v>
      </c>
      <c r="L20" s="88"/>
      <c r="N20" s="6">
        <f t="shared" si="2"/>
        <v>11.918367346938998</v>
      </c>
      <c r="O20" s="11">
        <f t="shared" si="5"/>
        <v>-83.154678000000004</v>
      </c>
      <c r="P20" s="6">
        <f t="shared" si="3"/>
        <v>-78.154678000000004</v>
      </c>
    </row>
    <row r="21" spans="2:16" x14ac:dyDescent="0.25">
      <c r="B21" s="88">
        <v>22244897959.183998</v>
      </c>
      <c r="C21" s="88">
        <v>-6.7675327999999997</v>
      </c>
      <c r="D21" s="88"/>
      <c r="F21" s="6">
        <f t="shared" si="0"/>
        <v>23.551020408162998</v>
      </c>
      <c r="G21" s="11">
        <f t="shared" si="4"/>
        <v>-65.01374100000001</v>
      </c>
      <c r="H21" s="6">
        <f t="shared" si="1"/>
        <v>-60.013741000000003</v>
      </c>
      <c r="J21" s="88">
        <v>11183673469.388</v>
      </c>
      <c r="K21" s="88">
        <v>-9.7539996999999996</v>
      </c>
      <c r="L21" s="88"/>
      <c r="N21" s="6">
        <f t="shared" si="2"/>
        <v>12.163265306122</v>
      </c>
      <c r="O21" s="11">
        <f t="shared" si="5"/>
        <v>-76.627669999999995</v>
      </c>
      <c r="P21" s="6">
        <f t="shared" si="3"/>
        <v>-71.627669999999995</v>
      </c>
    </row>
    <row r="22" spans="2:16" x14ac:dyDescent="0.25">
      <c r="B22" s="88">
        <v>22571428571.429001</v>
      </c>
      <c r="C22" s="88">
        <v>-7.0947347000000001</v>
      </c>
      <c r="D22" s="88"/>
      <c r="F22" s="6">
        <f t="shared" si="0"/>
        <v>23.877551020407999</v>
      </c>
      <c r="G22" s="11">
        <f t="shared" si="4"/>
        <v>-67.366382999999999</v>
      </c>
      <c r="H22" s="6">
        <f t="shared" si="1"/>
        <v>-62.366382999999999</v>
      </c>
      <c r="J22" s="88">
        <v>11428571428.570999</v>
      </c>
      <c r="K22" s="88">
        <v>-9.6640300999999997</v>
      </c>
      <c r="L22" s="88"/>
      <c r="N22" s="6">
        <f t="shared" si="2"/>
        <v>12.408163265305999</v>
      </c>
      <c r="O22" s="11">
        <f t="shared" si="5"/>
        <v>-74.593086</v>
      </c>
      <c r="P22" s="6">
        <f t="shared" si="3"/>
        <v>-69.593086</v>
      </c>
    </row>
    <row r="23" spans="2:16" x14ac:dyDescent="0.25">
      <c r="B23" s="88">
        <v>22897959183.673</v>
      </c>
      <c r="C23" s="88">
        <v>-7.3791856999999998</v>
      </c>
      <c r="D23" s="88"/>
      <c r="F23" s="6">
        <f t="shared" si="0"/>
        <v>24.204081632653001</v>
      </c>
      <c r="G23" s="11">
        <f t="shared" si="4"/>
        <v>-69.471633999999995</v>
      </c>
      <c r="H23" s="6">
        <f t="shared" si="1"/>
        <v>-64.471633999999995</v>
      </c>
      <c r="J23" s="88">
        <v>11673469387.754999</v>
      </c>
      <c r="K23" s="88">
        <v>-9.4565973000000003</v>
      </c>
      <c r="L23" s="88"/>
      <c r="N23" s="6">
        <f t="shared" si="2"/>
        <v>12.653061224489999</v>
      </c>
      <c r="O23" s="11">
        <f t="shared" si="5"/>
        <v>-71.326981000000004</v>
      </c>
      <c r="P23" s="6">
        <f t="shared" si="3"/>
        <v>-66.326981000000004</v>
      </c>
    </row>
    <row r="24" spans="2:16" x14ac:dyDescent="0.25">
      <c r="B24" s="88">
        <v>23224489795.917999</v>
      </c>
      <c r="C24" s="88">
        <v>-7.5759983000000002</v>
      </c>
      <c r="D24" s="88"/>
      <c r="F24" s="6">
        <f t="shared" si="0"/>
        <v>24.530612244897998</v>
      </c>
      <c r="G24" s="11">
        <f t="shared" si="4"/>
        <v>-70.558090000000007</v>
      </c>
      <c r="H24" s="6">
        <f t="shared" si="1"/>
        <v>-65.558090000000007</v>
      </c>
      <c r="J24" s="88">
        <v>11918367346.938999</v>
      </c>
      <c r="K24" s="88">
        <v>-9.3008641999999995</v>
      </c>
      <c r="L24" s="88"/>
      <c r="N24" s="6">
        <f t="shared" si="2"/>
        <v>12.897959183673001</v>
      </c>
      <c r="O24" s="11">
        <f t="shared" si="5"/>
        <v>-70.167732000000001</v>
      </c>
      <c r="P24" s="6">
        <f t="shared" si="3"/>
        <v>-65.167732000000001</v>
      </c>
    </row>
    <row r="25" spans="2:16" x14ac:dyDescent="0.25">
      <c r="B25" s="88">
        <v>23551020408.162998</v>
      </c>
      <c r="C25" s="88">
        <v>-7.7019719999999996</v>
      </c>
      <c r="D25" s="88"/>
      <c r="F25" s="6">
        <f t="shared" si="0"/>
        <v>24.857142857143003</v>
      </c>
      <c r="G25" s="11">
        <f t="shared" si="4"/>
        <v>-69.992621999999997</v>
      </c>
      <c r="H25" s="6">
        <f t="shared" si="1"/>
        <v>-64.992621999999997</v>
      </c>
      <c r="J25" s="88">
        <v>12163265306.122</v>
      </c>
      <c r="K25" s="88">
        <v>-9.1787024000000006</v>
      </c>
      <c r="L25" s="88"/>
      <c r="N25" s="6">
        <f t="shared" si="2"/>
        <v>13.142857142857</v>
      </c>
      <c r="O25" s="11">
        <f t="shared" si="5"/>
        <v>-70.681174999999996</v>
      </c>
      <c r="P25" s="6">
        <f t="shared" si="3"/>
        <v>-65.681174999999996</v>
      </c>
    </row>
    <row r="26" spans="2:16" x14ac:dyDescent="0.25">
      <c r="B26" s="88">
        <v>23877551020.408001</v>
      </c>
      <c r="C26" s="88">
        <v>-7.7288766000000004</v>
      </c>
      <c r="D26" s="88"/>
      <c r="F26" s="6">
        <f t="shared" si="0"/>
        <v>25.183673469388001</v>
      </c>
      <c r="G26" s="11">
        <f t="shared" si="4"/>
        <v>-67.377685999999997</v>
      </c>
      <c r="H26" s="6">
        <f t="shared" si="1"/>
        <v>-62.377685999999997</v>
      </c>
      <c r="J26" s="88">
        <v>12408163265.306</v>
      </c>
      <c r="K26" s="88">
        <v>-9.0675726000000001</v>
      </c>
      <c r="L26" s="88"/>
      <c r="N26" s="6">
        <f t="shared" si="2"/>
        <v>13.387755102041</v>
      </c>
      <c r="O26" s="11">
        <f t="shared" si="5"/>
        <v>-71.242760000000004</v>
      </c>
      <c r="P26" s="6">
        <f t="shared" si="3"/>
        <v>-66.242760000000004</v>
      </c>
    </row>
    <row r="27" spans="2:16" x14ac:dyDescent="0.25">
      <c r="B27" s="88">
        <v>24204081632.653</v>
      </c>
      <c r="C27" s="88">
        <v>-7.6562780999999998</v>
      </c>
      <c r="D27" s="88"/>
      <c r="F27" s="6">
        <f t="shared" si="0"/>
        <v>25.510204081632999</v>
      </c>
      <c r="G27" s="11">
        <f t="shared" si="4"/>
        <v>-62.059928999999997</v>
      </c>
      <c r="H27" s="6">
        <f t="shared" si="1"/>
        <v>-57.059928999999997</v>
      </c>
      <c r="J27" s="88">
        <v>12653061224.49</v>
      </c>
      <c r="K27" s="88">
        <v>-8.9006185999999996</v>
      </c>
      <c r="L27" s="88"/>
      <c r="N27" s="6">
        <f t="shared" si="2"/>
        <v>13.632653061224001</v>
      </c>
      <c r="O27" s="11">
        <f t="shared" si="5"/>
        <v>-70.891936999999999</v>
      </c>
      <c r="P27" s="6">
        <f t="shared" si="3"/>
        <v>-65.891936999999999</v>
      </c>
    </row>
    <row r="28" spans="2:16" x14ac:dyDescent="0.25">
      <c r="B28" s="88">
        <v>24530612244.897999</v>
      </c>
      <c r="C28" s="88">
        <v>-7.5428633999999999</v>
      </c>
      <c r="D28" s="88"/>
      <c r="F28" s="6">
        <f t="shared" si="0"/>
        <v>25.836734693877997</v>
      </c>
      <c r="G28" s="11">
        <f t="shared" si="4"/>
        <v>-60.224818999999997</v>
      </c>
      <c r="H28" s="6">
        <f t="shared" si="1"/>
        <v>-55.224818999999997</v>
      </c>
      <c r="J28" s="88">
        <v>12897959183.673</v>
      </c>
      <c r="K28" s="88">
        <v>-8.7519779</v>
      </c>
      <c r="L28" s="88"/>
      <c r="N28" s="6">
        <f t="shared" si="2"/>
        <v>13.877551020408001</v>
      </c>
      <c r="O28" s="11">
        <f t="shared" si="5"/>
        <v>-67.474013999999997</v>
      </c>
      <c r="P28" s="6">
        <f t="shared" si="3"/>
        <v>-62.474013999999997</v>
      </c>
    </row>
    <row r="29" spans="2:16" x14ac:dyDescent="0.25">
      <c r="B29" s="88">
        <v>24857142857.143002</v>
      </c>
      <c r="C29" s="88">
        <v>-7.4424691000000003</v>
      </c>
      <c r="D29" s="88"/>
      <c r="F29" s="6">
        <f t="shared" si="0"/>
        <v>26.163265306122003</v>
      </c>
      <c r="G29" s="11">
        <f t="shared" si="4"/>
        <v>-60.103340000000003</v>
      </c>
      <c r="H29" s="6">
        <f t="shared" si="1"/>
        <v>-55.103340000000003</v>
      </c>
      <c r="J29" s="88">
        <v>13142857142.857</v>
      </c>
      <c r="K29" s="88">
        <v>-8.7053718999999994</v>
      </c>
      <c r="L29" s="88"/>
      <c r="N29" s="6">
        <f t="shared" si="2"/>
        <v>14.122448979591999</v>
      </c>
      <c r="O29" s="11">
        <f t="shared" si="5"/>
        <v>-66.449589000000003</v>
      </c>
      <c r="P29" s="6">
        <f t="shared" si="3"/>
        <v>-61.449589000000003</v>
      </c>
    </row>
    <row r="30" spans="2:16" x14ac:dyDescent="0.25">
      <c r="B30" s="88">
        <v>25183673469.388</v>
      </c>
      <c r="C30" s="88">
        <v>-7.2883034000000002</v>
      </c>
      <c r="D30" s="88"/>
      <c r="F30" s="6">
        <f t="shared" si="0"/>
        <v>26.489795918367001</v>
      </c>
      <c r="G30" s="11">
        <f t="shared" si="4"/>
        <v>-59.630023999999999</v>
      </c>
      <c r="H30" s="6">
        <f t="shared" si="1"/>
        <v>-54.630023999999999</v>
      </c>
      <c r="J30" s="88">
        <v>13387755102.041</v>
      </c>
      <c r="K30" s="88">
        <v>-8.7020654999999998</v>
      </c>
      <c r="L30" s="88"/>
      <c r="N30" s="6">
        <f t="shared" si="2"/>
        <v>14.367346938775999</v>
      </c>
      <c r="O30" s="11">
        <f t="shared" si="5"/>
        <v>-67.891925999999998</v>
      </c>
      <c r="P30" s="6">
        <f t="shared" si="3"/>
        <v>-62.891925999999998</v>
      </c>
    </row>
    <row r="31" spans="2:16" x14ac:dyDescent="0.25">
      <c r="B31" s="88">
        <v>25510204081.632999</v>
      </c>
      <c r="C31" s="88">
        <v>-7.1615386000000001</v>
      </c>
      <c r="D31" s="88"/>
      <c r="F31" s="6">
        <f t="shared" si="0"/>
        <v>26.816326530611999</v>
      </c>
      <c r="G31" s="11">
        <f t="shared" si="4"/>
        <v>-59.570521999999997</v>
      </c>
      <c r="H31" s="6">
        <f t="shared" si="1"/>
        <v>-54.570521999999997</v>
      </c>
      <c r="J31" s="88">
        <v>13632653061.224001</v>
      </c>
      <c r="K31" s="88">
        <v>-8.7583303000000008</v>
      </c>
      <c r="L31" s="88"/>
      <c r="N31" s="6">
        <f t="shared" si="2"/>
        <v>14.612244897959</v>
      </c>
      <c r="O31" s="11">
        <f t="shared" si="5"/>
        <v>-69.078232</v>
      </c>
      <c r="P31" s="6">
        <f t="shared" si="3"/>
        <v>-64.078232</v>
      </c>
    </row>
    <row r="32" spans="2:16" x14ac:dyDescent="0.25">
      <c r="B32" s="88">
        <v>25836734693.877998</v>
      </c>
      <c r="C32" s="88">
        <v>-7.0436443999999998</v>
      </c>
      <c r="D32" s="88"/>
      <c r="F32" s="6">
        <f t="shared" si="0"/>
        <v>27.142857142856997</v>
      </c>
      <c r="G32" s="11">
        <f t="shared" si="4"/>
        <v>-58.965916</v>
      </c>
      <c r="H32" s="6">
        <f t="shared" si="1"/>
        <v>-53.965916</v>
      </c>
      <c r="J32" s="88">
        <v>13877551020.408001</v>
      </c>
      <c r="K32" s="88">
        <v>-8.9155902999999999</v>
      </c>
      <c r="L32" s="88"/>
      <c r="N32" s="6">
        <f t="shared" si="2"/>
        <v>14.857142857143</v>
      </c>
      <c r="O32" s="11">
        <f t="shared" si="5"/>
        <v>-70.828834999999998</v>
      </c>
      <c r="P32" s="6">
        <f t="shared" si="3"/>
        <v>-65.828834999999998</v>
      </c>
    </row>
    <row r="33" spans="2:16" x14ac:dyDescent="0.25">
      <c r="B33" s="88">
        <v>26163265306.122002</v>
      </c>
      <c r="C33" s="88">
        <v>-7.0819964000000004</v>
      </c>
      <c r="D33" s="88"/>
      <c r="F33" s="6">
        <f t="shared" si="0"/>
        <v>27.469387755102002</v>
      </c>
      <c r="G33" s="11">
        <f t="shared" si="4"/>
        <v>-58.342159000000002</v>
      </c>
      <c r="H33" s="6">
        <f t="shared" si="1"/>
        <v>-53.342159000000002</v>
      </c>
      <c r="J33" s="88">
        <v>14122448979.591999</v>
      </c>
      <c r="K33" s="88">
        <v>-9.0918322000000007</v>
      </c>
      <c r="L33" s="88"/>
      <c r="N33" s="6">
        <f t="shared" si="2"/>
        <v>15.102040816326999</v>
      </c>
      <c r="O33" s="11">
        <f t="shared" si="5"/>
        <v>-72.609656999999999</v>
      </c>
      <c r="P33" s="6">
        <f t="shared" si="3"/>
        <v>-67.609656999999999</v>
      </c>
    </row>
    <row r="34" spans="2:16" x14ac:dyDescent="0.25">
      <c r="B34" s="88">
        <v>26489795918.367001</v>
      </c>
      <c r="C34" s="88">
        <v>-7.1741710000000003</v>
      </c>
      <c r="D34" s="88"/>
      <c r="F34" s="6">
        <f t="shared" si="0"/>
        <v>27.795918367346999</v>
      </c>
      <c r="G34" s="11">
        <f t="shared" si="4"/>
        <v>-58.376117999999998</v>
      </c>
      <c r="H34" s="6">
        <f t="shared" si="1"/>
        <v>-53.376117999999998</v>
      </c>
      <c r="J34" s="88">
        <v>14367346938.775999</v>
      </c>
      <c r="K34" s="88">
        <v>-9.3244038000000007</v>
      </c>
      <c r="L34" s="88"/>
      <c r="N34" s="6">
        <f t="shared" si="2"/>
        <v>15.346938775510001</v>
      </c>
      <c r="O34" s="11">
        <f t="shared" si="5"/>
        <v>-72.339789999999994</v>
      </c>
      <c r="P34" s="6">
        <f t="shared" si="3"/>
        <v>-67.339789999999994</v>
      </c>
    </row>
    <row r="35" spans="2:16" x14ac:dyDescent="0.25">
      <c r="B35" s="88">
        <v>26816326530.612</v>
      </c>
      <c r="C35" s="88">
        <v>-7.1951407999999999</v>
      </c>
      <c r="D35" s="88"/>
      <c r="F35" s="6">
        <f t="shared" si="0"/>
        <v>28.122448979592001</v>
      </c>
      <c r="G35" s="11">
        <f t="shared" si="4"/>
        <v>-60.153542000000002</v>
      </c>
      <c r="H35" s="6">
        <f t="shared" si="1"/>
        <v>-55.153542000000002</v>
      </c>
      <c r="J35" s="88">
        <v>14612244897.959</v>
      </c>
      <c r="K35" s="88">
        <v>-9.5220985000000002</v>
      </c>
      <c r="L35" s="88"/>
      <c r="N35" s="6">
        <f t="shared" si="2"/>
        <v>15.591836734694001</v>
      </c>
      <c r="O35" s="11">
        <f t="shared" si="5"/>
        <v>-72.675728000000007</v>
      </c>
      <c r="P35" s="6">
        <f t="shared" si="3"/>
        <v>-67.675728000000007</v>
      </c>
    </row>
    <row r="36" spans="2:16" x14ac:dyDescent="0.25">
      <c r="B36" s="88">
        <v>27142857142.856998</v>
      </c>
      <c r="C36" s="88">
        <v>-7.4463090999999997</v>
      </c>
      <c r="D36" s="88"/>
      <c r="F36" s="6">
        <f t="shared" si="0"/>
        <v>28.448979591837002</v>
      </c>
      <c r="G36" s="11">
        <f t="shared" si="4"/>
        <v>-64.030822999999998</v>
      </c>
      <c r="H36" s="6">
        <f t="shared" si="1"/>
        <v>-59.030822999999998</v>
      </c>
      <c r="J36" s="88">
        <v>14857142857.143</v>
      </c>
      <c r="K36" s="88">
        <v>-9.8435640000000006</v>
      </c>
      <c r="L36" s="88"/>
      <c r="N36" s="6">
        <f t="shared" si="2"/>
        <v>15.836734693878</v>
      </c>
      <c r="O36" s="11">
        <f t="shared" si="5"/>
        <v>-75.419701000000003</v>
      </c>
      <c r="P36" s="6">
        <f t="shared" si="3"/>
        <v>-70.419701000000003</v>
      </c>
    </row>
    <row r="37" spans="2:16" x14ac:dyDescent="0.25">
      <c r="B37" s="88">
        <v>27469387755.102001</v>
      </c>
      <c r="C37" s="88">
        <v>-7.7972231000000001</v>
      </c>
      <c r="D37" s="88"/>
      <c r="F37" s="6">
        <f t="shared" ref="F37:F68" si="6">B145/1000000000</f>
        <v>28.775510204082</v>
      </c>
      <c r="G37" s="11">
        <f t="shared" si="4"/>
        <v>-67.111403999999993</v>
      </c>
      <c r="H37" s="6">
        <f t="shared" ref="H37:H68" si="7">D145</f>
        <v>-62.111404</v>
      </c>
      <c r="J37" s="88">
        <v>15102040816.327</v>
      </c>
      <c r="K37" s="88">
        <v>-9.8878211999999994</v>
      </c>
      <c r="L37" s="88"/>
      <c r="N37" s="6">
        <f t="shared" ref="N37:N68" si="8">J145/1000000000</f>
        <v>16.081632653061</v>
      </c>
      <c r="O37" s="11">
        <f t="shared" si="5"/>
        <v>-75.94117</v>
      </c>
      <c r="P37" s="6">
        <f t="shared" ref="P37:P68" si="9">L145</f>
        <v>-70.94117</v>
      </c>
    </row>
    <row r="38" spans="2:16" x14ac:dyDescent="0.25">
      <c r="B38" s="88">
        <v>27795918367.347</v>
      </c>
      <c r="C38" s="88">
        <v>-8.1121377999999993</v>
      </c>
      <c r="D38" s="88"/>
      <c r="F38" s="6">
        <f t="shared" si="6"/>
        <v>29.102040816327001</v>
      </c>
      <c r="G38" s="11">
        <f t="shared" si="4"/>
        <v>-68.004134999999991</v>
      </c>
      <c r="H38" s="6">
        <f t="shared" si="7"/>
        <v>-63.004134999999998</v>
      </c>
      <c r="J38" s="88">
        <v>15346938775.51</v>
      </c>
      <c r="K38" s="88">
        <v>-9.9445447999999992</v>
      </c>
      <c r="L38" s="88"/>
      <c r="N38" s="6">
        <f t="shared" si="8"/>
        <v>16.326530612245001</v>
      </c>
      <c r="O38" s="11">
        <f t="shared" si="5"/>
        <v>-78.677193000000003</v>
      </c>
      <c r="P38" s="6">
        <f t="shared" si="9"/>
        <v>-73.677193000000003</v>
      </c>
    </row>
    <row r="39" spans="2:16" x14ac:dyDescent="0.25">
      <c r="B39" s="88">
        <v>28122448979.591999</v>
      </c>
      <c r="C39" s="88">
        <v>-8.7702045000000002</v>
      </c>
      <c r="D39" s="88"/>
      <c r="F39" s="6">
        <f t="shared" si="6"/>
        <v>29.428571428571001</v>
      </c>
      <c r="G39" s="11">
        <f t="shared" si="4"/>
        <v>-67.257462000000004</v>
      </c>
      <c r="H39" s="6">
        <f t="shared" si="7"/>
        <v>-62.257461999999997</v>
      </c>
      <c r="J39" s="88">
        <v>15591836734.694</v>
      </c>
      <c r="K39" s="88">
        <v>-10.261070999999999</v>
      </c>
      <c r="L39" s="88"/>
      <c r="N39" s="6">
        <f t="shared" si="8"/>
        <v>16.571428571428999</v>
      </c>
      <c r="O39" s="11">
        <f t="shared" si="5"/>
        <v>-74.458350999999993</v>
      </c>
      <c r="P39" s="6">
        <f t="shared" si="9"/>
        <v>-69.458350999999993</v>
      </c>
    </row>
    <row r="40" spans="2:16" x14ac:dyDescent="0.25">
      <c r="B40" s="88">
        <v>28448979591.837002</v>
      </c>
      <c r="C40" s="88">
        <v>-9.4119624999999996</v>
      </c>
      <c r="D40" s="88"/>
      <c r="F40" s="6">
        <f t="shared" si="6"/>
        <v>29.755102040816002</v>
      </c>
      <c r="G40" s="11">
        <f t="shared" si="4"/>
        <v>-66.346268000000009</v>
      </c>
      <c r="H40" s="6">
        <f t="shared" si="7"/>
        <v>-61.346268000000002</v>
      </c>
      <c r="J40" s="88">
        <v>15836734693.878</v>
      </c>
      <c r="K40" s="88">
        <v>-9.9279679999999999</v>
      </c>
      <c r="L40" s="88"/>
      <c r="N40" s="6">
        <f t="shared" si="8"/>
        <v>16.816326530611999</v>
      </c>
      <c r="O40" s="11">
        <f t="shared" si="5"/>
        <v>-76.403603000000004</v>
      </c>
      <c r="P40" s="6">
        <f t="shared" si="9"/>
        <v>-71.403603000000004</v>
      </c>
    </row>
    <row r="41" spans="2:16" x14ac:dyDescent="0.25">
      <c r="B41" s="88">
        <v>28775510204.082001</v>
      </c>
      <c r="C41" s="88">
        <v>-10.065008000000001</v>
      </c>
      <c r="D41" s="88"/>
      <c r="F41" s="6">
        <f t="shared" si="6"/>
        <v>30.081632653061</v>
      </c>
      <c r="G41" s="11">
        <f t="shared" si="4"/>
        <v>-65.692722000000003</v>
      </c>
      <c r="H41" s="6">
        <f t="shared" si="7"/>
        <v>-60.692722000000003</v>
      </c>
      <c r="J41" s="88">
        <v>16081632653.061001</v>
      </c>
      <c r="K41" s="88">
        <v>-9.9998932000000007</v>
      </c>
      <c r="L41" s="88"/>
      <c r="N41" s="6">
        <f t="shared" si="8"/>
        <v>17.061224489796</v>
      </c>
      <c r="O41" s="11">
        <f t="shared" si="5"/>
        <v>-71.462874999999997</v>
      </c>
      <c r="P41" s="6">
        <f t="shared" si="9"/>
        <v>-66.462874999999997</v>
      </c>
    </row>
    <row r="42" spans="2:16" x14ac:dyDescent="0.25">
      <c r="B42" s="88">
        <v>29102040816.327</v>
      </c>
      <c r="C42" s="88">
        <v>-10.601774000000001</v>
      </c>
      <c r="D42" s="88"/>
      <c r="F42" s="6">
        <f t="shared" si="6"/>
        <v>30.408163265306001</v>
      </c>
      <c r="G42" s="11">
        <f t="shared" si="4"/>
        <v>-65.92143999999999</v>
      </c>
      <c r="H42" s="6">
        <f t="shared" si="7"/>
        <v>-60.921439999999997</v>
      </c>
      <c r="J42" s="88">
        <v>16326530612.245001</v>
      </c>
      <c r="K42" s="88">
        <v>-10.011703000000001</v>
      </c>
      <c r="L42" s="88"/>
      <c r="N42" s="6">
        <f t="shared" si="8"/>
        <v>17.306122448979998</v>
      </c>
      <c r="O42" s="11">
        <f t="shared" si="5"/>
        <v>-70.521629000000004</v>
      </c>
      <c r="P42" s="6">
        <f t="shared" si="9"/>
        <v>-65.521629000000004</v>
      </c>
    </row>
    <row r="43" spans="2:16" x14ac:dyDescent="0.25">
      <c r="B43" s="88">
        <v>29428571428.570999</v>
      </c>
      <c r="C43" s="88">
        <v>-11.033675000000001</v>
      </c>
      <c r="D43" s="88"/>
      <c r="F43" s="6">
        <f t="shared" si="6"/>
        <v>30.734693877550999</v>
      </c>
      <c r="G43" s="11">
        <f t="shared" si="4"/>
        <v>-66.692307</v>
      </c>
      <c r="H43" s="6">
        <f t="shared" si="7"/>
        <v>-61.692307</v>
      </c>
      <c r="J43" s="88">
        <v>16571428571.429001</v>
      </c>
      <c r="K43" s="88">
        <v>-10.068600999999999</v>
      </c>
      <c r="L43" s="88"/>
      <c r="N43" s="6">
        <f t="shared" si="8"/>
        <v>17.551020408162998</v>
      </c>
      <c r="O43" s="11">
        <f t="shared" si="5"/>
        <v>-67.936146000000008</v>
      </c>
      <c r="P43" s="6">
        <f t="shared" si="9"/>
        <v>-62.936146000000001</v>
      </c>
    </row>
    <row r="44" spans="2:16" x14ac:dyDescent="0.25">
      <c r="B44" s="88">
        <v>29755102040.816002</v>
      </c>
      <c r="C44" s="88">
        <v>-11.429900999999999</v>
      </c>
      <c r="D44" s="88"/>
      <c r="F44" s="6">
        <f t="shared" si="6"/>
        <v>31.061224489796</v>
      </c>
      <c r="G44" s="11">
        <f t="shared" si="4"/>
        <v>-66.804337000000004</v>
      </c>
      <c r="H44" s="6">
        <f t="shared" si="7"/>
        <v>-61.804336999999997</v>
      </c>
      <c r="J44" s="88">
        <v>16816326530.612</v>
      </c>
      <c r="K44" s="88">
        <v>-10.135873999999999</v>
      </c>
      <c r="L44" s="88"/>
      <c r="N44" s="6">
        <f t="shared" si="8"/>
        <v>17.795918367346999</v>
      </c>
      <c r="O44" s="11">
        <f t="shared" si="5"/>
        <v>-67.727108000000001</v>
      </c>
      <c r="P44" s="6">
        <f t="shared" si="9"/>
        <v>-62.727108000000001</v>
      </c>
    </row>
    <row r="45" spans="2:16" x14ac:dyDescent="0.25">
      <c r="B45" s="88">
        <v>30081632653.061001</v>
      </c>
      <c r="C45" s="88">
        <v>-11.700303</v>
      </c>
      <c r="D45" s="88"/>
      <c r="F45" s="6">
        <f t="shared" si="6"/>
        <v>31.387755102041002</v>
      </c>
      <c r="G45" s="11">
        <f t="shared" si="4"/>
        <v>-65.654446000000007</v>
      </c>
      <c r="H45" s="6">
        <f t="shared" si="7"/>
        <v>-60.654446</v>
      </c>
      <c r="J45" s="88">
        <v>17061224489.796</v>
      </c>
      <c r="K45" s="88">
        <v>-10.065111999999999</v>
      </c>
      <c r="L45" s="88"/>
      <c r="N45" s="6">
        <f t="shared" si="8"/>
        <v>18.040816326530997</v>
      </c>
      <c r="O45" s="11">
        <f t="shared" si="5"/>
        <v>-66.755165000000005</v>
      </c>
      <c r="P45" s="6">
        <f t="shared" si="9"/>
        <v>-61.755164999999998</v>
      </c>
    </row>
    <row r="46" spans="2:16" x14ac:dyDescent="0.25">
      <c r="B46" s="88">
        <v>30408163265.306</v>
      </c>
      <c r="C46" s="88">
        <v>-11.933687000000001</v>
      </c>
      <c r="D46" s="88"/>
      <c r="F46" s="6">
        <f t="shared" si="6"/>
        <v>31.714285714286</v>
      </c>
      <c r="G46" s="11">
        <f t="shared" si="4"/>
        <v>-62.791313000000002</v>
      </c>
      <c r="H46" s="6">
        <f t="shared" si="7"/>
        <v>-57.791313000000002</v>
      </c>
      <c r="J46" s="88">
        <v>17306122448.98</v>
      </c>
      <c r="K46" s="88">
        <v>-10.224765</v>
      </c>
      <c r="L46" s="88"/>
      <c r="N46" s="6">
        <f t="shared" si="8"/>
        <v>18.285714285714</v>
      </c>
      <c r="O46" s="11">
        <f t="shared" si="5"/>
        <v>-66.021202000000002</v>
      </c>
      <c r="P46" s="6">
        <f t="shared" si="9"/>
        <v>-61.021202000000002</v>
      </c>
    </row>
    <row r="47" spans="2:16" x14ac:dyDescent="0.25">
      <c r="B47" s="88">
        <v>30734693877.550999</v>
      </c>
      <c r="C47" s="88">
        <v>-11.974785000000001</v>
      </c>
      <c r="D47" s="88"/>
      <c r="F47" s="6">
        <f t="shared" si="6"/>
        <v>32.040816326531001</v>
      </c>
      <c r="G47" s="11">
        <f t="shared" si="4"/>
        <v>-59.657142999999998</v>
      </c>
      <c r="H47" s="6">
        <f t="shared" si="7"/>
        <v>-54.657142999999998</v>
      </c>
      <c r="J47" s="88">
        <v>17551020408.162998</v>
      </c>
      <c r="K47" s="88">
        <v>-10.28471</v>
      </c>
      <c r="L47" s="88"/>
      <c r="N47" s="6">
        <f t="shared" si="8"/>
        <v>18.530612244897998</v>
      </c>
      <c r="O47" s="11">
        <f t="shared" si="5"/>
        <v>-65.609107999999992</v>
      </c>
      <c r="P47" s="6">
        <f t="shared" si="9"/>
        <v>-60.609107999999999</v>
      </c>
    </row>
    <row r="48" spans="2:16" x14ac:dyDescent="0.25">
      <c r="B48" s="88">
        <v>31061224489.796001</v>
      </c>
      <c r="C48" s="88">
        <v>-11.973927</v>
      </c>
      <c r="D48" s="88"/>
      <c r="F48" s="6">
        <f t="shared" si="6"/>
        <v>32.367346938776002</v>
      </c>
      <c r="G48" s="11">
        <f t="shared" si="4"/>
        <v>-57.314266000000003</v>
      </c>
      <c r="H48" s="6">
        <f t="shared" si="7"/>
        <v>-52.314266000000003</v>
      </c>
      <c r="J48" s="88">
        <v>17795918367.347</v>
      </c>
      <c r="K48" s="88">
        <v>-9.9462975999999994</v>
      </c>
      <c r="L48" s="88"/>
      <c r="N48" s="6">
        <f t="shared" si="8"/>
        <v>18.775510204082</v>
      </c>
      <c r="O48" s="11">
        <f t="shared" si="5"/>
        <v>-65.686428000000006</v>
      </c>
      <c r="P48" s="6">
        <f t="shared" si="9"/>
        <v>-60.686427999999999</v>
      </c>
    </row>
    <row r="49" spans="2:16" x14ac:dyDescent="0.25">
      <c r="B49" s="88">
        <v>31387755102.041</v>
      </c>
      <c r="C49" s="88">
        <v>-11.828678999999999</v>
      </c>
      <c r="D49" s="88"/>
      <c r="F49" s="6">
        <f t="shared" si="6"/>
        <v>32.693877551020002</v>
      </c>
      <c r="G49" s="11">
        <f t="shared" si="4"/>
        <v>-56.392569999999999</v>
      </c>
      <c r="H49" s="6">
        <f t="shared" si="7"/>
        <v>-51.392569999999999</v>
      </c>
      <c r="J49" s="88">
        <v>18040816326.530998</v>
      </c>
      <c r="K49" s="88">
        <v>-9.8917532000000001</v>
      </c>
      <c r="L49" s="88"/>
      <c r="N49" s="6">
        <f t="shared" si="8"/>
        <v>19.020408163265</v>
      </c>
      <c r="O49" s="11">
        <f t="shared" si="5"/>
        <v>-65.795498000000009</v>
      </c>
      <c r="P49" s="6">
        <f t="shared" si="9"/>
        <v>-60.795498000000002</v>
      </c>
    </row>
    <row r="50" spans="2:16" x14ac:dyDescent="0.25">
      <c r="B50" s="88">
        <v>31714285714.285999</v>
      </c>
      <c r="C50" s="88">
        <v>-11.532083999999999</v>
      </c>
      <c r="D50" s="88"/>
      <c r="F50" s="6">
        <f t="shared" si="6"/>
        <v>33.020408163264996</v>
      </c>
      <c r="G50" s="11">
        <f t="shared" si="4"/>
        <v>-57.501677999999998</v>
      </c>
      <c r="H50" s="6">
        <f t="shared" si="7"/>
        <v>-52.501677999999998</v>
      </c>
      <c r="J50" s="88">
        <v>18285714285.714001</v>
      </c>
      <c r="K50" s="88">
        <v>-9.7798222999999993</v>
      </c>
      <c r="L50" s="88"/>
      <c r="N50" s="6">
        <f t="shared" si="8"/>
        <v>19.265306122449001</v>
      </c>
      <c r="O50" s="11">
        <f t="shared" si="5"/>
        <v>-64.912529000000006</v>
      </c>
      <c r="P50" s="6">
        <f t="shared" si="9"/>
        <v>-59.912528999999999</v>
      </c>
    </row>
    <row r="51" spans="2:16" x14ac:dyDescent="0.25">
      <c r="B51" s="88">
        <v>32040816326.530998</v>
      </c>
      <c r="C51" s="88">
        <v>-11.237806000000001</v>
      </c>
      <c r="D51" s="88"/>
      <c r="F51" s="6">
        <f t="shared" si="6"/>
        <v>33.346938775509997</v>
      </c>
      <c r="G51" s="11">
        <f t="shared" si="4"/>
        <v>-60.988540999999998</v>
      </c>
      <c r="H51" s="6">
        <f t="shared" si="7"/>
        <v>-55.988540999999998</v>
      </c>
      <c r="J51" s="88">
        <v>18530612244.897999</v>
      </c>
      <c r="K51" s="88">
        <v>-9.6955966999999994</v>
      </c>
      <c r="L51" s="88"/>
      <c r="N51" s="6">
        <f t="shared" si="8"/>
        <v>19.510204081632999</v>
      </c>
      <c r="O51" s="11">
        <f t="shared" si="5"/>
        <v>-63.097363000000001</v>
      </c>
      <c r="P51" s="6">
        <f t="shared" si="9"/>
        <v>-58.097363000000001</v>
      </c>
    </row>
    <row r="52" spans="2:16" x14ac:dyDescent="0.25">
      <c r="B52" s="88">
        <v>32367346938.776001</v>
      </c>
      <c r="C52" s="88">
        <v>-10.738858</v>
      </c>
      <c r="D52" s="88"/>
      <c r="F52" s="6">
        <f t="shared" si="6"/>
        <v>33.673469387754999</v>
      </c>
      <c r="G52" s="11">
        <f t="shared" si="4"/>
        <v>-63.114677</v>
      </c>
      <c r="H52" s="6">
        <f t="shared" si="7"/>
        <v>-58.114677</v>
      </c>
      <c r="J52" s="88">
        <v>18775510204.082001</v>
      </c>
      <c r="K52" s="88">
        <v>-9.6375665999999995</v>
      </c>
      <c r="L52" s="88"/>
      <c r="N52" s="6">
        <f t="shared" si="8"/>
        <v>19.755102040816002</v>
      </c>
      <c r="O52" s="11">
        <f t="shared" si="5"/>
        <v>-61.145378000000001</v>
      </c>
      <c r="P52" s="6">
        <f t="shared" si="9"/>
        <v>-56.145378000000001</v>
      </c>
    </row>
    <row r="53" spans="2:16" x14ac:dyDescent="0.25">
      <c r="B53" s="88">
        <v>32693877551.02</v>
      </c>
      <c r="C53" s="88">
        <v>-10.294644999999999</v>
      </c>
      <c r="D53" s="88"/>
      <c r="F53" s="6">
        <f t="shared" si="6"/>
        <v>34</v>
      </c>
      <c r="G53" s="11">
        <f t="shared" si="4"/>
        <v>-63.241717999999999</v>
      </c>
      <c r="H53" s="6">
        <f t="shared" si="7"/>
        <v>-58.241717999999999</v>
      </c>
      <c r="J53" s="88">
        <v>19020408163.264999</v>
      </c>
      <c r="K53" s="88">
        <v>-9.5783652999999997</v>
      </c>
      <c r="L53" s="88"/>
      <c r="N53" s="6">
        <f t="shared" si="8"/>
        <v>20</v>
      </c>
      <c r="O53" s="11">
        <f t="shared" si="5"/>
        <v>-60.113289000000002</v>
      </c>
      <c r="P53" s="6">
        <f t="shared" si="9"/>
        <v>-55.113289000000002</v>
      </c>
    </row>
    <row r="54" spans="2:16" x14ac:dyDescent="0.25">
      <c r="B54" s="88">
        <v>33020408163.264999</v>
      </c>
      <c r="C54" s="88">
        <v>-9.8729534000000001</v>
      </c>
      <c r="D54" s="88"/>
      <c r="F54" s="6">
        <f t="shared" si="6"/>
        <v>34.326530612245001</v>
      </c>
      <c r="G54" s="11">
        <f t="shared" si="4"/>
        <v>-60.94482</v>
      </c>
      <c r="H54" s="6">
        <f t="shared" si="7"/>
        <v>-55.94482</v>
      </c>
      <c r="J54" s="88">
        <v>19265306122.449001</v>
      </c>
      <c r="K54" s="88">
        <v>-9.5718098000000005</v>
      </c>
      <c r="L54" s="88"/>
      <c r="N54" s="6">
        <f t="shared" si="8"/>
        <v>20.244897959183998</v>
      </c>
      <c r="O54" s="11">
        <f t="shared" si="5"/>
        <v>-59.743797000000001</v>
      </c>
      <c r="P54" s="6">
        <f t="shared" si="9"/>
        <v>-54.743797000000001</v>
      </c>
    </row>
    <row r="55" spans="2:16" x14ac:dyDescent="0.25">
      <c r="B55" s="88">
        <v>33346938775.509998</v>
      </c>
      <c r="C55" s="88">
        <v>-9.6893740000000008</v>
      </c>
      <c r="D55" s="88"/>
      <c r="F55" s="6">
        <f t="shared" si="6"/>
        <v>34.653061224489996</v>
      </c>
      <c r="G55" s="11">
        <f t="shared" si="4"/>
        <v>-59.347839</v>
      </c>
      <c r="H55" s="6">
        <f t="shared" si="7"/>
        <v>-54.347839</v>
      </c>
      <c r="J55" s="88">
        <v>19510204081.632999</v>
      </c>
      <c r="K55" s="88">
        <v>-9.5751609999999996</v>
      </c>
      <c r="L55" s="88"/>
      <c r="N55" s="6">
        <f t="shared" si="8"/>
        <v>20.489795918367001</v>
      </c>
      <c r="O55" s="11">
        <f t="shared" si="5"/>
        <v>-58.27261</v>
      </c>
      <c r="P55" s="6">
        <f t="shared" si="9"/>
        <v>-53.27261</v>
      </c>
    </row>
    <row r="56" spans="2:16" x14ac:dyDescent="0.25">
      <c r="B56" s="88">
        <v>33673469387.755001</v>
      </c>
      <c r="C56" s="88">
        <v>-9.9136781999999997</v>
      </c>
      <c r="D56" s="88"/>
      <c r="F56" s="6">
        <f t="shared" si="6"/>
        <v>34.979591836735004</v>
      </c>
      <c r="G56" s="11">
        <f t="shared" si="4"/>
        <v>-58.097363000000001</v>
      </c>
      <c r="H56" s="6">
        <f t="shared" si="7"/>
        <v>-53.097363000000001</v>
      </c>
      <c r="J56" s="88">
        <v>19755102040.816002</v>
      </c>
      <c r="K56" s="88">
        <v>-9.4245871999999995</v>
      </c>
      <c r="L56" s="88"/>
      <c r="N56" s="6">
        <f t="shared" si="8"/>
        <v>20.734693877550999</v>
      </c>
      <c r="O56" s="11">
        <f t="shared" si="5"/>
        <v>-58.054932000000001</v>
      </c>
      <c r="P56" s="6">
        <f t="shared" si="9"/>
        <v>-53.054932000000001</v>
      </c>
    </row>
    <row r="57" spans="2:16" x14ac:dyDescent="0.25">
      <c r="B57" s="88">
        <v>34000000000</v>
      </c>
      <c r="C57" s="88">
        <v>-9.8385878000000009</v>
      </c>
      <c r="D57" s="88"/>
      <c r="F57" s="6">
        <f t="shared" si="6"/>
        <v>35.306122448980005</v>
      </c>
      <c r="G57" s="11">
        <f t="shared" si="4"/>
        <v>-56.648895000000003</v>
      </c>
      <c r="H57" s="6">
        <f t="shared" si="7"/>
        <v>-51.648895000000003</v>
      </c>
      <c r="J57" s="88">
        <v>20000000000</v>
      </c>
      <c r="K57" s="88">
        <v>-9.1369085000000005</v>
      </c>
      <c r="L57" s="88"/>
      <c r="N57" s="6">
        <f t="shared" si="8"/>
        <v>20.979591836735</v>
      </c>
      <c r="O57" s="11">
        <f t="shared" si="5"/>
        <v>-58.573535999999997</v>
      </c>
      <c r="P57" s="6">
        <f t="shared" si="9"/>
        <v>-53.573535999999997</v>
      </c>
    </row>
    <row r="58" spans="2:16" x14ac:dyDescent="0.25">
      <c r="B58" s="88">
        <v>34326530612.244999</v>
      </c>
      <c r="C58" s="88">
        <v>-10.039213999999999</v>
      </c>
      <c r="D58" s="88"/>
      <c r="F58" s="6">
        <f t="shared" si="6"/>
        <v>35.632653061223998</v>
      </c>
      <c r="G58" s="11">
        <f t="shared" si="4"/>
        <v>-55.453381</v>
      </c>
      <c r="H58" s="6">
        <f t="shared" si="7"/>
        <v>-50.453381</v>
      </c>
      <c r="J58" s="88">
        <v>20244897959.183998</v>
      </c>
      <c r="K58" s="88">
        <v>-8.9750957000000007</v>
      </c>
      <c r="L58" s="88"/>
      <c r="N58" s="6">
        <f t="shared" si="8"/>
        <v>21.224489795918</v>
      </c>
      <c r="O58" s="11">
        <f t="shared" si="5"/>
        <v>-60.241112000000001</v>
      </c>
      <c r="P58" s="6">
        <f t="shared" si="9"/>
        <v>-55.241112000000001</v>
      </c>
    </row>
    <row r="59" spans="2:16" x14ac:dyDescent="0.25">
      <c r="B59" s="88">
        <v>34653061224.489998</v>
      </c>
      <c r="C59" s="88">
        <v>-10.135522999999999</v>
      </c>
      <c r="D59" s="88"/>
      <c r="F59" s="6">
        <f t="shared" si="6"/>
        <v>35.959183673468999</v>
      </c>
      <c r="G59" s="11">
        <f t="shared" si="4"/>
        <v>-55.079051999999997</v>
      </c>
      <c r="H59" s="6">
        <f t="shared" si="7"/>
        <v>-50.079051999999997</v>
      </c>
      <c r="J59" s="88">
        <v>20489795918.367001</v>
      </c>
      <c r="K59" s="88">
        <v>-8.9052323999999992</v>
      </c>
      <c r="L59" s="88"/>
      <c r="N59" s="6">
        <f t="shared" si="8"/>
        <v>21.469387755102002</v>
      </c>
      <c r="O59" s="11">
        <f t="shared" si="5"/>
        <v>-62.261325999999997</v>
      </c>
      <c r="P59" s="6">
        <f t="shared" si="9"/>
        <v>-57.261325999999997</v>
      </c>
    </row>
    <row r="60" spans="2:16" x14ac:dyDescent="0.25">
      <c r="B60" s="88">
        <v>34979591836.735001</v>
      </c>
      <c r="C60" s="88">
        <v>-10.037445</v>
      </c>
      <c r="D60" s="88"/>
      <c r="F60" s="6">
        <f t="shared" si="6"/>
        <v>36.285714285713993</v>
      </c>
      <c r="G60" s="11">
        <f t="shared" si="4"/>
        <v>-54.945762999999999</v>
      </c>
      <c r="H60" s="6">
        <f t="shared" si="7"/>
        <v>-49.945762999999999</v>
      </c>
      <c r="J60" s="88">
        <v>20734693877.550999</v>
      </c>
      <c r="K60" s="88">
        <v>-8.8421658999999995</v>
      </c>
      <c r="L60" s="88"/>
      <c r="N60" s="6">
        <f t="shared" si="8"/>
        <v>21.714285714286</v>
      </c>
      <c r="O60" s="11">
        <f t="shared" si="5"/>
        <v>-63.734383000000001</v>
      </c>
      <c r="P60" s="6">
        <f t="shared" si="9"/>
        <v>-58.734383000000001</v>
      </c>
    </row>
    <row r="61" spans="2:16" x14ac:dyDescent="0.25">
      <c r="B61" s="88">
        <v>35306122448.980003</v>
      </c>
      <c r="C61" s="88">
        <v>-10.111897000000001</v>
      </c>
      <c r="D61" s="88"/>
      <c r="F61" s="6">
        <f t="shared" si="6"/>
        <v>36.612244897959002</v>
      </c>
      <c r="G61" s="11">
        <f t="shared" si="4"/>
        <v>-54.181606000000002</v>
      </c>
      <c r="H61" s="6">
        <f t="shared" si="7"/>
        <v>-49.181606000000002</v>
      </c>
      <c r="J61" s="88">
        <v>20979591836.735001</v>
      </c>
      <c r="K61" s="88">
        <v>-8.8188142999999997</v>
      </c>
      <c r="L61" s="88"/>
      <c r="N61" s="6">
        <f t="shared" si="8"/>
        <v>21.959183673469003</v>
      </c>
      <c r="O61" s="11">
        <f t="shared" si="5"/>
        <v>-63.673264000000003</v>
      </c>
      <c r="P61" s="6">
        <f t="shared" si="9"/>
        <v>-58.673264000000003</v>
      </c>
    </row>
    <row r="62" spans="2:16" x14ac:dyDescent="0.25">
      <c r="B62" s="88">
        <v>35632653061.223999</v>
      </c>
      <c r="C62" s="88">
        <v>-10.470459999999999</v>
      </c>
      <c r="D62" s="88"/>
      <c r="F62" s="6">
        <f t="shared" si="6"/>
        <v>36.938775510204003</v>
      </c>
      <c r="G62" s="11">
        <f t="shared" si="4"/>
        <v>-52.843170000000001</v>
      </c>
      <c r="H62" s="6">
        <f t="shared" si="7"/>
        <v>-47.843170000000001</v>
      </c>
      <c r="J62" s="88">
        <v>21224489795.917999</v>
      </c>
      <c r="K62" s="88">
        <v>-8.831315</v>
      </c>
      <c r="L62" s="88"/>
      <c r="N62" s="6">
        <f t="shared" si="8"/>
        <v>22.204081632653001</v>
      </c>
      <c r="O62" s="11">
        <f t="shared" si="5"/>
        <v>-61.750416000000001</v>
      </c>
      <c r="P62" s="6">
        <f t="shared" si="9"/>
        <v>-56.750416000000001</v>
      </c>
    </row>
    <row r="63" spans="2:16" x14ac:dyDescent="0.25">
      <c r="B63" s="88">
        <v>35959183673.469002</v>
      </c>
      <c r="C63" s="88">
        <v>-11.051466</v>
      </c>
      <c r="D63" s="88"/>
      <c r="F63" s="6">
        <f t="shared" si="6"/>
        <v>37.265306122448997</v>
      </c>
      <c r="G63" s="11">
        <f t="shared" si="4"/>
        <v>-51.476813999999997</v>
      </c>
      <c r="H63" s="6">
        <f t="shared" si="7"/>
        <v>-46.476813999999997</v>
      </c>
      <c r="J63" s="88">
        <v>21469387755.102001</v>
      </c>
      <c r="K63" s="88">
        <v>-8.8274583999999994</v>
      </c>
      <c r="L63" s="88"/>
      <c r="N63" s="6">
        <f t="shared" si="8"/>
        <v>22.448979591837002</v>
      </c>
      <c r="O63" s="11">
        <f t="shared" si="5"/>
        <v>-59.312389000000003</v>
      </c>
      <c r="P63" s="6">
        <f t="shared" si="9"/>
        <v>-54.312389000000003</v>
      </c>
    </row>
    <row r="64" spans="2:16" x14ac:dyDescent="0.25">
      <c r="B64" s="88">
        <v>36285714285.713997</v>
      </c>
      <c r="C64" s="88">
        <v>-11.179251000000001</v>
      </c>
      <c r="D64" s="88"/>
      <c r="F64" s="6">
        <f t="shared" si="6"/>
        <v>37.591836734693999</v>
      </c>
      <c r="G64" s="11">
        <f t="shared" si="4"/>
        <v>-58.422516000000002</v>
      </c>
      <c r="H64" s="6">
        <f t="shared" si="7"/>
        <v>-53.422516000000002</v>
      </c>
      <c r="J64" s="88">
        <v>21714285714.285999</v>
      </c>
      <c r="K64" s="88">
        <v>-8.9193143999999993</v>
      </c>
      <c r="L64" s="88"/>
      <c r="N64" s="6">
        <f t="shared" si="8"/>
        <v>22.693877551020002</v>
      </c>
      <c r="O64" s="11">
        <f t="shared" si="5"/>
        <v>-57.557495000000003</v>
      </c>
      <c r="P64" s="6">
        <f t="shared" si="9"/>
        <v>-52.557495000000003</v>
      </c>
    </row>
    <row r="65" spans="2:16" x14ac:dyDescent="0.25">
      <c r="B65" s="88">
        <v>36612244897.959</v>
      </c>
      <c r="C65" s="88">
        <v>-11.323167</v>
      </c>
      <c r="D65" s="88"/>
      <c r="F65" s="6">
        <f t="shared" si="6"/>
        <v>37.918367346939</v>
      </c>
      <c r="G65" s="11">
        <f t="shared" si="4"/>
        <v>-62.772933999999999</v>
      </c>
      <c r="H65" s="6">
        <f t="shared" si="7"/>
        <v>-57.772933999999999</v>
      </c>
      <c r="J65" s="88">
        <v>21959183673.469002</v>
      </c>
      <c r="K65" s="88">
        <v>-9.1392012000000005</v>
      </c>
      <c r="L65" s="88"/>
      <c r="N65" s="6">
        <f t="shared" si="8"/>
        <v>22.938775510204</v>
      </c>
      <c r="O65" s="11">
        <f t="shared" si="5"/>
        <v>-56.808590000000002</v>
      </c>
      <c r="P65" s="6">
        <f t="shared" si="9"/>
        <v>-51.808590000000002</v>
      </c>
    </row>
    <row r="66" spans="2:16" x14ac:dyDescent="0.25">
      <c r="B66" s="88">
        <v>36938775510.204002</v>
      </c>
      <c r="C66" s="88">
        <v>-11.305031</v>
      </c>
      <c r="D66" s="88"/>
      <c r="F66" s="6">
        <f t="shared" si="6"/>
        <v>38.244897959184001</v>
      </c>
      <c r="G66" s="11">
        <f t="shared" si="4"/>
        <v>-67.294303999999997</v>
      </c>
      <c r="H66" s="6">
        <f t="shared" si="7"/>
        <v>-62.294303999999997</v>
      </c>
      <c r="J66" s="88">
        <v>22204081632.653</v>
      </c>
      <c r="K66" s="88">
        <v>-9.3247289999999996</v>
      </c>
      <c r="L66" s="88"/>
      <c r="N66" s="6">
        <f t="shared" si="8"/>
        <v>23.183673469388001</v>
      </c>
      <c r="O66" s="11">
        <f t="shared" si="5"/>
        <v>-56.021523000000002</v>
      </c>
      <c r="P66" s="6">
        <f t="shared" si="9"/>
        <v>-51.021523000000002</v>
      </c>
    </row>
    <row r="67" spans="2:16" x14ac:dyDescent="0.25">
      <c r="B67" s="88">
        <v>37265306122.448997</v>
      </c>
      <c r="C67" s="88">
        <v>-11.592841999999999</v>
      </c>
      <c r="D67" s="88"/>
      <c r="F67" s="6">
        <f t="shared" si="6"/>
        <v>38.571428571429003</v>
      </c>
      <c r="G67" s="11">
        <f t="shared" si="4"/>
        <v>-64.664603999999997</v>
      </c>
      <c r="H67" s="6">
        <f t="shared" si="7"/>
        <v>-59.664603999999997</v>
      </c>
      <c r="J67" s="88">
        <v>22448979591.837002</v>
      </c>
      <c r="K67" s="88">
        <v>-8.2577619999999996</v>
      </c>
      <c r="L67" s="88"/>
      <c r="N67" s="6">
        <f t="shared" si="8"/>
        <v>23.428571428571001</v>
      </c>
      <c r="O67" s="11">
        <f t="shared" si="5"/>
        <v>-55.815486999999997</v>
      </c>
      <c r="P67" s="6">
        <f t="shared" si="9"/>
        <v>-50.815486999999997</v>
      </c>
    </row>
    <row r="68" spans="2:16" x14ac:dyDescent="0.25">
      <c r="B68" s="88">
        <v>37591836734.694</v>
      </c>
      <c r="C68" s="88">
        <v>-11.973632</v>
      </c>
      <c r="D68" s="88"/>
      <c r="F68" s="6">
        <f t="shared" si="6"/>
        <v>38.897959183672995</v>
      </c>
      <c r="G68" s="11">
        <f t="shared" si="4"/>
        <v>-64.258587000000006</v>
      </c>
      <c r="H68" s="6">
        <f t="shared" si="7"/>
        <v>-59.258586999999999</v>
      </c>
      <c r="J68" s="88">
        <v>22693877551.02</v>
      </c>
      <c r="K68" s="88">
        <v>-8.5771189000000003</v>
      </c>
      <c r="L68" s="88"/>
      <c r="N68" s="6">
        <f t="shared" si="8"/>
        <v>23.673469387755002</v>
      </c>
      <c r="O68" s="11">
        <f t="shared" si="5"/>
        <v>-55.768180999999998</v>
      </c>
      <c r="P68" s="6">
        <f t="shared" si="9"/>
        <v>-50.768180999999998</v>
      </c>
    </row>
    <row r="69" spans="2:16" x14ac:dyDescent="0.25">
      <c r="B69" s="88">
        <v>37918367346.939003</v>
      </c>
      <c r="C69" s="88">
        <v>-11.15063</v>
      </c>
      <c r="D69" s="88"/>
      <c r="F69" s="6">
        <f t="shared" ref="F69:F100" si="10">B177/1000000000</f>
        <v>39.224489795917997</v>
      </c>
      <c r="G69" s="11">
        <f t="shared" si="4"/>
        <v>-63.202480000000001</v>
      </c>
      <c r="H69" s="6">
        <f t="shared" ref="H69:H100" si="11">D177</f>
        <v>-58.202480000000001</v>
      </c>
      <c r="J69" s="88">
        <v>22938775510.203999</v>
      </c>
      <c r="K69" s="88">
        <v>-8.7835836</v>
      </c>
      <c r="L69" s="88"/>
      <c r="N69" s="6">
        <f t="shared" ref="N69:N100" si="12">J177/1000000000</f>
        <v>23.918367346939</v>
      </c>
      <c r="O69" s="11">
        <f t="shared" si="5"/>
        <v>-56.20966</v>
      </c>
      <c r="P69" s="6">
        <f t="shared" ref="P69:P100" si="13">L177</f>
        <v>-51.20966</v>
      </c>
    </row>
    <row r="70" spans="2:16" x14ac:dyDescent="0.25">
      <c r="B70" s="88">
        <v>38244897959.183998</v>
      </c>
      <c r="C70" s="88">
        <v>-10.797139</v>
      </c>
      <c r="D70" s="88"/>
      <c r="F70" s="6">
        <f t="shared" si="10"/>
        <v>39.551020408163005</v>
      </c>
      <c r="G70" s="11">
        <f t="shared" ref="G70:G103" si="14">H70-5</f>
        <v>-61.618766999999998</v>
      </c>
      <c r="H70" s="6">
        <f t="shared" si="11"/>
        <v>-56.618766999999998</v>
      </c>
      <c r="J70" s="88">
        <v>23183673469.388</v>
      </c>
      <c r="K70" s="88">
        <v>-8.8775063000000003</v>
      </c>
      <c r="L70" s="88"/>
      <c r="N70" s="6">
        <f t="shared" si="12"/>
        <v>24.163265306122003</v>
      </c>
      <c r="O70" s="11">
        <f t="shared" ref="O70:O103" si="15">P70-5</f>
        <v>-56.373165</v>
      </c>
      <c r="P70" s="6">
        <f t="shared" si="13"/>
        <v>-51.373165</v>
      </c>
    </row>
    <row r="71" spans="2:16" x14ac:dyDescent="0.25">
      <c r="B71" s="88">
        <v>38571428571.429001</v>
      </c>
      <c r="C71" s="88">
        <v>-10.710043000000001</v>
      </c>
      <c r="D71" s="88"/>
      <c r="F71" s="6">
        <f t="shared" si="10"/>
        <v>39.877551020407999</v>
      </c>
      <c r="G71" s="11">
        <f t="shared" si="14"/>
        <v>-60.643115999999999</v>
      </c>
      <c r="H71" s="6">
        <f t="shared" si="11"/>
        <v>-55.643115999999999</v>
      </c>
      <c r="J71" s="88">
        <v>23428571428.570999</v>
      </c>
      <c r="K71" s="88">
        <v>-8.9346446999999998</v>
      </c>
      <c r="L71" s="88"/>
      <c r="N71" s="6">
        <f t="shared" si="12"/>
        <v>24.408163265306001</v>
      </c>
      <c r="O71" s="11">
        <f t="shared" si="15"/>
        <v>-56.979660000000003</v>
      </c>
      <c r="P71" s="6">
        <f t="shared" si="13"/>
        <v>-51.979660000000003</v>
      </c>
    </row>
    <row r="72" spans="2:16" x14ac:dyDescent="0.25">
      <c r="B72" s="88">
        <v>38897959183.672997</v>
      </c>
      <c r="C72" s="88">
        <v>-10.885396999999999</v>
      </c>
      <c r="D72" s="88"/>
      <c r="F72" s="6">
        <f t="shared" si="10"/>
        <v>40.204081632653001</v>
      </c>
      <c r="G72" s="11">
        <f t="shared" si="14"/>
        <v>-59.864928999999997</v>
      </c>
      <c r="H72" s="6">
        <f t="shared" si="11"/>
        <v>-54.864928999999997</v>
      </c>
      <c r="J72" s="88">
        <v>23673469387.755001</v>
      </c>
      <c r="K72" s="88">
        <v>-8.9375677000000007</v>
      </c>
      <c r="L72" s="88"/>
      <c r="N72" s="6">
        <f t="shared" si="12"/>
        <v>24.653061224490003</v>
      </c>
      <c r="O72" s="11">
        <f t="shared" si="15"/>
        <v>-57.863940999999997</v>
      </c>
      <c r="P72" s="6">
        <f t="shared" si="13"/>
        <v>-52.863940999999997</v>
      </c>
    </row>
    <row r="73" spans="2:16" x14ac:dyDescent="0.25">
      <c r="B73" s="88">
        <v>39224489795.917999</v>
      </c>
      <c r="C73" s="88">
        <v>-10.897372000000001</v>
      </c>
      <c r="D73" s="88"/>
      <c r="F73" s="6">
        <f t="shared" si="10"/>
        <v>40.530612244898002</v>
      </c>
      <c r="G73" s="11">
        <f t="shared" si="14"/>
        <v>-57.895912000000003</v>
      </c>
      <c r="H73" s="6">
        <f t="shared" si="11"/>
        <v>-52.895912000000003</v>
      </c>
      <c r="J73" s="88">
        <v>23918367346.938999</v>
      </c>
      <c r="K73" s="88">
        <v>-8.9939803999999999</v>
      </c>
      <c r="L73" s="88"/>
      <c r="N73" s="6">
        <f t="shared" si="12"/>
        <v>24.897959183672999</v>
      </c>
      <c r="O73" s="11">
        <f t="shared" si="15"/>
        <v>-57.899712000000001</v>
      </c>
      <c r="P73" s="6">
        <f t="shared" si="13"/>
        <v>-52.899712000000001</v>
      </c>
    </row>
    <row r="74" spans="2:16" x14ac:dyDescent="0.25">
      <c r="B74" s="88">
        <v>39551020408.163002</v>
      </c>
      <c r="C74" s="88">
        <v>-10.820584999999999</v>
      </c>
      <c r="D74" s="88"/>
      <c r="F74" s="6">
        <f t="shared" si="10"/>
        <v>40.857142857142996</v>
      </c>
      <c r="G74" s="11">
        <f t="shared" si="14"/>
        <v>-54.806941999999999</v>
      </c>
      <c r="H74" s="6">
        <f t="shared" si="11"/>
        <v>-49.806941999999999</v>
      </c>
      <c r="J74" s="88">
        <v>24163265306.122002</v>
      </c>
      <c r="K74" s="88">
        <v>-9.0719805000000004</v>
      </c>
      <c r="L74" s="88"/>
      <c r="N74" s="6">
        <f t="shared" si="12"/>
        <v>25.142857142856997</v>
      </c>
      <c r="O74" s="11">
        <f t="shared" si="15"/>
        <v>-57.756016000000002</v>
      </c>
      <c r="P74" s="6">
        <f t="shared" si="13"/>
        <v>-52.756016000000002</v>
      </c>
    </row>
    <row r="75" spans="2:16" x14ac:dyDescent="0.25">
      <c r="B75" s="88">
        <v>39877551020.407997</v>
      </c>
      <c r="C75" s="88">
        <v>-10.701022</v>
      </c>
      <c r="D75" s="88"/>
      <c r="F75" s="6">
        <f t="shared" si="10"/>
        <v>41.183673469387998</v>
      </c>
      <c r="G75" s="11">
        <f t="shared" si="14"/>
        <v>-51.646286000000003</v>
      </c>
      <c r="H75" s="6">
        <f t="shared" si="11"/>
        <v>-46.646286000000003</v>
      </c>
      <c r="J75" s="88">
        <v>24408163265.306</v>
      </c>
      <c r="K75" s="88">
        <v>-9.1116524000000005</v>
      </c>
      <c r="L75" s="88"/>
      <c r="N75" s="6">
        <f t="shared" si="12"/>
        <v>25.387755102041002</v>
      </c>
      <c r="O75" s="11">
        <f t="shared" si="15"/>
        <v>-56.527881999999998</v>
      </c>
      <c r="P75" s="6">
        <f t="shared" si="13"/>
        <v>-51.527881999999998</v>
      </c>
    </row>
    <row r="76" spans="2:16" x14ac:dyDescent="0.25">
      <c r="B76" s="88">
        <v>40204081632.653</v>
      </c>
      <c r="C76" s="88">
        <v>-10.148110000000001</v>
      </c>
      <c r="D76" s="88"/>
      <c r="F76" s="6">
        <f t="shared" si="10"/>
        <v>41.510204081633006</v>
      </c>
      <c r="G76" s="11">
        <f t="shared" si="14"/>
        <v>-49.570937999999998</v>
      </c>
      <c r="H76" s="6">
        <f t="shared" si="11"/>
        <v>-44.570937999999998</v>
      </c>
      <c r="J76" s="88">
        <v>24653061224.490002</v>
      </c>
      <c r="K76" s="88">
        <v>-9.2060765999999994</v>
      </c>
      <c r="L76" s="88"/>
      <c r="N76" s="6">
        <f t="shared" si="12"/>
        <v>25.632653061223998</v>
      </c>
      <c r="O76" s="11">
        <f t="shared" si="15"/>
        <v>-55.706764</v>
      </c>
      <c r="P76" s="6">
        <f t="shared" si="13"/>
        <v>-50.706764</v>
      </c>
    </row>
    <row r="77" spans="2:16" x14ac:dyDescent="0.25">
      <c r="B77" s="88">
        <v>40530612244.898003</v>
      </c>
      <c r="C77" s="88">
        <v>-9.8722800999999993</v>
      </c>
      <c r="D77" s="88"/>
      <c r="F77" s="6">
        <f t="shared" si="10"/>
        <v>41.836734693878</v>
      </c>
      <c r="G77" s="11">
        <f t="shared" si="14"/>
        <v>-49.329940999999998</v>
      </c>
      <c r="H77" s="6">
        <f t="shared" si="11"/>
        <v>-44.329940999999998</v>
      </c>
      <c r="J77" s="88">
        <v>24897959183.673</v>
      </c>
      <c r="K77" s="88">
        <v>-9.3182735000000001</v>
      </c>
      <c r="L77" s="88"/>
      <c r="N77" s="6">
        <f t="shared" si="12"/>
        <v>25.877551020407999</v>
      </c>
      <c r="O77" s="11">
        <f t="shared" si="15"/>
        <v>-54.777549999999998</v>
      </c>
      <c r="P77" s="6">
        <f t="shared" si="13"/>
        <v>-49.777549999999998</v>
      </c>
    </row>
    <row r="78" spans="2:16" x14ac:dyDescent="0.25">
      <c r="B78" s="88">
        <v>40857142857.142998</v>
      </c>
      <c r="C78" s="88">
        <v>-9.6527966999999997</v>
      </c>
      <c r="D78" s="88"/>
      <c r="F78" s="6">
        <f t="shared" si="10"/>
        <v>42.163265306122</v>
      </c>
      <c r="G78" s="11">
        <f t="shared" si="14"/>
        <v>-50.028618000000002</v>
      </c>
      <c r="H78" s="6">
        <f t="shared" si="11"/>
        <v>-45.028618000000002</v>
      </c>
      <c r="J78" s="88">
        <v>25142857142.856998</v>
      </c>
      <c r="K78" s="88">
        <v>-9.4149837000000005</v>
      </c>
      <c r="L78" s="88"/>
      <c r="N78" s="6">
        <f t="shared" si="12"/>
        <v>26.122448979592001</v>
      </c>
      <c r="O78" s="11">
        <f t="shared" si="15"/>
        <v>-54.099907000000002</v>
      </c>
      <c r="P78" s="6">
        <f t="shared" si="13"/>
        <v>-49.099907000000002</v>
      </c>
    </row>
    <row r="79" spans="2:16" x14ac:dyDescent="0.25">
      <c r="B79" s="88">
        <v>41183673469.388</v>
      </c>
      <c r="C79" s="88">
        <v>-9.3739194999999995</v>
      </c>
      <c r="D79" s="88"/>
      <c r="F79" s="6">
        <f t="shared" si="10"/>
        <v>42.489795918366994</v>
      </c>
      <c r="G79" s="11">
        <f t="shared" si="14"/>
        <v>-51.046593000000001</v>
      </c>
      <c r="H79" s="6">
        <f t="shared" si="11"/>
        <v>-46.046593000000001</v>
      </c>
      <c r="J79" s="88">
        <v>25387755102.041</v>
      </c>
      <c r="K79" s="88">
        <v>-9.5434073999999995</v>
      </c>
      <c r="L79" s="88"/>
      <c r="N79" s="6">
        <f t="shared" si="12"/>
        <v>26.367346938776002</v>
      </c>
      <c r="O79" s="11">
        <f t="shared" si="15"/>
        <v>-56.892128</v>
      </c>
      <c r="P79" s="6">
        <f t="shared" si="13"/>
        <v>-51.892128</v>
      </c>
    </row>
    <row r="80" spans="2:16" x14ac:dyDescent="0.25">
      <c r="B80" s="88">
        <v>41510204081.633003</v>
      </c>
      <c r="C80" s="88">
        <v>-9.3398619000000007</v>
      </c>
      <c r="D80" s="88"/>
      <c r="F80" s="6">
        <f t="shared" si="10"/>
        <v>42.816326530612002</v>
      </c>
      <c r="G80" s="11">
        <f t="shared" si="14"/>
        <v>-52.309437000000003</v>
      </c>
      <c r="H80" s="6">
        <f t="shared" si="11"/>
        <v>-47.309437000000003</v>
      </c>
      <c r="J80" s="88">
        <v>25632653061.223999</v>
      </c>
      <c r="K80" s="88">
        <v>-9.617362</v>
      </c>
      <c r="L80" s="88"/>
      <c r="N80" s="6">
        <f t="shared" si="12"/>
        <v>26.612244897958998</v>
      </c>
      <c r="O80" s="11">
        <f t="shared" si="15"/>
        <v>-59.459243999999998</v>
      </c>
      <c r="P80" s="6">
        <f t="shared" si="13"/>
        <v>-54.459243999999998</v>
      </c>
    </row>
    <row r="81" spans="2:16" x14ac:dyDescent="0.25">
      <c r="B81" s="88">
        <v>41836734693.877998</v>
      </c>
      <c r="C81" s="88">
        <v>-9.3482389000000001</v>
      </c>
      <c r="D81" s="88"/>
      <c r="F81" s="6">
        <f t="shared" si="10"/>
        <v>43.142857142857004</v>
      </c>
      <c r="G81" s="11">
        <f t="shared" si="14"/>
        <v>-53.565361000000003</v>
      </c>
      <c r="H81" s="6">
        <f t="shared" si="11"/>
        <v>-48.565361000000003</v>
      </c>
      <c r="J81" s="88">
        <v>25877551020.408001</v>
      </c>
      <c r="K81" s="88">
        <v>-9.7095918999999995</v>
      </c>
      <c r="L81" s="88"/>
      <c r="N81" s="6">
        <f t="shared" si="12"/>
        <v>26.857142857143003</v>
      </c>
      <c r="O81" s="11">
        <f t="shared" si="15"/>
        <v>-61.824756999999998</v>
      </c>
      <c r="P81" s="6">
        <f t="shared" si="13"/>
        <v>-56.824756999999998</v>
      </c>
    </row>
    <row r="82" spans="2:16" x14ac:dyDescent="0.25">
      <c r="B82" s="88">
        <v>42163265306.122002</v>
      </c>
      <c r="C82" s="88">
        <v>-9.2918538999999996</v>
      </c>
      <c r="D82" s="88"/>
      <c r="F82" s="6">
        <f t="shared" si="10"/>
        <v>43.469387755101998</v>
      </c>
      <c r="G82" s="11">
        <f t="shared" si="14"/>
        <v>-54.646729000000001</v>
      </c>
      <c r="H82" s="6">
        <f t="shared" si="11"/>
        <v>-49.646729000000001</v>
      </c>
      <c r="J82" s="88">
        <v>26122448979.591999</v>
      </c>
      <c r="K82" s="88">
        <v>-9.8083439000000006</v>
      </c>
      <c r="L82" s="88"/>
      <c r="N82" s="6">
        <f t="shared" si="12"/>
        <v>27.102040816327001</v>
      </c>
      <c r="O82" s="11">
        <f t="shared" si="15"/>
        <v>-60.229557</v>
      </c>
      <c r="P82" s="6">
        <f t="shared" si="13"/>
        <v>-55.229557</v>
      </c>
    </row>
    <row r="83" spans="2:16" x14ac:dyDescent="0.25">
      <c r="B83" s="88">
        <v>42489795918.366997</v>
      </c>
      <c r="C83" s="88">
        <v>-9.3331823000000007</v>
      </c>
      <c r="D83" s="88"/>
      <c r="F83" s="6">
        <f t="shared" si="10"/>
        <v>43.795918367346999</v>
      </c>
      <c r="G83" s="11">
        <f t="shared" si="14"/>
        <v>-55.422305999999999</v>
      </c>
      <c r="H83" s="6">
        <f t="shared" si="11"/>
        <v>-50.422305999999999</v>
      </c>
      <c r="J83" s="88">
        <v>26367346938.776001</v>
      </c>
      <c r="K83" s="88">
        <v>-9.9521254999999993</v>
      </c>
      <c r="L83" s="88"/>
      <c r="N83" s="6">
        <f t="shared" si="12"/>
        <v>27.346938775509997</v>
      </c>
      <c r="O83" s="11">
        <f t="shared" si="15"/>
        <v>-57.912112999999998</v>
      </c>
      <c r="P83" s="6">
        <f t="shared" si="13"/>
        <v>-52.912112999999998</v>
      </c>
    </row>
    <row r="84" spans="2:16" x14ac:dyDescent="0.25">
      <c r="B84" s="88">
        <v>42816326530.612</v>
      </c>
      <c r="C84" s="88">
        <v>-9.5150547000000003</v>
      </c>
      <c r="D84" s="88"/>
      <c r="F84" s="6">
        <f t="shared" si="10"/>
        <v>44.122448979592001</v>
      </c>
      <c r="G84" s="11">
        <f t="shared" si="14"/>
        <v>-56.300151999999997</v>
      </c>
      <c r="H84" s="6">
        <f t="shared" si="11"/>
        <v>-51.300151999999997</v>
      </c>
      <c r="J84" s="88">
        <v>26612244897.959</v>
      </c>
      <c r="K84" s="88">
        <v>-9.8817692000000008</v>
      </c>
      <c r="L84" s="88"/>
      <c r="N84" s="6">
        <f t="shared" si="12"/>
        <v>27.591836734693999</v>
      </c>
      <c r="O84" s="11">
        <f t="shared" si="15"/>
        <v>-56.128540000000001</v>
      </c>
      <c r="P84" s="6">
        <f t="shared" si="13"/>
        <v>-51.128540000000001</v>
      </c>
    </row>
    <row r="85" spans="2:16" x14ac:dyDescent="0.25">
      <c r="B85" s="88">
        <v>43142857142.857002</v>
      </c>
      <c r="C85" s="88">
        <v>-9.6240930999999996</v>
      </c>
      <c r="D85" s="88"/>
      <c r="F85" s="6">
        <f t="shared" si="10"/>
        <v>44.448979591836995</v>
      </c>
      <c r="G85" s="11">
        <f t="shared" si="14"/>
        <v>-55.459099000000002</v>
      </c>
      <c r="H85" s="6">
        <f t="shared" si="11"/>
        <v>-50.459099000000002</v>
      </c>
      <c r="J85" s="88">
        <v>26857142857.143002</v>
      </c>
      <c r="K85" s="88">
        <v>-9.7214041000000009</v>
      </c>
      <c r="L85" s="88"/>
      <c r="N85" s="6">
        <f t="shared" si="12"/>
        <v>27.836734693877997</v>
      </c>
      <c r="O85" s="11">
        <f t="shared" si="15"/>
        <v>-55.206532000000003</v>
      </c>
      <c r="P85" s="6">
        <f t="shared" si="13"/>
        <v>-50.206532000000003</v>
      </c>
    </row>
    <row r="86" spans="2:16" x14ac:dyDescent="0.25">
      <c r="B86" s="88">
        <v>43469387755.101997</v>
      </c>
      <c r="C86" s="88">
        <v>-9.7621231000000002</v>
      </c>
      <c r="D86" s="88"/>
      <c r="F86" s="6">
        <f t="shared" si="10"/>
        <v>44.775510204082003</v>
      </c>
      <c r="G86" s="11">
        <f t="shared" si="14"/>
        <v>-53.132530000000003</v>
      </c>
      <c r="H86" s="6">
        <f t="shared" si="11"/>
        <v>-48.132530000000003</v>
      </c>
      <c r="J86" s="88">
        <v>27102040816.327</v>
      </c>
      <c r="K86" s="88">
        <v>-9.6755247000000004</v>
      </c>
      <c r="L86" s="88"/>
      <c r="N86" s="6">
        <f t="shared" si="12"/>
        <v>28.081632653061</v>
      </c>
      <c r="O86" s="11">
        <f t="shared" si="15"/>
        <v>-54.978237</v>
      </c>
      <c r="P86" s="6">
        <f t="shared" si="13"/>
        <v>-49.978237</v>
      </c>
    </row>
    <row r="87" spans="2:16" x14ac:dyDescent="0.25">
      <c r="B87" s="88">
        <v>43795918367.347</v>
      </c>
      <c r="C87" s="88">
        <v>-9.9091681999999999</v>
      </c>
      <c r="D87" s="88"/>
      <c r="F87" s="6">
        <f t="shared" si="10"/>
        <v>45.102040816327005</v>
      </c>
      <c r="G87" s="11">
        <f t="shared" si="14"/>
        <v>-49.812595000000002</v>
      </c>
      <c r="H87" s="6">
        <f t="shared" si="11"/>
        <v>-44.812595000000002</v>
      </c>
      <c r="J87" s="88">
        <v>27346938775.509998</v>
      </c>
      <c r="K87" s="88">
        <v>-9.6724853999999993</v>
      </c>
      <c r="L87" s="88"/>
      <c r="N87" s="6">
        <f t="shared" si="12"/>
        <v>28.326530612244998</v>
      </c>
      <c r="O87" s="11">
        <f t="shared" si="15"/>
        <v>-55.315784000000001</v>
      </c>
      <c r="P87" s="6">
        <f t="shared" si="13"/>
        <v>-50.315784000000001</v>
      </c>
    </row>
    <row r="88" spans="2:16" x14ac:dyDescent="0.25">
      <c r="B88" s="88">
        <v>44122448979.592003</v>
      </c>
      <c r="C88" s="88">
        <v>-10.090185999999999</v>
      </c>
      <c r="D88" s="88"/>
      <c r="F88" s="6">
        <f t="shared" si="10"/>
        <v>45.428571428570997</v>
      </c>
      <c r="G88" s="11">
        <f t="shared" si="14"/>
        <v>-50.428764000000001</v>
      </c>
      <c r="H88" s="6">
        <f t="shared" si="11"/>
        <v>-45.428764000000001</v>
      </c>
      <c r="J88" s="88">
        <v>27591836734.694</v>
      </c>
      <c r="K88" s="88">
        <v>-9.6143388999999999</v>
      </c>
      <c r="L88" s="88"/>
      <c r="N88" s="6">
        <f t="shared" si="12"/>
        <v>28.571428571428999</v>
      </c>
      <c r="O88" s="11">
        <f t="shared" si="15"/>
        <v>-55.640247000000002</v>
      </c>
      <c r="P88" s="6">
        <f t="shared" si="13"/>
        <v>-50.640247000000002</v>
      </c>
    </row>
    <row r="89" spans="2:16" x14ac:dyDescent="0.25">
      <c r="B89" s="88">
        <v>44448979591.836998</v>
      </c>
      <c r="C89" s="88">
        <v>-10.395473000000001</v>
      </c>
      <c r="D89" s="88"/>
      <c r="F89" s="6">
        <f t="shared" si="10"/>
        <v>45.755102040815999</v>
      </c>
      <c r="G89" s="11">
        <f t="shared" si="14"/>
        <v>-57.842426000000003</v>
      </c>
      <c r="H89" s="6">
        <f t="shared" si="11"/>
        <v>-52.842426000000003</v>
      </c>
      <c r="J89" s="88">
        <v>27836734693.877998</v>
      </c>
      <c r="K89" s="88">
        <v>-9.6417541999999994</v>
      </c>
      <c r="L89" s="88"/>
      <c r="N89" s="6">
        <f t="shared" si="12"/>
        <v>28.816326530611999</v>
      </c>
      <c r="O89" s="11">
        <f t="shared" si="15"/>
        <v>-56.857761000000004</v>
      </c>
      <c r="P89" s="6">
        <f t="shared" si="13"/>
        <v>-51.857761000000004</v>
      </c>
    </row>
    <row r="90" spans="2:16" x14ac:dyDescent="0.25">
      <c r="B90" s="88">
        <v>44775510204.082001</v>
      </c>
      <c r="C90" s="88">
        <v>-12.55368</v>
      </c>
      <c r="D90" s="88"/>
      <c r="F90" s="6">
        <f t="shared" si="10"/>
        <v>46.081632653061</v>
      </c>
      <c r="G90" s="11">
        <f t="shared" si="14"/>
        <v>-54.467987000000001</v>
      </c>
      <c r="H90" s="6">
        <f t="shared" si="11"/>
        <v>-49.467987000000001</v>
      </c>
      <c r="J90" s="88">
        <v>28081632653.061001</v>
      </c>
      <c r="K90" s="88">
        <v>-9.6275682000000007</v>
      </c>
      <c r="L90" s="88"/>
      <c r="N90" s="6">
        <f t="shared" si="12"/>
        <v>29.061224489796</v>
      </c>
      <c r="O90" s="11">
        <f t="shared" si="15"/>
        <v>-58.717091000000003</v>
      </c>
      <c r="P90" s="6">
        <f t="shared" si="13"/>
        <v>-53.717091000000003</v>
      </c>
    </row>
    <row r="91" spans="2:16" x14ac:dyDescent="0.25">
      <c r="B91" s="88">
        <v>45102040816.327003</v>
      </c>
      <c r="C91" s="88">
        <v>-13.887127</v>
      </c>
      <c r="D91" s="88"/>
      <c r="F91" s="6">
        <f t="shared" si="10"/>
        <v>46.408163265306001</v>
      </c>
      <c r="G91" s="11">
        <f t="shared" si="14"/>
        <v>-47.032944000000001</v>
      </c>
      <c r="H91" s="6">
        <f t="shared" si="11"/>
        <v>-42.032944000000001</v>
      </c>
      <c r="J91" s="88">
        <v>28326530612.244999</v>
      </c>
      <c r="K91" s="88">
        <v>-9.6213683999999997</v>
      </c>
      <c r="L91" s="88"/>
      <c r="N91" s="6">
        <f t="shared" si="12"/>
        <v>29.306122448979998</v>
      </c>
      <c r="O91" s="11">
        <f t="shared" si="15"/>
        <v>-60.871281000000003</v>
      </c>
      <c r="P91" s="6">
        <f t="shared" si="13"/>
        <v>-55.871281000000003</v>
      </c>
    </row>
    <row r="92" spans="2:16" x14ac:dyDescent="0.25">
      <c r="B92" s="88">
        <v>45428571428.570999</v>
      </c>
      <c r="C92" s="88">
        <v>-27.861962999999999</v>
      </c>
      <c r="D92" s="88"/>
      <c r="F92" s="6">
        <f t="shared" si="10"/>
        <v>46.734693877551003</v>
      </c>
      <c r="G92" s="11">
        <f t="shared" si="14"/>
        <v>-35.058583999999996</v>
      </c>
      <c r="H92" s="6">
        <f t="shared" si="11"/>
        <v>-30.058584</v>
      </c>
      <c r="J92" s="88">
        <v>28571428571.429001</v>
      </c>
      <c r="K92" s="88">
        <v>-9.5920743999999996</v>
      </c>
      <c r="L92" s="88"/>
      <c r="N92" s="6">
        <f t="shared" si="12"/>
        <v>29.551020408162998</v>
      </c>
      <c r="O92" s="11">
        <f t="shared" si="15"/>
        <v>-63.085887999999997</v>
      </c>
      <c r="P92" s="6">
        <f t="shared" si="13"/>
        <v>-58.085887999999997</v>
      </c>
    </row>
    <row r="93" spans="2:16" x14ac:dyDescent="0.25">
      <c r="B93" s="88">
        <v>45755102040.816002</v>
      </c>
      <c r="C93" s="88">
        <v>-30.420508999999999</v>
      </c>
      <c r="D93" s="88"/>
      <c r="F93" s="6">
        <f t="shared" si="10"/>
        <v>47.061224489795997</v>
      </c>
      <c r="G93" s="11">
        <f t="shared" si="14"/>
        <v>-36.003746</v>
      </c>
      <c r="H93" s="6">
        <f t="shared" si="11"/>
        <v>-31.003746</v>
      </c>
      <c r="J93" s="88">
        <v>28816326530.612</v>
      </c>
      <c r="K93" s="88">
        <v>-9.6000166</v>
      </c>
      <c r="L93" s="88"/>
      <c r="N93" s="6">
        <f t="shared" si="12"/>
        <v>29.795918367346999</v>
      </c>
      <c r="O93" s="11">
        <f t="shared" si="15"/>
        <v>-62.841186999999998</v>
      </c>
      <c r="P93" s="6">
        <f t="shared" si="13"/>
        <v>-57.841186999999998</v>
      </c>
    </row>
    <row r="94" spans="2:16" x14ac:dyDescent="0.25">
      <c r="B94" s="88">
        <v>46081632653.060997</v>
      </c>
      <c r="C94" s="88">
        <v>-32.525730000000003</v>
      </c>
      <c r="D94" s="88"/>
      <c r="F94" s="6">
        <f t="shared" si="10"/>
        <v>47.387755102040998</v>
      </c>
      <c r="G94" s="11">
        <f t="shared" si="14"/>
        <v>-35.523813000000004</v>
      </c>
      <c r="H94" s="6">
        <f t="shared" si="11"/>
        <v>-30.523813000000001</v>
      </c>
      <c r="J94" s="88">
        <v>29061224489.796001</v>
      </c>
      <c r="K94" s="88">
        <v>-9.5959453999999997</v>
      </c>
      <c r="L94" s="88"/>
      <c r="N94" s="6">
        <f t="shared" si="12"/>
        <v>30.040816326530997</v>
      </c>
      <c r="O94" s="11">
        <f t="shared" si="15"/>
        <v>-61.568859000000003</v>
      </c>
      <c r="P94" s="6">
        <f t="shared" si="13"/>
        <v>-56.568859000000003</v>
      </c>
    </row>
    <row r="95" spans="2:16" x14ac:dyDescent="0.25">
      <c r="B95" s="88">
        <v>46408163265.306</v>
      </c>
      <c r="C95" s="88">
        <v>-52.482036999999998</v>
      </c>
      <c r="D95" s="88"/>
      <c r="F95" s="6">
        <f t="shared" si="10"/>
        <v>47.714285714286007</v>
      </c>
      <c r="G95" s="11">
        <f t="shared" si="14"/>
        <v>-34.459001999999998</v>
      </c>
      <c r="H95" s="6">
        <f t="shared" si="11"/>
        <v>-29.459002000000002</v>
      </c>
      <c r="J95" s="88">
        <v>29306122448.98</v>
      </c>
      <c r="K95" s="88">
        <v>-9.6778811999999999</v>
      </c>
      <c r="L95" s="88"/>
      <c r="N95" s="6">
        <f t="shared" si="12"/>
        <v>30.285714285714</v>
      </c>
      <c r="O95" s="11">
        <f t="shared" si="15"/>
        <v>-58.023735000000002</v>
      </c>
      <c r="P95" s="6">
        <f t="shared" si="13"/>
        <v>-53.023735000000002</v>
      </c>
    </row>
    <row r="96" spans="2:16" x14ac:dyDescent="0.25">
      <c r="B96" s="88">
        <v>46734693877.551003</v>
      </c>
      <c r="C96" s="88">
        <v>-64.860198999999994</v>
      </c>
      <c r="D96" s="88"/>
      <c r="F96" s="6">
        <f t="shared" si="10"/>
        <v>48.040816326531001</v>
      </c>
      <c r="G96" s="11">
        <f t="shared" si="14"/>
        <v>-31.958791999999999</v>
      </c>
      <c r="H96" s="6">
        <f t="shared" si="11"/>
        <v>-26.958791999999999</v>
      </c>
      <c r="J96" s="88">
        <v>29551020408.162998</v>
      </c>
      <c r="K96" s="88">
        <v>-9.7618971000000005</v>
      </c>
      <c r="L96" s="88"/>
      <c r="N96" s="6">
        <f t="shared" si="12"/>
        <v>30.530612244897998</v>
      </c>
      <c r="O96" s="11">
        <f t="shared" si="15"/>
        <v>-55.167701999999998</v>
      </c>
      <c r="P96" s="6">
        <f t="shared" si="13"/>
        <v>-50.167701999999998</v>
      </c>
    </row>
    <row r="97" spans="2:16" x14ac:dyDescent="0.25">
      <c r="B97" s="88">
        <v>47061224489.795998</v>
      </c>
      <c r="C97" s="88">
        <v>-61.959671</v>
      </c>
      <c r="D97" s="88"/>
      <c r="F97" s="6">
        <f t="shared" si="10"/>
        <v>48.367346938776002</v>
      </c>
      <c r="G97" s="11">
        <f t="shared" si="14"/>
        <v>-33.414478000000003</v>
      </c>
      <c r="H97" s="6">
        <f t="shared" si="11"/>
        <v>-28.414477999999999</v>
      </c>
      <c r="J97" s="88">
        <v>29795918367.347</v>
      </c>
      <c r="K97" s="88">
        <v>-9.9553832999999994</v>
      </c>
      <c r="L97" s="88"/>
      <c r="N97" s="6">
        <f t="shared" si="12"/>
        <v>30.775510204082</v>
      </c>
      <c r="O97" s="11">
        <f t="shared" si="15"/>
        <v>-52.118763000000001</v>
      </c>
      <c r="P97" s="6">
        <f t="shared" si="13"/>
        <v>-47.118763000000001</v>
      </c>
    </row>
    <row r="98" spans="2:16" x14ac:dyDescent="0.25">
      <c r="B98" s="88">
        <v>47387755102.041</v>
      </c>
      <c r="C98" s="88">
        <v>-55.265396000000003</v>
      </c>
      <c r="D98" s="88"/>
      <c r="F98" s="6">
        <f t="shared" si="10"/>
        <v>48.693877551019995</v>
      </c>
      <c r="G98" s="11">
        <f t="shared" si="14"/>
        <v>-32.001873000000003</v>
      </c>
      <c r="H98" s="6">
        <f t="shared" si="11"/>
        <v>-27.001873</v>
      </c>
      <c r="J98" s="88">
        <v>30040816326.530998</v>
      </c>
      <c r="K98" s="88">
        <v>-10.231778</v>
      </c>
      <c r="L98" s="88"/>
      <c r="N98" s="6">
        <f t="shared" si="12"/>
        <v>31.020408163265</v>
      </c>
      <c r="O98" s="11">
        <f t="shared" si="15"/>
        <v>-50.942538999999996</v>
      </c>
      <c r="P98" s="6">
        <f t="shared" si="13"/>
        <v>-45.942538999999996</v>
      </c>
    </row>
    <row r="99" spans="2:16" x14ac:dyDescent="0.25">
      <c r="B99" s="88">
        <v>47714285714.286003</v>
      </c>
      <c r="C99" s="88">
        <v>-60.710479999999997</v>
      </c>
      <c r="D99" s="88"/>
      <c r="F99" s="6">
        <f t="shared" si="10"/>
        <v>49.020408163264996</v>
      </c>
      <c r="G99" s="11">
        <f t="shared" si="14"/>
        <v>-30.506927000000001</v>
      </c>
      <c r="H99" s="6">
        <f t="shared" si="11"/>
        <v>-25.506927000000001</v>
      </c>
      <c r="J99" s="88">
        <v>30285714285.714001</v>
      </c>
      <c r="K99" s="88">
        <v>-10.653582999999999</v>
      </c>
      <c r="L99" s="88"/>
      <c r="N99" s="6">
        <f t="shared" si="12"/>
        <v>31.265306122449001</v>
      </c>
      <c r="O99" s="11">
        <f t="shared" si="15"/>
        <v>-49.899822</v>
      </c>
      <c r="P99" s="6">
        <f t="shared" si="13"/>
        <v>-44.899822</v>
      </c>
    </row>
    <row r="100" spans="2:16" x14ac:dyDescent="0.25">
      <c r="B100" s="88">
        <v>48040816326.530998</v>
      </c>
      <c r="C100" s="88">
        <v>-61.313026000000001</v>
      </c>
      <c r="D100" s="88"/>
      <c r="F100" s="6">
        <f t="shared" si="10"/>
        <v>49.346938775510004</v>
      </c>
      <c r="G100" s="11">
        <f t="shared" si="14"/>
        <v>-28.757677000000001</v>
      </c>
      <c r="H100" s="6">
        <f t="shared" si="11"/>
        <v>-23.757677000000001</v>
      </c>
      <c r="J100" s="88">
        <v>30530612244.897999</v>
      </c>
      <c r="K100" s="88">
        <v>-11.117133000000001</v>
      </c>
      <c r="L100" s="88"/>
      <c r="N100" s="6">
        <f t="shared" si="12"/>
        <v>31.510204081632999</v>
      </c>
      <c r="O100" s="11">
        <f t="shared" si="15"/>
        <v>-49.912891000000002</v>
      </c>
      <c r="P100" s="6">
        <f t="shared" si="13"/>
        <v>-44.912891000000002</v>
      </c>
    </row>
    <row r="101" spans="2:16" x14ac:dyDescent="0.25">
      <c r="B101" s="88">
        <v>48367346938.776001</v>
      </c>
      <c r="C101" s="88">
        <v>-56.016460000000002</v>
      </c>
      <c r="D101" s="88"/>
      <c r="F101" s="6">
        <f t="shared" ref="F101:F103" si="16">B209/1000000000</f>
        <v>49.673469387754999</v>
      </c>
      <c r="G101" s="11">
        <f t="shared" si="14"/>
        <v>-31.515553000000001</v>
      </c>
      <c r="H101" s="6">
        <f t="shared" ref="H101:H103" si="17">D209</f>
        <v>-26.515553000000001</v>
      </c>
      <c r="J101" s="88">
        <v>30775510204.082001</v>
      </c>
      <c r="K101" s="88">
        <v>-11.697385000000001</v>
      </c>
      <c r="L101" s="88"/>
      <c r="N101" s="6">
        <f t="shared" ref="N101:N103" si="18">J209/1000000000</f>
        <v>31.755102040816002</v>
      </c>
      <c r="O101" s="11">
        <f t="shared" si="15"/>
        <v>-49.109386000000001</v>
      </c>
      <c r="P101" s="6">
        <f t="shared" ref="P101:P103" si="19">L209</f>
        <v>-44.109386000000001</v>
      </c>
    </row>
    <row r="102" spans="2:16" x14ac:dyDescent="0.25">
      <c r="B102" s="88">
        <v>48693877551.019997</v>
      </c>
      <c r="C102" s="88">
        <v>-59.076981000000004</v>
      </c>
      <c r="D102" s="88"/>
      <c r="F102" s="6">
        <f t="shared" si="16"/>
        <v>50</v>
      </c>
      <c r="G102" s="11">
        <f t="shared" si="14"/>
        <v>-34.150255000000001</v>
      </c>
      <c r="H102" s="6">
        <f t="shared" si="17"/>
        <v>-29.150255000000001</v>
      </c>
      <c r="J102" s="88">
        <v>31020408163.264999</v>
      </c>
      <c r="K102" s="88">
        <v>-12.2943</v>
      </c>
      <c r="L102" s="88"/>
      <c r="N102" s="6">
        <f t="shared" si="18"/>
        <v>32</v>
      </c>
      <c r="O102" s="11">
        <f t="shared" si="15"/>
        <v>-48.932892000000002</v>
      </c>
      <c r="P102" s="6">
        <f t="shared" si="19"/>
        <v>-43.932892000000002</v>
      </c>
    </row>
    <row r="103" spans="2:16" x14ac:dyDescent="0.25">
      <c r="B103" s="88">
        <v>49020408163.264999</v>
      </c>
      <c r="C103" s="88">
        <v>-66.794433999999995</v>
      </c>
      <c r="D103" s="88"/>
      <c r="F103" s="6" t="e">
        <f t="shared" si="16"/>
        <v>#VALUE!</v>
      </c>
      <c r="G103" s="11">
        <f t="shared" si="14"/>
        <v>-5</v>
      </c>
      <c r="H103" s="6">
        <f t="shared" si="17"/>
        <v>0</v>
      </c>
      <c r="J103" s="88">
        <v>31265306122.449001</v>
      </c>
      <c r="K103" s="88">
        <v>-13.05062</v>
      </c>
      <c r="L103" s="88"/>
      <c r="N103" s="6" t="e">
        <f t="shared" si="18"/>
        <v>#VALUE!</v>
      </c>
      <c r="O103" s="11">
        <f t="shared" si="15"/>
        <v>-5</v>
      </c>
      <c r="P103" s="6">
        <f t="shared" si="19"/>
        <v>0</v>
      </c>
    </row>
    <row r="104" spans="2:16" x14ac:dyDescent="0.25">
      <c r="B104" s="88">
        <v>49346938775.510002</v>
      </c>
      <c r="C104" s="88">
        <v>-67.174369999999996</v>
      </c>
      <c r="D104" s="88"/>
      <c r="J104" s="88">
        <v>31510204081.632999</v>
      </c>
      <c r="K104" s="88">
        <v>-14.031299000000001</v>
      </c>
      <c r="L104" s="88"/>
      <c r="O104" s="11"/>
    </row>
    <row r="105" spans="2:16" x14ac:dyDescent="0.25">
      <c r="B105" s="88">
        <v>49673469387.754997</v>
      </c>
      <c r="C105" s="88">
        <v>-64.40522</v>
      </c>
      <c r="D105" s="88"/>
      <c r="J105" s="88">
        <v>31755102040.816002</v>
      </c>
      <c r="K105" s="88">
        <v>-15.23052</v>
      </c>
      <c r="L105" s="88"/>
    </row>
    <row r="106" spans="2:16" x14ac:dyDescent="0.25">
      <c r="B106" s="88">
        <v>50000000000</v>
      </c>
      <c r="C106" s="88">
        <v>-65.183243000000004</v>
      </c>
      <c r="D106" s="88"/>
      <c r="J106" s="88">
        <v>32000000000</v>
      </c>
      <c r="K106" s="88">
        <v>-16.581734000000001</v>
      </c>
      <c r="L106" s="88"/>
    </row>
    <row r="107" spans="2:16" x14ac:dyDescent="0.25">
      <c r="B107" s="88" t="s">
        <v>21</v>
      </c>
      <c r="C107" s="88"/>
      <c r="D107" s="88"/>
      <c r="J107" s="88" t="s">
        <v>21</v>
      </c>
      <c r="K107" s="88"/>
      <c r="L107" s="88"/>
    </row>
    <row r="108" spans="2:16" x14ac:dyDescent="0.25">
      <c r="B108" s="88"/>
      <c r="C108" s="88"/>
      <c r="D108" s="88"/>
      <c r="J108" s="88"/>
      <c r="K108" s="88"/>
      <c r="L108" s="88"/>
    </row>
    <row r="109" spans="2:16" x14ac:dyDescent="0.25">
      <c r="B109" s="88"/>
      <c r="C109" s="88"/>
      <c r="D109" s="88"/>
      <c r="J109" s="88"/>
      <c r="K109" s="88"/>
      <c r="L109" s="88"/>
    </row>
    <row r="110" spans="2:16" x14ac:dyDescent="0.25">
      <c r="B110" s="88" t="s">
        <v>35</v>
      </c>
      <c r="C110" s="88"/>
      <c r="D110" s="88"/>
      <c r="J110" s="88" t="s">
        <v>35</v>
      </c>
      <c r="K110" s="88"/>
      <c r="L110" s="88"/>
    </row>
    <row r="111" spans="2:16" x14ac:dyDescent="0.25">
      <c r="B111" s="88" t="s">
        <v>19</v>
      </c>
      <c r="C111" s="88" t="s">
        <v>107</v>
      </c>
      <c r="D111" s="88" t="s">
        <v>36</v>
      </c>
      <c r="J111" s="88" t="s">
        <v>19</v>
      </c>
      <c r="K111" s="88" t="s">
        <v>107</v>
      </c>
      <c r="L111" s="88" t="s">
        <v>36</v>
      </c>
    </row>
    <row r="112" spans="2:16" x14ac:dyDescent="0.25">
      <c r="B112" s="88">
        <v>18000000000</v>
      </c>
      <c r="C112" s="88">
        <v>-69.716148000000004</v>
      </c>
      <c r="D112" s="88">
        <v>-62.462581999999998</v>
      </c>
      <c r="J112" s="88">
        <v>8000000000</v>
      </c>
      <c r="K112" s="88">
        <v>-64.258774000000003</v>
      </c>
      <c r="L112" s="88">
        <v>-55.273876000000001</v>
      </c>
    </row>
    <row r="113" spans="2:12" x14ac:dyDescent="0.25">
      <c r="B113" s="88">
        <v>18326530612.244999</v>
      </c>
      <c r="C113" s="88">
        <v>-66.660942000000006</v>
      </c>
      <c r="D113" s="88">
        <v>-60.855412000000001</v>
      </c>
      <c r="J113" s="88">
        <v>8244897959.1836996</v>
      </c>
      <c r="K113" s="88">
        <v>-67.583236999999997</v>
      </c>
      <c r="L113" s="88">
        <v>-56.384590000000003</v>
      </c>
    </row>
    <row r="114" spans="2:12" x14ac:dyDescent="0.25">
      <c r="B114" s="88">
        <v>18653061224.490002</v>
      </c>
      <c r="C114" s="88">
        <v>-64.597183000000001</v>
      </c>
      <c r="D114" s="88">
        <v>-57.798248000000001</v>
      </c>
      <c r="J114" s="88">
        <v>8489795918.3673</v>
      </c>
      <c r="K114" s="88">
        <v>-67.852447999999995</v>
      </c>
      <c r="L114" s="88">
        <v>-57.174697999999999</v>
      </c>
    </row>
    <row r="115" spans="2:12" x14ac:dyDescent="0.25">
      <c r="B115" s="88">
        <v>18979591836.735001</v>
      </c>
      <c r="C115" s="88">
        <v>-60.198971</v>
      </c>
      <c r="D115" s="88">
        <v>-57.035477</v>
      </c>
      <c r="J115" s="88">
        <v>8734693877.5510006</v>
      </c>
      <c r="K115" s="88">
        <v>-66.689780999999996</v>
      </c>
      <c r="L115" s="88">
        <v>-59.618828000000001</v>
      </c>
    </row>
    <row r="116" spans="2:12" x14ac:dyDescent="0.25">
      <c r="B116" s="88">
        <v>19306122448.98</v>
      </c>
      <c r="C116" s="88">
        <v>-64.008667000000003</v>
      </c>
      <c r="D116" s="88">
        <v>-58.659466000000002</v>
      </c>
      <c r="J116" s="88">
        <v>8979591836.7346992</v>
      </c>
      <c r="K116" s="88">
        <v>-74.251320000000007</v>
      </c>
      <c r="L116" s="88">
        <v>-60.633591000000003</v>
      </c>
    </row>
    <row r="117" spans="2:12" x14ac:dyDescent="0.25">
      <c r="B117" s="88">
        <v>19632653061.223999</v>
      </c>
      <c r="C117" s="88">
        <v>-69.236243999999999</v>
      </c>
      <c r="D117" s="88">
        <v>-63.557602000000003</v>
      </c>
      <c r="J117" s="88">
        <v>9224489795.9183998</v>
      </c>
      <c r="K117" s="88">
        <v>-70.527244999999994</v>
      </c>
      <c r="L117" s="88">
        <v>-65.721457999999998</v>
      </c>
    </row>
    <row r="118" spans="2:12" x14ac:dyDescent="0.25">
      <c r="B118" s="88">
        <v>19959183673.469002</v>
      </c>
      <c r="C118" s="88">
        <v>-74.647064</v>
      </c>
      <c r="D118" s="88">
        <v>-65.963538999999997</v>
      </c>
      <c r="J118" s="88">
        <v>9469387755.1019993</v>
      </c>
      <c r="K118" s="88">
        <v>-81.891609000000003</v>
      </c>
      <c r="L118" s="88">
        <v>-69.355605999999995</v>
      </c>
    </row>
    <row r="119" spans="2:12" x14ac:dyDescent="0.25">
      <c r="B119" s="88">
        <v>20285714285.714001</v>
      </c>
      <c r="C119" s="88">
        <v>-71.105018999999999</v>
      </c>
      <c r="D119" s="88">
        <v>-67.899101000000002</v>
      </c>
      <c r="J119" s="88">
        <v>9714285714.2856998</v>
      </c>
      <c r="K119" s="88">
        <v>-85.286743000000001</v>
      </c>
      <c r="L119" s="88">
        <v>-72.026024000000007</v>
      </c>
    </row>
    <row r="120" spans="2:12" x14ac:dyDescent="0.25">
      <c r="B120" s="88">
        <v>20612244897.959</v>
      </c>
      <c r="C120" s="88">
        <v>-75.000304999999997</v>
      </c>
      <c r="D120" s="88">
        <v>-69.919692999999995</v>
      </c>
      <c r="J120" s="88">
        <v>9959183673.4694004</v>
      </c>
      <c r="K120" s="88">
        <v>-78.668678</v>
      </c>
      <c r="L120" s="88">
        <v>-71.482688999999993</v>
      </c>
    </row>
    <row r="121" spans="2:12" x14ac:dyDescent="0.25">
      <c r="B121" s="88">
        <v>20938775510.203999</v>
      </c>
      <c r="C121" s="88">
        <v>-80.838615000000004</v>
      </c>
      <c r="D121" s="88">
        <v>-67.841103000000004</v>
      </c>
      <c r="J121" s="88">
        <v>10204081632.653</v>
      </c>
      <c r="K121" s="88">
        <v>-80.257271000000003</v>
      </c>
      <c r="L121" s="88">
        <v>-71.826629999999994</v>
      </c>
    </row>
    <row r="122" spans="2:12" x14ac:dyDescent="0.25">
      <c r="B122" s="88">
        <v>21265306122.449001</v>
      </c>
      <c r="C122" s="88">
        <v>-65.127364999999998</v>
      </c>
      <c r="D122" s="88">
        <v>-62.234428000000001</v>
      </c>
      <c r="J122" s="88">
        <v>10448979591.837</v>
      </c>
      <c r="K122" s="88">
        <v>-86.131789999999995</v>
      </c>
      <c r="L122" s="88">
        <v>-73.131957999999997</v>
      </c>
    </row>
    <row r="123" spans="2:12" x14ac:dyDescent="0.25">
      <c r="B123" s="88">
        <v>21591836734.694</v>
      </c>
      <c r="C123" s="88">
        <v>-58.645893000000001</v>
      </c>
      <c r="D123" s="88">
        <v>-52.803364000000002</v>
      </c>
      <c r="J123" s="88">
        <v>10693877551.02</v>
      </c>
      <c r="K123" s="88">
        <v>-82.442238000000003</v>
      </c>
      <c r="L123" s="88">
        <v>-72.986298000000005</v>
      </c>
    </row>
    <row r="124" spans="2:12" x14ac:dyDescent="0.25">
      <c r="B124" s="88">
        <v>21918367346.938999</v>
      </c>
      <c r="C124" s="88">
        <v>-53.157017000000003</v>
      </c>
      <c r="D124" s="88">
        <v>-47.439266000000003</v>
      </c>
      <c r="J124" s="88">
        <v>10938775510.204</v>
      </c>
      <c r="K124" s="88">
        <v>-79.812545999999998</v>
      </c>
      <c r="L124" s="88">
        <v>-74.895957999999993</v>
      </c>
    </row>
    <row r="125" spans="2:12" x14ac:dyDescent="0.25">
      <c r="B125" s="88">
        <v>22244897959.183998</v>
      </c>
      <c r="C125" s="88">
        <v>-49.866549999999997</v>
      </c>
      <c r="D125" s="88">
        <v>-45.766941000000003</v>
      </c>
      <c r="J125" s="88">
        <v>11183673469.388</v>
      </c>
      <c r="K125" s="88">
        <v>-91.833388999999997</v>
      </c>
      <c r="L125" s="88">
        <v>-74.289482000000007</v>
      </c>
    </row>
    <row r="126" spans="2:12" x14ac:dyDescent="0.25">
      <c r="B126" s="88">
        <v>22571428571.429001</v>
      </c>
      <c r="C126" s="88">
        <v>-54.559970999999997</v>
      </c>
      <c r="D126" s="88">
        <v>-50.005592</v>
      </c>
      <c r="J126" s="88">
        <v>11428571428.570999</v>
      </c>
      <c r="K126" s="88">
        <v>-80.517196999999996</v>
      </c>
      <c r="L126" s="88">
        <v>-80.949989000000002</v>
      </c>
    </row>
    <row r="127" spans="2:12" x14ac:dyDescent="0.25">
      <c r="B127" s="88">
        <v>22897959183.673</v>
      </c>
      <c r="C127" s="88">
        <v>-66.831710999999999</v>
      </c>
      <c r="D127" s="88">
        <v>-53.833140999999998</v>
      </c>
      <c r="J127" s="88">
        <v>11673469387.754999</v>
      </c>
      <c r="K127" s="88">
        <v>-99.374008000000003</v>
      </c>
      <c r="L127" s="88">
        <v>-77.566658000000004</v>
      </c>
    </row>
    <row r="128" spans="2:12" x14ac:dyDescent="0.25">
      <c r="B128" s="88">
        <v>23224489795.917999</v>
      </c>
      <c r="C128" s="88">
        <v>-62.157657999999998</v>
      </c>
      <c r="D128" s="88">
        <v>-57.384948999999999</v>
      </c>
      <c r="J128" s="88">
        <v>11918367346.938999</v>
      </c>
      <c r="K128" s="88">
        <v>-81.230255</v>
      </c>
      <c r="L128" s="88">
        <v>-78.154678000000004</v>
      </c>
    </row>
    <row r="129" spans="2:12" x14ac:dyDescent="0.25">
      <c r="B129" s="88">
        <v>23551020408.162998</v>
      </c>
      <c r="C129" s="88">
        <v>-65.822631999999999</v>
      </c>
      <c r="D129" s="88">
        <v>-60.013741000000003</v>
      </c>
      <c r="J129" s="88">
        <v>12163265306.122</v>
      </c>
      <c r="K129" s="88">
        <v>-81.795944000000006</v>
      </c>
      <c r="L129" s="88">
        <v>-71.627669999999995</v>
      </c>
    </row>
    <row r="130" spans="2:12" x14ac:dyDescent="0.25">
      <c r="B130" s="88">
        <v>23877551020.408001</v>
      </c>
      <c r="C130" s="88">
        <v>-75.067786999999996</v>
      </c>
      <c r="D130" s="88">
        <v>-62.366382999999999</v>
      </c>
      <c r="J130" s="88">
        <v>12408163265.306</v>
      </c>
      <c r="K130" s="88">
        <v>-79.403953999999999</v>
      </c>
      <c r="L130" s="88">
        <v>-69.593086</v>
      </c>
    </row>
    <row r="131" spans="2:12" x14ac:dyDescent="0.25">
      <c r="B131" s="88">
        <v>24204081632.653</v>
      </c>
      <c r="C131" s="88">
        <v>-69.295867999999999</v>
      </c>
      <c r="D131" s="88">
        <v>-64.471633999999995</v>
      </c>
      <c r="J131" s="88">
        <v>12653061224.49</v>
      </c>
      <c r="K131" s="88">
        <v>-74.726257000000004</v>
      </c>
      <c r="L131" s="88">
        <v>-66.326981000000004</v>
      </c>
    </row>
    <row r="132" spans="2:12" x14ac:dyDescent="0.25">
      <c r="B132" s="88">
        <v>24530612244.897999</v>
      </c>
      <c r="C132" s="88">
        <v>-71.979263000000003</v>
      </c>
      <c r="D132" s="88">
        <v>-65.558090000000007</v>
      </c>
      <c r="J132" s="88">
        <v>12897959183.673</v>
      </c>
      <c r="K132" s="88">
        <v>-71.570899999999995</v>
      </c>
      <c r="L132" s="88">
        <v>-65.167732000000001</v>
      </c>
    </row>
    <row r="133" spans="2:12" x14ac:dyDescent="0.25">
      <c r="B133" s="88">
        <v>24857142857.143002</v>
      </c>
      <c r="C133" s="88">
        <v>-78.040749000000005</v>
      </c>
      <c r="D133" s="88">
        <v>-64.992621999999997</v>
      </c>
      <c r="J133" s="88">
        <v>13142857142.857</v>
      </c>
      <c r="K133" s="88">
        <v>-75.564010999999994</v>
      </c>
      <c r="L133" s="88">
        <v>-65.681174999999996</v>
      </c>
    </row>
    <row r="134" spans="2:12" x14ac:dyDescent="0.25">
      <c r="B134" s="88">
        <v>25183673469.388</v>
      </c>
      <c r="C134" s="88">
        <v>-67.231476000000001</v>
      </c>
      <c r="D134" s="88">
        <v>-62.377685999999997</v>
      </c>
      <c r="J134" s="88">
        <v>13387755102.041</v>
      </c>
      <c r="K134" s="88">
        <v>-76.068031000000005</v>
      </c>
      <c r="L134" s="88">
        <v>-66.242760000000004</v>
      </c>
    </row>
    <row r="135" spans="2:12" x14ac:dyDescent="0.25">
      <c r="B135" s="88">
        <v>25510204081.632999</v>
      </c>
      <c r="C135" s="88">
        <v>-63.753132000000001</v>
      </c>
      <c r="D135" s="88">
        <v>-57.059928999999997</v>
      </c>
      <c r="J135" s="88">
        <v>13632653061.224001</v>
      </c>
      <c r="K135" s="88">
        <v>-73.262009000000006</v>
      </c>
      <c r="L135" s="88">
        <v>-65.891936999999999</v>
      </c>
    </row>
    <row r="136" spans="2:12" x14ac:dyDescent="0.25">
      <c r="B136" s="88">
        <v>25836734693.877998</v>
      </c>
      <c r="C136" s="88">
        <v>-61.688662999999998</v>
      </c>
      <c r="D136" s="88">
        <v>-55.224818999999997</v>
      </c>
      <c r="J136" s="88">
        <v>13877551020.408001</v>
      </c>
      <c r="K136" s="88">
        <v>-69.337890999999999</v>
      </c>
      <c r="L136" s="88">
        <v>-62.474013999999997</v>
      </c>
    </row>
    <row r="137" spans="2:12" x14ac:dyDescent="0.25">
      <c r="B137" s="88">
        <v>26163265306.122002</v>
      </c>
      <c r="C137" s="88">
        <v>-61.519840000000002</v>
      </c>
      <c r="D137" s="88">
        <v>-55.103340000000003</v>
      </c>
      <c r="J137" s="88">
        <v>14122448979.591999</v>
      </c>
      <c r="K137" s="88">
        <v>-71.150527999999994</v>
      </c>
      <c r="L137" s="88">
        <v>-61.449589000000003</v>
      </c>
    </row>
    <row r="138" spans="2:12" x14ac:dyDescent="0.25">
      <c r="B138" s="88">
        <v>26489795918.367001</v>
      </c>
      <c r="C138" s="88">
        <v>-63.401328999999997</v>
      </c>
      <c r="D138" s="88">
        <v>-54.630023999999999</v>
      </c>
      <c r="J138" s="88">
        <v>14367346938.775999</v>
      </c>
      <c r="K138" s="88">
        <v>-71.192169000000007</v>
      </c>
      <c r="L138" s="88">
        <v>-62.891925999999998</v>
      </c>
    </row>
    <row r="139" spans="2:12" x14ac:dyDescent="0.25">
      <c r="B139" s="88">
        <v>26816326530.612</v>
      </c>
      <c r="C139" s="88">
        <v>-60.420211999999999</v>
      </c>
      <c r="D139" s="88">
        <v>-54.570521999999997</v>
      </c>
      <c r="J139" s="88">
        <v>14612244897.959</v>
      </c>
      <c r="K139" s="88">
        <v>-74.271416000000002</v>
      </c>
      <c r="L139" s="88">
        <v>-64.078232</v>
      </c>
    </row>
    <row r="140" spans="2:12" x14ac:dyDescent="0.25">
      <c r="B140" s="88">
        <v>27142857142.856998</v>
      </c>
      <c r="C140" s="88">
        <v>-61.705646999999999</v>
      </c>
      <c r="D140" s="88">
        <v>-53.965916</v>
      </c>
      <c r="J140" s="88">
        <v>14857142857.143</v>
      </c>
      <c r="K140" s="88">
        <v>-75.461174</v>
      </c>
      <c r="L140" s="88">
        <v>-65.828834999999998</v>
      </c>
    </row>
    <row r="141" spans="2:12" x14ac:dyDescent="0.25">
      <c r="B141" s="88">
        <v>27469387755.102001</v>
      </c>
      <c r="C141" s="88">
        <v>-62.210563999999998</v>
      </c>
      <c r="D141" s="88">
        <v>-53.342159000000002</v>
      </c>
      <c r="J141" s="88">
        <v>15102040816.327</v>
      </c>
      <c r="K141" s="88">
        <v>-77.007392999999993</v>
      </c>
      <c r="L141" s="88">
        <v>-67.609656999999999</v>
      </c>
    </row>
    <row r="142" spans="2:12" x14ac:dyDescent="0.25">
      <c r="B142" s="88">
        <v>27795918367.347</v>
      </c>
      <c r="C142" s="88">
        <v>-59.465938999999999</v>
      </c>
      <c r="D142" s="88">
        <v>-53.376117999999998</v>
      </c>
      <c r="J142" s="88">
        <v>15346938775.51</v>
      </c>
      <c r="K142" s="88">
        <v>-80.036338999999998</v>
      </c>
      <c r="L142" s="88">
        <v>-67.339789999999994</v>
      </c>
    </row>
    <row r="143" spans="2:12" x14ac:dyDescent="0.25">
      <c r="B143" s="88">
        <v>28122448979.591999</v>
      </c>
      <c r="C143" s="88">
        <v>-63.131416000000002</v>
      </c>
      <c r="D143" s="88">
        <v>-55.153542000000002</v>
      </c>
      <c r="J143" s="88">
        <v>15591836734.694</v>
      </c>
      <c r="K143" s="88">
        <v>-75.069068999999999</v>
      </c>
      <c r="L143" s="88">
        <v>-67.675728000000007</v>
      </c>
    </row>
    <row r="144" spans="2:12" x14ac:dyDescent="0.25">
      <c r="B144" s="88">
        <v>28448979591.837002</v>
      </c>
      <c r="C144" s="88">
        <v>-69.157584999999997</v>
      </c>
      <c r="D144" s="88">
        <v>-59.030822999999998</v>
      </c>
      <c r="J144" s="88">
        <v>15836734693.878</v>
      </c>
      <c r="K144" s="88">
        <v>-78.055358999999996</v>
      </c>
      <c r="L144" s="88">
        <v>-70.419701000000003</v>
      </c>
    </row>
    <row r="145" spans="2:12" x14ac:dyDescent="0.25">
      <c r="B145" s="88">
        <v>28775510204.082001</v>
      </c>
      <c r="C145" s="88">
        <v>-73.050651999999999</v>
      </c>
      <c r="D145" s="88">
        <v>-62.111404</v>
      </c>
      <c r="J145" s="88">
        <v>16081632653.061001</v>
      </c>
      <c r="K145" s="88">
        <v>-88.323616000000001</v>
      </c>
      <c r="L145" s="88">
        <v>-70.94117</v>
      </c>
    </row>
    <row r="146" spans="2:12" x14ac:dyDescent="0.25">
      <c r="B146" s="88">
        <v>29102040816.327</v>
      </c>
      <c r="C146" s="88">
        <v>-74.204727000000005</v>
      </c>
      <c r="D146" s="88">
        <v>-63.004134999999998</v>
      </c>
      <c r="J146" s="88">
        <v>16326530612.245001</v>
      </c>
      <c r="K146" s="88">
        <v>-76.384101999999999</v>
      </c>
      <c r="L146" s="88">
        <v>-73.677193000000003</v>
      </c>
    </row>
    <row r="147" spans="2:12" x14ac:dyDescent="0.25">
      <c r="B147" s="88">
        <v>29428571428.570999</v>
      </c>
      <c r="C147" s="88">
        <v>-73.457497000000004</v>
      </c>
      <c r="D147" s="88">
        <v>-62.257461999999997</v>
      </c>
      <c r="J147" s="88">
        <v>16571428571.429001</v>
      </c>
      <c r="K147" s="88">
        <v>-86.404067999999995</v>
      </c>
      <c r="L147" s="88">
        <v>-69.458350999999993</v>
      </c>
    </row>
    <row r="148" spans="2:12" x14ac:dyDescent="0.25">
      <c r="B148" s="88">
        <v>29755102040.816002</v>
      </c>
      <c r="C148" s="88">
        <v>-72.175522000000001</v>
      </c>
      <c r="D148" s="88">
        <v>-61.346268000000002</v>
      </c>
      <c r="J148" s="88">
        <v>16816326530.612</v>
      </c>
      <c r="K148" s="88">
        <v>-75.803070000000005</v>
      </c>
      <c r="L148" s="88">
        <v>-71.403603000000004</v>
      </c>
    </row>
    <row r="149" spans="2:12" x14ac:dyDescent="0.25">
      <c r="B149" s="88">
        <v>30081632653.061001</v>
      </c>
      <c r="C149" s="88">
        <v>-72.569664000000003</v>
      </c>
      <c r="D149" s="88">
        <v>-60.692722000000003</v>
      </c>
      <c r="J149" s="88">
        <v>17061224489.796</v>
      </c>
      <c r="K149" s="88">
        <v>-82.273276999999993</v>
      </c>
      <c r="L149" s="88">
        <v>-66.462874999999997</v>
      </c>
    </row>
    <row r="150" spans="2:12" x14ac:dyDescent="0.25">
      <c r="B150" s="88">
        <v>30408163265.306</v>
      </c>
      <c r="C150" s="88">
        <v>-72.396866000000003</v>
      </c>
      <c r="D150" s="88">
        <v>-60.921439999999997</v>
      </c>
      <c r="J150" s="88">
        <v>17306122448.98</v>
      </c>
      <c r="K150" s="88">
        <v>-71.738045</v>
      </c>
      <c r="L150" s="88">
        <v>-65.521629000000004</v>
      </c>
    </row>
    <row r="151" spans="2:12" x14ac:dyDescent="0.25">
      <c r="B151" s="88">
        <v>30734693877.550999</v>
      </c>
      <c r="C151" s="88">
        <v>-73.406554999999997</v>
      </c>
      <c r="D151" s="88">
        <v>-61.692307</v>
      </c>
      <c r="J151" s="88">
        <v>17551020408.162998</v>
      </c>
      <c r="K151" s="88">
        <v>-73.128165999999993</v>
      </c>
      <c r="L151" s="88">
        <v>-62.936146000000001</v>
      </c>
    </row>
    <row r="152" spans="2:12" x14ac:dyDescent="0.25">
      <c r="B152" s="88">
        <v>31061224489.796001</v>
      </c>
      <c r="C152" s="88">
        <v>-75.155899000000005</v>
      </c>
      <c r="D152" s="88">
        <v>-61.804336999999997</v>
      </c>
      <c r="J152" s="88">
        <v>17795918367.347</v>
      </c>
      <c r="K152" s="88">
        <v>-74.398003000000003</v>
      </c>
      <c r="L152" s="88">
        <v>-62.727108000000001</v>
      </c>
    </row>
    <row r="153" spans="2:12" x14ac:dyDescent="0.25">
      <c r="B153" s="88">
        <v>31387755102.041</v>
      </c>
      <c r="C153" s="88">
        <v>-72.627944999999997</v>
      </c>
      <c r="D153" s="88">
        <v>-60.654446</v>
      </c>
      <c r="J153" s="88">
        <v>18040816326.530998</v>
      </c>
      <c r="K153" s="88">
        <v>-70.777916000000005</v>
      </c>
      <c r="L153" s="88">
        <v>-61.755164999999998</v>
      </c>
    </row>
    <row r="154" spans="2:12" x14ac:dyDescent="0.25">
      <c r="B154" s="88">
        <v>31714285714.285999</v>
      </c>
      <c r="C154" s="88">
        <v>-69.514190999999997</v>
      </c>
      <c r="D154" s="88">
        <v>-57.791313000000002</v>
      </c>
      <c r="J154" s="88">
        <v>18285714285.714001</v>
      </c>
      <c r="K154" s="88">
        <v>-69.707451000000006</v>
      </c>
      <c r="L154" s="88">
        <v>-61.021202000000002</v>
      </c>
    </row>
    <row r="155" spans="2:12" x14ac:dyDescent="0.25">
      <c r="B155" s="88">
        <v>32040816326.530998</v>
      </c>
      <c r="C155" s="88">
        <v>-65.830376000000001</v>
      </c>
      <c r="D155" s="88">
        <v>-54.657142999999998</v>
      </c>
      <c r="J155" s="88">
        <v>18530612244.897999</v>
      </c>
      <c r="K155" s="88">
        <v>-71.945412000000005</v>
      </c>
      <c r="L155" s="88">
        <v>-60.609107999999999</v>
      </c>
    </row>
    <row r="156" spans="2:12" x14ac:dyDescent="0.25">
      <c r="B156" s="88">
        <v>32367346938.776001</v>
      </c>
      <c r="C156" s="88">
        <v>-62.135609000000002</v>
      </c>
      <c r="D156" s="88">
        <v>-52.314266000000003</v>
      </c>
      <c r="J156" s="88">
        <v>18775510204.082001</v>
      </c>
      <c r="K156" s="88">
        <v>-69.287445000000005</v>
      </c>
      <c r="L156" s="88">
        <v>-60.686427999999999</v>
      </c>
    </row>
    <row r="157" spans="2:12" x14ac:dyDescent="0.25">
      <c r="B157" s="88">
        <v>32693877551.02</v>
      </c>
      <c r="C157" s="88">
        <v>-61.248123</v>
      </c>
      <c r="D157" s="88">
        <v>-51.392569999999999</v>
      </c>
      <c r="J157" s="88">
        <v>19020408163.264999</v>
      </c>
      <c r="K157" s="88">
        <v>-69.737945999999994</v>
      </c>
      <c r="L157" s="88">
        <v>-60.795498000000002</v>
      </c>
    </row>
    <row r="158" spans="2:12" x14ac:dyDescent="0.25">
      <c r="B158" s="88">
        <v>33020408163.264999</v>
      </c>
      <c r="C158" s="88">
        <v>-61.700439000000003</v>
      </c>
      <c r="D158" s="88">
        <v>-52.501677999999998</v>
      </c>
      <c r="J158" s="88">
        <v>19265306122.449001</v>
      </c>
      <c r="K158" s="88">
        <v>-72.148842000000002</v>
      </c>
      <c r="L158" s="88">
        <v>-59.912528999999999</v>
      </c>
    </row>
    <row r="159" spans="2:12" x14ac:dyDescent="0.25">
      <c r="B159" s="88">
        <v>33346938775.509998</v>
      </c>
      <c r="C159" s="88">
        <v>-64.413452000000007</v>
      </c>
      <c r="D159" s="88">
        <v>-55.988540999999998</v>
      </c>
      <c r="J159" s="88">
        <v>19510204081.632999</v>
      </c>
      <c r="K159" s="88">
        <v>-66.576126000000002</v>
      </c>
      <c r="L159" s="88">
        <v>-58.097363000000001</v>
      </c>
    </row>
    <row r="160" spans="2:12" x14ac:dyDescent="0.25">
      <c r="B160" s="88">
        <v>33673469387.755001</v>
      </c>
      <c r="C160" s="88">
        <v>-71.327736000000002</v>
      </c>
      <c r="D160" s="88">
        <v>-58.114677</v>
      </c>
      <c r="J160" s="88">
        <v>19755102040.816002</v>
      </c>
      <c r="K160" s="88">
        <v>-64.138679999999994</v>
      </c>
      <c r="L160" s="88">
        <v>-56.145378000000001</v>
      </c>
    </row>
    <row r="161" spans="2:12" x14ac:dyDescent="0.25">
      <c r="B161" s="88">
        <v>34000000000</v>
      </c>
      <c r="C161" s="88">
        <v>-68.044487000000004</v>
      </c>
      <c r="D161" s="88">
        <v>-58.241717999999999</v>
      </c>
      <c r="J161" s="88">
        <v>20000000000</v>
      </c>
      <c r="K161" s="88">
        <v>-65.857979</v>
      </c>
      <c r="L161" s="88">
        <v>-55.113289000000002</v>
      </c>
    </row>
    <row r="162" spans="2:12" x14ac:dyDescent="0.25">
      <c r="B162" s="88">
        <v>34326530612.244999</v>
      </c>
      <c r="C162" s="88">
        <v>-65.144417000000004</v>
      </c>
      <c r="D162" s="88">
        <v>-55.94482</v>
      </c>
      <c r="J162" s="88">
        <v>20244897959.183998</v>
      </c>
      <c r="K162" s="88">
        <v>-62.879798999999998</v>
      </c>
      <c r="L162" s="88">
        <v>-54.743797000000001</v>
      </c>
    </row>
    <row r="163" spans="2:12" x14ac:dyDescent="0.25">
      <c r="B163" s="88">
        <v>34653061224.489998</v>
      </c>
      <c r="C163" s="88">
        <v>-64.658882000000006</v>
      </c>
      <c r="D163" s="88">
        <v>-54.347839</v>
      </c>
      <c r="J163" s="88">
        <v>20489795918.367001</v>
      </c>
      <c r="K163" s="88">
        <v>-62.510849</v>
      </c>
      <c r="L163" s="88">
        <v>-53.27261</v>
      </c>
    </row>
    <row r="164" spans="2:12" x14ac:dyDescent="0.25">
      <c r="B164" s="88">
        <v>34979591836.735001</v>
      </c>
      <c r="C164" s="88">
        <v>-63.452396</v>
      </c>
      <c r="D164" s="88">
        <v>-53.097363000000001</v>
      </c>
      <c r="J164" s="88">
        <v>20734693877.550999</v>
      </c>
      <c r="K164" s="88">
        <v>-61.149673</v>
      </c>
      <c r="L164" s="88">
        <v>-53.054932000000001</v>
      </c>
    </row>
    <row r="165" spans="2:12" x14ac:dyDescent="0.25">
      <c r="B165" s="88">
        <v>35306122448.980003</v>
      </c>
      <c r="C165" s="88">
        <v>-61.465663999999997</v>
      </c>
      <c r="D165" s="88">
        <v>-51.648895000000003</v>
      </c>
      <c r="J165" s="88">
        <v>20979591836.735001</v>
      </c>
      <c r="K165" s="88">
        <v>-62.070492000000002</v>
      </c>
      <c r="L165" s="88">
        <v>-53.573535999999997</v>
      </c>
    </row>
    <row r="166" spans="2:12" x14ac:dyDescent="0.25">
      <c r="B166" s="88">
        <v>35632653061.223999</v>
      </c>
      <c r="C166" s="88">
        <v>-60.648426000000001</v>
      </c>
      <c r="D166" s="88">
        <v>-50.453381</v>
      </c>
      <c r="J166" s="88">
        <v>21224489795.917999</v>
      </c>
      <c r="K166" s="88">
        <v>-63.992736999999998</v>
      </c>
      <c r="L166" s="88">
        <v>-55.241112000000001</v>
      </c>
    </row>
    <row r="167" spans="2:12" x14ac:dyDescent="0.25">
      <c r="B167" s="88">
        <v>35959183673.469002</v>
      </c>
      <c r="C167" s="88">
        <v>-60.879874999999998</v>
      </c>
      <c r="D167" s="88">
        <v>-50.079051999999997</v>
      </c>
      <c r="J167" s="88">
        <v>21469387755.102001</v>
      </c>
      <c r="K167" s="88">
        <v>-66.137694999999994</v>
      </c>
      <c r="L167" s="88">
        <v>-57.261325999999997</v>
      </c>
    </row>
    <row r="168" spans="2:12" x14ac:dyDescent="0.25">
      <c r="B168" s="88">
        <v>36285714285.713997</v>
      </c>
      <c r="C168" s="88">
        <v>-61.410029999999999</v>
      </c>
      <c r="D168" s="88">
        <v>-49.945762999999999</v>
      </c>
      <c r="J168" s="88">
        <v>21714285714.285999</v>
      </c>
      <c r="K168" s="88">
        <v>-68.231621000000004</v>
      </c>
      <c r="L168" s="88">
        <v>-58.734383000000001</v>
      </c>
    </row>
    <row r="169" spans="2:12" x14ac:dyDescent="0.25">
      <c r="B169" s="88">
        <v>36612244897.959</v>
      </c>
      <c r="C169" s="88">
        <v>-61.101272999999999</v>
      </c>
      <c r="D169" s="88">
        <v>-49.181606000000002</v>
      </c>
      <c r="J169" s="88">
        <v>21959183673.469002</v>
      </c>
      <c r="K169" s="88">
        <v>-68.719795000000005</v>
      </c>
      <c r="L169" s="88">
        <v>-58.673264000000003</v>
      </c>
    </row>
    <row r="170" spans="2:12" x14ac:dyDescent="0.25">
      <c r="B170" s="88">
        <v>36938775510.204002</v>
      </c>
      <c r="C170" s="88">
        <v>-58.840964999999997</v>
      </c>
      <c r="D170" s="88">
        <v>-47.843170000000001</v>
      </c>
      <c r="J170" s="88">
        <v>22204081632.653</v>
      </c>
      <c r="K170" s="88">
        <v>-66.451622</v>
      </c>
      <c r="L170" s="88">
        <v>-56.750416000000001</v>
      </c>
    </row>
    <row r="171" spans="2:12" x14ac:dyDescent="0.25">
      <c r="B171" s="88">
        <v>37265306122.448997</v>
      </c>
      <c r="C171" s="88">
        <v>-57.808311000000003</v>
      </c>
      <c r="D171" s="88">
        <v>-46.476813999999997</v>
      </c>
      <c r="J171" s="88">
        <v>22448979591.837002</v>
      </c>
      <c r="K171" s="88">
        <v>-61.801529000000002</v>
      </c>
      <c r="L171" s="88">
        <v>-54.312389000000003</v>
      </c>
    </row>
    <row r="172" spans="2:12" x14ac:dyDescent="0.25">
      <c r="B172" s="88">
        <v>37591836734.694</v>
      </c>
      <c r="C172" s="88">
        <v>-57.652667999999998</v>
      </c>
      <c r="D172" s="88">
        <v>-53.422516000000002</v>
      </c>
      <c r="J172" s="88">
        <v>22693877551.02</v>
      </c>
      <c r="K172" s="88">
        <v>-60.843623999999998</v>
      </c>
      <c r="L172" s="88">
        <v>-52.557495000000003</v>
      </c>
    </row>
    <row r="173" spans="2:12" x14ac:dyDescent="0.25">
      <c r="B173" s="88">
        <v>37918367346.939003</v>
      </c>
      <c r="C173" s="88">
        <v>-79.523666000000006</v>
      </c>
      <c r="D173" s="88">
        <v>-57.772933999999999</v>
      </c>
      <c r="J173" s="88">
        <v>22938775510.203999</v>
      </c>
      <c r="K173" s="88">
        <v>-60.645794000000002</v>
      </c>
      <c r="L173" s="88">
        <v>-51.808590000000002</v>
      </c>
    </row>
    <row r="174" spans="2:12" x14ac:dyDescent="0.25">
      <c r="B174" s="88">
        <v>38244897959.183998</v>
      </c>
      <c r="C174" s="88">
        <v>-70.063857999999996</v>
      </c>
      <c r="D174" s="88">
        <v>-62.294303999999997</v>
      </c>
      <c r="J174" s="88">
        <v>23183673469.388</v>
      </c>
      <c r="K174" s="88">
        <v>-60.174563999999997</v>
      </c>
      <c r="L174" s="88">
        <v>-51.021523000000002</v>
      </c>
    </row>
    <row r="175" spans="2:12" x14ac:dyDescent="0.25">
      <c r="B175" s="88">
        <v>38571428571.429001</v>
      </c>
      <c r="C175" s="88">
        <v>-69.953186000000002</v>
      </c>
      <c r="D175" s="88">
        <v>-59.664603999999997</v>
      </c>
      <c r="J175" s="88">
        <v>23428571428.570999</v>
      </c>
      <c r="K175" s="88">
        <v>-58.839950999999999</v>
      </c>
      <c r="L175" s="88">
        <v>-50.815486999999997</v>
      </c>
    </row>
    <row r="176" spans="2:12" x14ac:dyDescent="0.25">
      <c r="B176" s="88">
        <v>38897959183.672997</v>
      </c>
      <c r="C176" s="88">
        <v>-71.369338999999997</v>
      </c>
      <c r="D176" s="88">
        <v>-59.258586999999999</v>
      </c>
      <c r="J176" s="88">
        <v>23673469387.755001</v>
      </c>
      <c r="K176" s="88">
        <v>-60.181663999999998</v>
      </c>
      <c r="L176" s="88">
        <v>-50.768180999999998</v>
      </c>
    </row>
    <row r="177" spans="2:12" x14ac:dyDescent="0.25">
      <c r="B177" s="88">
        <v>39224489795.917999</v>
      </c>
      <c r="C177" s="88">
        <v>-68.946044999999998</v>
      </c>
      <c r="D177" s="88">
        <v>-58.202480000000001</v>
      </c>
      <c r="J177" s="88">
        <v>23918367346.938999</v>
      </c>
      <c r="K177" s="88">
        <v>-60.149127999999997</v>
      </c>
      <c r="L177" s="88">
        <v>-51.20966</v>
      </c>
    </row>
    <row r="178" spans="2:12" x14ac:dyDescent="0.25">
      <c r="B178" s="88">
        <v>39551020408.163002</v>
      </c>
      <c r="C178" s="88">
        <v>-66.895409000000001</v>
      </c>
      <c r="D178" s="88">
        <v>-56.618766999999998</v>
      </c>
      <c r="J178" s="88">
        <v>24163265306.122002</v>
      </c>
      <c r="K178" s="88">
        <v>-60.301720000000003</v>
      </c>
      <c r="L178" s="88">
        <v>-51.373165</v>
      </c>
    </row>
    <row r="179" spans="2:12" x14ac:dyDescent="0.25">
      <c r="B179" s="88">
        <v>39877551020.407997</v>
      </c>
      <c r="C179" s="88">
        <v>-66.433823000000004</v>
      </c>
      <c r="D179" s="88">
        <v>-55.643115999999999</v>
      </c>
      <c r="J179" s="88">
        <v>24408163265.306</v>
      </c>
      <c r="K179" s="88">
        <v>-60.846263999999998</v>
      </c>
      <c r="L179" s="88">
        <v>-51.979660000000003</v>
      </c>
    </row>
    <row r="180" spans="2:12" x14ac:dyDescent="0.25">
      <c r="B180" s="88">
        <v>40204081632.653</v>
      </c>
      <c r="C180" s="88">
        <v>-65.269835999999998</v>
      </c>
      <c r="D180" s="88">
        <v>-54.864928999999997</v>
      </c>
      <c r="J180" s="88">
        <v>24653061224.490002</v>
      </c>
      <c r="K180" s="88">
        <v>-62.180709999999998</v>
      </c>
      <c r="L180" s="88">
        <v>-52.863940999999997</v>
      </c>
    </row>
    <row r="181" spans="2:12" x14ac:dyDescent="0.25">
      <c r="B181" s="88">
        <v>40530612244.898003</v>
      </c>
      <c r="C181" s="88">
        <v>-63.612544999999997</v>
      </c>
      <c r="D181" s="88">
        <v>-52.895912000000003</v>
      </c>
      <c r="J181" s="88">
        <v>24897959183.673</v>
      </c>
      <c r="K181" s="88">
        <v>-63.200854999999997</v>
      </c>
      <c r="L181" s="88">
        <v>-52.899712000000001</v>
      </c>
    </row>
    <row r="182" spans="2:12" x14ac:dyDescent="0.25">
      <c r="B182" s="88">
        <v>40857142857.142998</v>
      </c>
      <c r="C182" s="88">
        <v>-59.478549999999998</v>
      </c>
      <c r="D182" s="88">
        <v>-49.806941999999999</v>
      </c>
      <c r="J182" s="88">
        <v>25142857142.856998</v>
      </c>
      <c r="K182" s="88">
        <v>-61.256897000000002</v>
      </c>
      <c r="L182" s="88">
        <v>-52.756016000000002</v>
      </c>
    </row>
    <row r="183" spans="2:12" x14ac:dyDescent="0.25">
      <c r="B183" s="88">
        <v>41183673469.388</v>
      </c>
      <c r="C183" s="88">
        <v>-55.228721999999998</v>
      </c>
      <c r="D183" s="88">
        <v>-46.646286000000003</v>
      </c>
      <c r="J183" s="88">
        <v>25387755102.041</v>
      </c>
      <c r="K183" s="88">
        <v>-62.086956000000001</v>
      </c>
      <c r="L183" s="88">
        <v>-51.527881999999998</v>
      </c>
    </row>
    <row r="184" spans="2:12" x14ac:dyDescent="0.25">
      <c r="B184" s="88">
        <v>41510204081.633003</v>
      </c>
      <c r="C184" s="88">
        <v>-53.598156000000003</v>
      </c>
      <c r="D184" s="88">
        <v>-44.570937999999998</v>
      </c>
      <c r="J184" s="88">
        <v>25632653061.223999</v>
      </c>
      <c r="K184" s="88">
        <v>-59.815539999999999</v>
      </c>
      <c r="L184" s="88">
        <v>-50.706764</v>
      </c>
    </row>
    <row r="185" spans="2:12" x14ac:dyDescent="0.25">
      <c r="B185" s="88">
        <v>41836734693.877998</v>
      </c>
      <c r="C185" s="88">
        <v>-52.947947999999997</v>
      </c>
      <c r="D185" s="88">
        <v>-44.329940999999998</v>
      </c>
      <c r="J185" s="88">
        <v>25877551020.408001</v>
      </c>
      <c r="K185" s="88">
        <v>-59.088149999999999</v>
      </c>
      <c r="L185" s="88">
        <v>-49.777549999999998</v>
      </c>
    </row>
    <row r="186" spans="2:12" x14ac:dyDescent="0.25">
      <c r="B186" s="88">
        <v>42163265306.122002</v>
      </c>
      <c r="C186" s="88">
        <v>-54.423667999999999</v>
      </c>
      <c r="D186" s="88">
        <v>-45.028618000000002</v>
      </c>
      <c r="J186" s="88">
        <v>26122448979.591999</v>
      </c>
      <c r="K186" s="88">
        <v>-59.564250999999999</v>
      </c>
      <c r="L186" s="88">
        <v>-49.099907000000002</v>
      </c>
    </row>
    <row r="187" spans="2:12" x14ac:dyDescent="0.25">
      <c r="B187" s="88">
        <v>42489795918.366997</v>
      </c>
      <c r="C187" s="88">
        <v>-55.687508000000001</v>
      </c>
      <c r="D187" s="88">
        <v>-46.046593000000001</v>
      </c>
      <c r="J187" s="88">
        <v>26367346938.776001</v>
      </c>
      <c r="K187" s="88">
        <v>-58.117378000000002</v>
      </c>
      <c r="L187" s="88">
        <v>-51.892128</v>
      </c>
    </row>
    <row r="188" spans="2:12" x14ac:dyDescent="0.25">
      <c r="B188" s="88">
        <v>42816326530.612</v>
      </c>
      <c r="C188" s="88">
        <v>-56.168697000000002</v>
      </c>
      <c r="D188" s="88">
        <v>-47.309437000000003</v>
      </c>
      <c r="J188" s="88">
        <v>26612244897.959</v>
      </c>
      <c r="K188" s="88">
        <v>-67.636985999999993</v>
      </c>
      <c r="L188" s="88">
        <v>-54.459243999999998</v>
      </c>
    </row>
    <row r="189" spans="2:12" x14ac:dyDescent="0.25">
      <c r="B189" s="88">
        <v>43142857142.857002</v>
      </c>
      <c r="C189" s="88">
        <v>-58.544434000000003</v>
      </c>
      <c r="D189" s="88">
        <v>-48.565361000000003</v>
      </c>
      <c r="J189" s="88">
        <v>26857142857.143002</v>
      </c>
      <c r="K189" s="88">
        <v>-67.178657999999999</v>
      </c>
      <c r="L189" s="88">
        <v>-56.824756999999998</v>
      </c>
    </row>
    <row r="190" spans="2:12" x14ac:dyDescent="0.25">
      <c r="B190" s="88">
        <v>43469387755.101997</v>
      </c>
      <c r="C190" s="88">
        <v>-59.884228</v>
      </c>
      <c r="D190" s="88">
        <v>-49.646729000000001</v>
      </c>
      <c r="J190" s="88">
        <v>27102040816.327</v>
      </c>
      <c r="K190" s="88">
        <v>-64.937316999999993</v>
      </c>
      <c r="L190" s="88">
        <v>-55.229557</v>
      </c>
    </row>
    <row r="191" spans="2:12" x14ac:dyDescent="0.25">
      <c r="B191" s="88">
        <v>43795918367.347</v>
      </c>
      <c r="C191" s="88">
        <v>-59.806908</v>
      </c>
      <c r="D191" s="88">
        <v>-50.422305999999999</v>
      </c>
      <c r="J191" s="88">
        <v>27346938775.509998</v>
      </c>
      <c r="K191" s="88">
        <v>-62.642105000000001</v>
      </c>
      <c r="L191" s="88">
        <v>-52.912112999999998</v>
      </c>
    </row>
    <row r="192" spans="2:12" x14ac:dyDescent="0.25">
      <c r="B192" s="88">
        <v>44122448979.592003</v>
      </c>
      <c r="C192" s="88">
        <v>-61.337257000000001</v>
      </c>
      <c r="D192" s="88">
        <v>-51.300151999999997</v>
      </c>
      <c r="J192" s="88">
        <v>27591836734.694</v>
      </c>
      <c r="K192" s="88">
        <v>-60.119262999999997</v>
      </c>
      <c r="L192" s="88">
        <v>-51.128540000000001</v>
      </c>
    </row>
    <row r="193" spans="2:12" x14ac:dyDescent="0.25">
      <c r="B193" s="88">
        <v>44448979591.836998</v>
      </c>
      <c r="C193" s="88">
        <v>-63.151114999999997</v>
      </c>
      <c r="D193" s="88">
        <v>-50.459099000000002</v>
      </c>
      <c r="J193" s="88">
        <v>27836734693.877998</v>
      </c>
      <c r="K193" s="88">
        <v>-59.55283</v>
      </c>
      <c r="L193" s="88">
        <v>-50.206532000000003</v>
      </c>
    </row>
    <row r="194" spans="2:12" x14ac:dyDescent="0.25">
      <c r="B194" s="88">
        <v>44775510204.082001</v>
      </c>
      <c r="C194" s="88">
        <v>-59.928257000000002</v>
      </c>
      <c r="D194" s="88">
        <v>-48.132530000000003</v>
      </c>
      <c r="J194" s="88">
        <v>28081632653.061001</v>
      </c>
      <c r="K194" s="88">
        <v>-59.831161000000002</v>
      </c>
      <c r="L194" s="88">
        <v>-49.978237</v>
      </c>
    </row>
    <row r="195" spans="2:12" x14ac:dyDescent="0.25">
      <c r="B195" s="88">
        <v>45102040816.327003</v>
      </c>
      <c r="C195" s="88">
        <v>-58.154494999999997</v>
      </c>
      <c r="D195" s="88">
        <v>-44.812595000000002</v>
      </c>
      <c r="J195" s="88">
        <v>28326530612.244999</v>
      </c>
      <c r="K195" s="88">
        <v>-59.441406000000001</v>
      </c>
      <c r="L195" s="88">
        <v>-50.315784000000001</v>
      </c>
    </row>
    <row r="196" spans="2:12" x14ac:dyDescent="0.25">
      <c r="B196" s="88">
        <v>45428571428.570999</v>
      </c>
      <c r="C196" s="88">
        <v>-70.657805999999994</v>
      </c>
      <c r="D196" s="88">
        <v>-45.428764000000001</v>
      </c>
      <c r="J196" s="88">
        <v>28571428571.429001</v>
      </c>
      <c r="K196" s="88">
        <v>-60.515793000000002</v>
      </c>
      <c r="L196" s="88">
        <v>-50.640247000000002</v>
      </c>
    </row>
    <row r="197" spans="2:12" x14ac:dyDescent="0.25">
      <c r="B197" s="88">
        <v>45755102040.816002</v>
      </c>
      <c r="C197" s="88">
        <v>-79.643592999999996</v>
      </c>
      <c r="D197" s="88">
        <v>-52.842426000000003</v>
      </c>
      <c r="J197" s="88">
        <v>28816326530.612</v>
      </c>
      <c r="K197" s="88">
        <v>-60.777000000000001</v>
      </c>
      <c r="L197" s="88">
        <v>-51.857761000000004</v>
      </c>
    </row>
    <row r="198" spans="2:12" x14ac:dyDescent="0.25">
      <c r="B198" s="88">
        <v>46081632653.060997</v>
      </c>
      <c r="C198" s="88">
        <v>-99.034087999999997</v>
      </c>
      <c r="D198" s="88">
        <v>-49.467987000000001</v>
      </c>
      <c r="J198" s="88">
        <v>29061224489.796001</v>
      </c>
      <c r="K198" s="88">
        <v>-63.068531</v>
      </c>
      <c r="L198" s="88">
        <v>-53.717091000000003</v>
      </c>
    </row>
    <row r="199" spans="2:12" x14ac:dyDescent="0.25">
      <c r="B199" s="88">
        <v>46408163265.306</v>
      </c>
      <c r="C199" s="88">
        <v>-85.154563999999993</v>
      </c>
      <c r="D199" s="88">
        <v>-42.032944000000001</v>
      </c>
      <c r="J199" s="88">
        <v>29306122448.98</v>
      </c>
      <c r="K199" s="88">
        <v>-66.179587999999995</v>
      </c>
      <c r="L199" s="88">
        <v>-55.871281000000003</v>
      </c>
    </row>
    <row r="200" spans="2:12" x14ac:dyDescent="0.25">
      <c r="B200" s="88">
        <v>46734693877.551003</v>
      </c>
      <c r="C200" s="88">
        <v>-91.778152000000006</v>
      </c>
      <c r="D200" s="88">
        <v>-30.058584</v>
      </c>
      <c r="J200" s="88">
        <v>29551020408.162998</v>
      </c>
      <c r="K200" s="88">
        <v>-67.401450999999994</v>
      </c>
      <c r="L200" s="88">
        <v>-58.085887999999997</v>
      </c>
    </row>
    <row r="201" spans="2:12" x14ac:dyDescent="0.25">
      <c r="B201" s="88">
        <v>47061224489.795998</v>
      </c>
      <c r="C201" s="88">
        <v>-92.544944999999998</v>
      </c>
      <c r="D201" s="88">
        <v>-31.003746</v>
      </c>
      <c r="J201" s="88">
        <v>29795918367.347</v>
      </c>
      <c r="K201" s="88">
        <v>-70.071793</v>
      </c>
      <c r="L201" s="88">
        <v>-57.841186999999998</v>
      </c>
    </row>
    <row r="202" spans="2:12" x14ac:dyDescent="0.25">
      <c r="B202" s="88">
        <v>47387755102.041</v>
      </c>
      <c r="C202" s="88">
        <v>-90.773407000000006</v>
      </c>
      <c r="D202" s="88">
        <v>-30.523813000000001</v>
      </c>
      <c r="J202" s="88">
        <v>30040816326.530998</v>
      </c>
      <c r="K202" s="88">
        <v>-65.999374000000003</v>
      </c>
      <c r="L202" s="88">
        <v>-56.568859000000003</v>
      </c>
    </row>
    <row r="203" spans="2:12" x14ac:dyDescent="0.25">
      <c r="B203" s="88">
        <v>47714285714.286003</v>
      </c>
      <c r="C203" s="88">
        <v>-86.188629000000006</v>
      </c>
      <c r="D203" s="88">
        <v>-29.459002000000002</v>
      </c>
      <c r="J203" s="88">
        <v>30285714285.714001</v>
      </c>
      <c r="K203" s="88">
        <v>-64.476151000000002</v>
      </c>
      <c r="L203" s="88">
        <v>-53.023735000000002</v>
      </c>
    </row>
    <row r="204" spans="2:12" x14ac:dyDescent="0.25">
      <c r="B204" s="88">
        <v>48040816326.530998</v>
      </c>
      <c r="C204" s="88">
        <v>-88.703873000000002</v>
      </c>
      <c r="D204" s="88">
        <v>-26.958791999999999</v>
      </c>
      <c r="J204" s="88">
        <v>30530612244.897999</v>
      </c>
      <c r="K204" s="88">
        <v>-60.598166999999997</v>
      </c>
      <c r="L204" s="88">
        <v>-50.167701999999998</v>
      </c>
    </row>
    <row r="205" spans="2:12" x14ac:dyDescent="0.25">
      <c r="B205" s="88">
        <v>48367346938.776001</v>
      </c>
      <c r="C205" s="88">
        <v>-84.023842000000002</v>
      </c>
      <c r="D205" s="88">
        <v>-28.414477999999999</v>
      </c>
      <c r="J205" s="88">
        <v>30775510204.082001</v>
      </c>
      <c r="K205" s="88">
        <v>-58.896881</v>
      </c>
      <c r="L205" s="88">
        <v>-47.118763000000001</v>
      </c>
    </row>
    <row r="206" spans="2:12" x14ac:dyDescent="0.25">
      <c r="B206" s="88">
        <v>48693877551.019997</v>
      </c>
      <c r="C206" s="88">
        <v>-88.922195000000002</v>
      </c>
      <c r="D206" s="88">
        <v>-27.001873</v>
      </c>
      <c r="J206" s="88">
        <v>31020408163.264999</v>
      </c>
      <c r="K206" s="88">
        <v>-56.970061999999999</v>
      </c>
      <c r="L206" s="88">
        <v>-45.942538999999996</v>
      </c>
    </row>
    <row r="207" spans="2:12" x14ac:dyDescent="0.25">
      <c r="B207" s="88">
        <v>49020408163.264999</v>
      </c>
      <c r="C207" s="88">
        <v>-89.947456000000003</v>
      </c>
      <c r="D207" s="88">
        <v>-25.506927000000001</v>
      </c>
      <c r="J207" s="88">
        <v>31265306122.449001</v>
      </c>
      <c r="K207" s="88">
        <v>-59.002983</v>
      </c>
      <c r="L207" s="88">
        <v>-44.899822</v>
      </c>
    </row>
    <row r="208" spans="2:12" x14ac:dyDescent="0.25">
      <c r="B208" s="88">
        <v>49346938775.510002</v>
      </c>
      <c r="C208" s="88">
        <v>-90.696906999999996</v>
      </c>
      <c r="D208" s="88">
        <v>-23.757677000000001</v>
      </c>
      <c r="J208" s="88">
        <v>31510204081.632999</v>
      </c>
      <c r="K208" s="88">
        <v>-58.102634000000002</v>
      </c>
      <c r="L208" s="88">
        <v>-44.912891000000002</v>
      </c>
    </row>
    <row r="209" spans="2:12" x14ac:dyDescent="0.25">
      <c r="B209" s="88">
        <v>49673469387.754997</v>
      </c>
      <c r="C209" s="88">
        <v>-89.002685999999997</v>
      </c>
      <c r="D209" s="88">
        <v>-26.515553000000001</v>
      </c>
      <c r="J209" s="88">
        <v>31755102040.816002</v>
      </c>
      <c r="K209" s="88">
        <v>-59.945487999999997</v>
      </c>
      <c r="L209" s="88">
        <v>-44.109386000000001</v>
      </c>
    </row>
    <row r="210" spans="2:12" x14ac:dyDescent="0.25">
      <c r="B210" s="88">
        <v>50000000000</v>
      </c>
      <c r="C210" s="88">
        <v>-96.609893999999997</v>
      </c>
      <c r="D210" s="88">
        <v>-29.150255000000001</v>
      </c>
      <c r="J210" s="88">
        <v>32000000000</v>
      </c>
      <c r="K210" s="88">
        <v>-60.123589000000003</v>
      </c>
      <c r="L210" s="88">
        <v>-43.932892000000002</v>
      </c>
    </row>
    <row r="211" spans="2:12" x14ac:dyDescent="0.25">
      <c r="B211" s="88" t="s">
        <v>21</v>
      </c>
      <c r="C211" s="88"/>
      <c r="D211" s="88"/>
      <c r="J211" s="88" t="s">
        <v>21</v>
      </c>
      <c r="K211" s="88"/>
      <c r="L211" s="88"/>
    </row>
    <row r="212" spans="2:12" x14ac:dyDescent="0.25">
      <c r="B212" s="88"/>
      <c r="C212" s="88"/>
      <c r="D212" s="88"/>
      <c r="J212" s="88"/>
      <c r="K212" s="88"/>
      <c r="L212" s="88"/>
    </row>
    <row r="213" spans="2:12" x14ac:dyDescent="0.25">
      <c r="B213" s="88"/>
      <c r="C213" s="88"/>
      <c r="D213" s="88"/>
    </row>
    <row r="214" spans="2:12" x14ac:dyDescent="0.25">
      <c r="B214" s="88"/>
      <c r="C214" s="88"/>
      <c r="D214" s="88"/>
    </row>
    <row r="215" spans="2:12" x14ac:dyDescent="0.25">
      <c r="B215" s="88"/>
      <c r="C215" s="88"/>
      <c r="D215" s="88"/>
    </row>
    <row r="216" spans="2:12" x14ac:dyDescent="0.25">
      <c r="B216" s="88"/>
      <c r="C216" s="88"/>
      <c r="D216" s="88"/>
    </row>
    <row r="217" spans="2:12" x14ac:dyDescent="0.25">
      <c r="B217" s="88"/>
      <c r="C217" s="88"/>
      <c r="D217" s="88"/>
    </row>
    <row r="218" spans="2:12" x14ac:dyDescent="0.25">
      <c r="B218" s="88"/>
      <c r="C218" s="88"/>
      <c r="D218" s="88"/>
    </row>
    <row r="219" spans="2:12" x14ac:dyDescent="0.25">
      <c r="B219" s="88"/>
      <c r="C219" s="88"/>
      <c r="D219" s="88"/>
    </row>
    <row r="220" spans="2:12" x14ac:dyDescent="0.25">
      <c r="B220" s="88"/>
      <c r="C220" s="88"/>
      <c r="D220" s="88"/>
    </row>
    <row r="221" spans="2:12" x14ac:dyDescent="0.25">
      <c r="B221" s="88"/>
      <c r="C221" s="88"/>
      <c r="D221" s="88"/>
    </row>
    <row r="222" spans="2:12" x14ac:dyDescent="0.25">
      <c r="B222" s="88"/>
      <c r="C222" s="88"/>
      <c r="D222" s="88"/>
    </row>
    <row r="223" spans="2:12" x14ac:dyDescent="0.25">
      <c r="B223" s="88"/>
      <c r="C223" s="88"/>
      <c r="D223" s="88"/>
    </row>
    <row r="224" spans="2:12" x14ac:dyDescent="0.25">
      <c r="B224" s="88"/>
      <c r="C224" s="88"/>
      <c r="D224" s="88"/>
    </row>
    <row r="225" spans="2:4" x14ac:dyDescent="0.25">
      <c r="B225" s="88"/>
      <c r="C225" s="88"/>
      <c r="D225" s="88"/>
    </row>
    <row r="226" spans="2:4" x14ac:dyDescent="0.25">
      <c r="B226" s="88"/>
      <c r="C226" s="88"/>
      <c r="D226" s="88"/>
    </row>
    <row r="227" spans="2:4" x14ac:dyDescent="0.25">
      <c r="B227" s="88"/>
      <c r="C227" s="88"/>
      <c r="D227" s="88"/>
    </row>
    <row r="228" spans="2:4" x14ac:dyDescent="0.25">
      <c r="B228" s="88"/>
      <c r="C228" s="88"/>
      <c r="D228" s="88"/>
    </row>
    <row r="229" spans="2:4" x14ac:dyDescent="0.25">
      <c r="B229" s="88"/>
      <c r="C229" s="88"/>
      <c r="D229" s="88"/>
    </row>
    <row r="230" spans="2:4" x14ac:dyDescent="0.25">
      <c r="B230" s="88"/>
      <c r="C230" s="88"/>
      <c r="D230" s="88"/>
    </row>
    <row r="231" spans="2:4" x14ac:dyDescent="0.25">
      <c r="B231" s="88"/>
      <c r="C231" s="88"/>
      <c r="D231" s="88"/>
    </row>
    <row r="232" spans="2:4" x14ac:dyDescent="0.25">
      <c r="B232" s="88"/>
      <c r="C232" s="88"/>
      <c r="D232" s="88"/>
    </row>
    <row r="233" spans="2:4" x14ac:dyDescent="0.25">
      <c r="B233" s="88"/>
      <c r="C233" s="88"/>
      <c r="D233" s="88"/>
    </row>
    <row r="234" spans="2:4" x14ac:dyDescent="0.25">
      <c r="B234" s="88"/>
      <c r="C234" s="88"/>
      <c r="D234" s="88"/>
    </row>
    <row r="235" spans="2:4" x14ac:dyDescent="0.25">
      <c r="B235" s="88"/>
      <c r="C235" s="88"/>
      <c r="D235" s="88"/>
    </row>
    <row r="236" spans="2:4" x14ac:dyDescent="0.25">
      <c r="B236" s="88"/>
      <c r="C236" s="88"/>
      <c r="D236" s="88"/>
    </row>
    <row r="237" spans="2:4" x14ac:dyDescent="0.25">
      <c r="B237" s="88"/>
      <c r="C237" s="88"/>
      <c r="D237" s="88"/>
    </row>
    <row r="238" spans="2:4" x14ac:dyDescent="0.25">
      <c r="B238" s="88"/>
      <c r="C238" s="88"/>
      <c r="D238" s="88"/>
    </row>
    <row r="239" spans="2:4" x14ac:dyDescent="0.25">
      <c r="B239" s="88"/>
      <c r="C239" s="88"/>
      <c r="D239" s="88"/>
    </row>
    <row r="240" spans="2:4" x14ac:dyDescent="0.25">
      <c r="B240" s="88"/>
      <c r="C240" s="88"/>
      <c r="D240" s="88"/>
    </row>
    <row r="241" spans="2:4" x14ac:dyDescent="0.25">
      <c r="B241" s="88"/>
      <c r="C241" s="88"/>
      <c r="D241" s="88"/>
    </row>
    <row r="242" spans="2:4" x14ac:dyDescent="0.25">
      <c r="B242" s="88"/>
      <c r="C242" s="88"/>
      <c r="D242" s="88"/>
    </row>
    <row r="243" spans="2:4" x14ac:dyDescent="0.25">
      <c r="B243" s="88"/>
      <c r="C243" s="88"/>
      <c r="D243" s="88"/>
    </row>
    <row r="244" spans="2:4" x14ac:dyDescent="0.25">
      <c r="B244" s="88"/>
      <c r="C244" s="88"/>
      <c r="D244" s="88"/>
    </row>
    <row r="245" spans="2:4" x14ac:dyDescent="0.25">
      <c r="B245" s="88"/>
      <c r="C245" s="88"/>
      <c r="D245" s="88"/>
    </row>
    <row r="246" spans="2:4" x14ac:dyDescent="0.25">
      <c r="B246" s="88"/>
      <c r="C246" s="88"/>
      <c r="D246" s="88"/>
    </row>
    <row r="247" spans="2:4" x14ac:dyDescent="0.25">
      <c r="B247" s="88"/>
      <c r="C247" s="88"/>
      <c r="D247" s="88"/>
    </row>
    <row r="248" spans="2:4" x14ac:dyDescent="0.25">
      <c r="B248" s="88"/>
      <c r="C248" s="88"/>
      <c r="D248" s="88"/>
    </row>
    <row r="249" spans="2:4" x14ac:dyDescent="0.25">
      <c r="B249" s="88"/>
      <c r="C249" s="88"/>
      <c r="D249" s="88"/>
    </row>
    <row r="250" spans="2:4" x14ac:dyDescent="0.25">
      <c r="B250" s="88"/>
      <c r="C250" s="88"/>
      <c r="D250" s="88"/>
    </row>
    <row r="251" spans="2:4" x14ac:dyDescent="0.25">
      <c r="B251" s="88"/>
      <c r="C251" s="88"/>
      <c r="D251" s="88"/>
    </row>
    <row r="252" spans="2:4" x14ac:dyDescent="0.25">
      <c r="B252" s="88"/>
      <c r="C252" s="88"/>
      <c r="D252" s="88"/>
    </row>
    <row r="253" spans="2:4" x14ac:dyDescent="0.25">
      <c r="B253" s="88"/>
      <c r="C253" s="88"/>
      <c r="D253" s="88"/>
    </row>
    <row r="254" spans="2:4" x14ac:dyDescent="0.25">
      <c r="B254" s="88"/>
      <c r="C254" s="88"/>
      <c r="D254" s="88"/>
    </row>
    <row r="255" spans="2:4" x14ac:dyDescent="0.25">
      <c r="B255" s="88"/>
      <c r="C255" s="88"/>
      <c r="D255" s="88"/>
    </row>
    <row r="256" spans="2:4" x14ac:dyDescent="0.25">
      <c r="B256" s="88"/>
      <c r="C256" s="88"/>
      <c r="D256" s="88"/>
    </row>
    <row r="257" spans="2:4" x14ac:dyDescent="0.25">
      <c r="B257" s="88"/>
      <c r="C257" s="88"/>
      <c r="D257" s="88"/>
    </row>
    <row r="258" spans="2:4" x14ac:dyDescent="0.25">
      <c r="B258" s="88"/>
      <c r="C258" s="88"/>
      <c r="D258" s="88"/>
    </row>
    <row r="259" spans="2:4" x14ac:dyDescent="0.25">
      <c r="B259" s="88"/>
      <c r="C259" s="88"/>
      <c r="D259" s="88"/>
    </row>
    <row r="260" spans="2:4" x14ac:dyDescent="0.25">
      <c r="B260" s="88"/>
      <c r="C260" s="88"/>
      <c r="D260" s="88"/>
    </row>
    <row r="261" spans="2:4" x14ac:dyDescent="0.25">
      <c r="B261" s="88"/>
      <c r="C261" s="88"/>
      <c r="D261" s="88"/>
    </row>
    <row r="262" spans="2:4" x14ac:dyDescent="0.25">
      <c r="B262" s="88"/>
      <c r="C262" s="88"/>
      <c r="D262" s="88"/>
    </row>
    <row r="263" spans="2:4" x14ac:dyDescent="0.25">
      <c r="B263" s="88"/>
      <c r="C263" s="88"/>
      <c r="D263" s="88"/>
    </row>
    <row r="264" spans="2:4" x14ac:dyDescent="0.25">
      <c r="B264" s="88"/>
      <c r="C264" s="88"/>
      <c r="D264" s="88"/>
    </row>
    <row r="265" spans="2:4" x14ac:dyDescent="0.25">
      <c r="B265" s="88"/>
      <c r="C265" s="88"/>
      <c r="D265" s="88"/>
    </row>
    <row r="266" spans="2:4" x14ac:dyDescent="0.25">
      <c r="B266" s="88"/>
      <c r="C266" s="88"/>
      <c r="D266" s="88"/>
    </row>
    <row r="267" spans="2:4" x14ac:dyDescent="0.25">
      <c r="B267" s="88"/>
      <c r="C267" s="88"/>
      <c r="D267" s="88"/>
    </row>
    <row r="268" spans="2:4" x14ac:dyDescent="0.25">
      <c r="B268" s="88"/>
      <c r="C268" s="88"/>
      <c r="D268" s="88"/>
    </row>
    <row r="269" spans="2:4" x14ac:dyDescent="0.25">
      <c r="B269" s="88"/>
      <c r="C269" s="88"/>
      <c r="D269" s="88"/>
    </row>
    <row r="270" spans="2:4" x14ac:dyDescent="0.25">
      <c r="B270" s="88"/>
      <c r="C270" s="88"/>
      <c r="D270" s="88"/>
    </row>
    <row r="271" spans="2:4" x14ac:dyDescent="0.25">
      <c r="B271" s="88"/>
      <c r="C271" s="88"/>
      <c r="D271" s="88"/>
    </row>
    <row r="272" spans="2:4" x14ac:dyDescent="0.25">
      <c r="B272" s="88"/>
      <c r="C272" s="88"/>
      <c r="D272" s="88"/>
    </row>
    <row r="273" spans="2:4" x14ac:dyDescent="0.25">
      <c r="B273" s="88"/>
      <c r="C273" s="88"/>
      <c r="D273" s="88"/>
    </row>
    <row r="274" spans="2:4" x14ac:dyDescent="0.25">
      <c r="B274" s="88"/>
      <c r="C274" s="88"/>
      <c r="D274" s="88"/>
    </row>
    <row r="275" spans="2:4" x14ac:dyDescent="0.25">
      <c r="B275" s="88"/>
      <c r="C275" s="88"/>
      <c r="D275" s="88"/>
    </row>
    <row r="276" spans="2:4" x14ac:dyDescent="0.25">
      <c r="B276" s="88"/>
      <c r="C276" s="88"/>
      <c r="D276" s="88"/>
    </row>
    <row r="277" spans="2:4" x14ac:dyDescent="0.25">
      <c r="B277" s="88"/>
      <c r="C277" s="88"/>
      <c r="D277" s="88"/>
    </row>
    <row r="278" spans="2:4" x14ac:dyDescent="0.25">
      <c r="B278" s="88"/>
      <c r="C278" s="88"/>
      <c r="D278" s="88"/>
    </row>
    <row r="279" spans="2:4" x14ac:dyDescent="0.25">
      <c r="B279" s="88"/>
      <c r="C279" s="88"/>
      <c r="D279" s="88"/>
    </row>
    <row r="280" spans="2:4" x14ac:dyDescent="0.25">
      <c r="B280" s="88"/>
      <c r="C280" s="88"/>
      <c r="D280" s="88"/>
    </row>
    <row r="281" spans="2:4" x14ac:dyDescent="0.25">
      <c r="B281" s="88"/>
      <c r="C281" s="88"/>
      <c r="D281" s="88"/>
    </row>
    <row r="282" spans="2:4" x14ac:dyDescent="0.25">
      <c r="B282" s="88"/>
      <c r="C282" s="88"/>
      <c r="D282" s="88"/>
    </row>
    <row r="283" spans="2:4" x14ac:dyDescent="0.25">
      <c r="B283" s="88"/>
      <c r="C283" s="88"/>
      <c r="D283" s="88"/>
    </row>
    <row r="284" spans="2:4" x14ac:dyDescent="0.25">
      <c r="B284" s="88"/>
      <c r="C284" s="88"/>
      <c r="D284" s="88"/>
    </row>
    <row r="285" spans="2:4" x14ac:dyDescent="0.25">
      <c r="B285" s="88"/>
      <c r="C285" s="88"/>
      <c r="D285" s="88"/>
    </row>
    <row r="286" spans="2:4" x14ac:dyDescent="0.25">
      <c r="B286" s="88"/>
      <c r="C286" s="88"/>
      <c r="D286" s="88"/>
    </row>
    <row r="287" spans="2:4" x14ac:dyDescent="0.25">
      <c r="B287" s="88"/>
      <c r="C287" s="88"/>
      <c r="D287" s="88"/>
    </row>
    <row r="288" spans="2:4" x14ac:dyDescent="0.25">
      <c r="B288" s="88"/>
      <c r="C288" s="88"/>
      <c r="D288" s="88"/>
    </row>
    <row r="289" spans="2:4" x14ac:dyDescent="0.25">
      <c r="B289" s="88"/>
      <c r="C289" s="88"/>
      <c r="D289" s="88"/>
    </row>
    <row r="290" spans="2:4" x14ac:dyDescent="0.25">
      <c r="B290" s="88"/>
      <c r="C290" s="88"/>
      <c r="D290" s="88"/>
    </row>
    <row r="291" spans="2:4" x14ac:dyDescent="0.25">
      <c r="B291" s="88"/>
      <c r="C291" s="88"/>
      <c r="D291" s="88"/>
    </row>
    <row r="292" spans="2:4" x14ac:dyDescent="0.25">
      <c r="B292" s="88"/>
      <c r="C292" s="88"/>
      <c r="D292" s="88"/>
    </row>
    <row r="293" spans="2:4" x14ac:dyDescent="0.25">
      <c r="B293" s="88"/>
      <c r="C293" s="88"/>
      <c r="D293" s="88"/>
    </row>
    <row r="294" spans="2:4" x14ac:dyDescent="0.25">
      <c r="B294" s="88"/>
      <c r="C294" s="88"/>
      <c r="D294" s="88"/>
    </row>
    <row r="295" spans="2:4" x14ac:dyDescent="0.25">
      <c r="B295" s="88"/>
      <c r="C295" s="88"/>
      <c r="D295" s="88"/>
    </row>
    <row r="296" spans="2:4" x14ac:dyDescent="0.25">
      <c r="B296" s="88"/>
      <c r="C296" s="88"/>
      <c r="D296" s="88"/>
    </row>
    <row r="297" spans="2:4" x14ac:dyDescent="0.25">
      <c r="B297" s="88"/>
      <c r="C297" s="88"/>
      <c r="D297" s="88"/>
    </row>
    <row r="298" spans="2:4" x14ac:dyDescent="0.25">
      <c r="B298" s="88"/>
      <c r="C298" s="88"/>
      <c r="D298" s="88"/>
    </row>
    <row r="299" spans="2:4" x14ac:dyDescent="0.25">
      <c r="B299" s="88"/>
      <c r="C299" s="88"/>
      <c r="D299" s="88"/>
    </row>
    <row r="300" spans="2:4" x14ac:dyDescent="0.25">
      <c r="B300" s="88"/>
      <c r="C300" s="88"/>
      <c r="D300" s="88"/>
    </row>
    <row r="301" spans="2:4" x14ac:dyDescent="0.25">
      <c r="B301" s="88"/>
      <c r="C301" s="88"/>
      <c r="D301" s="88"/>
    </row>
    <row r="302" spans="2:4" x14ac:dyDescent="0.25">
      <c r="B302" s="88"/>
      <c r="C302" s="88"/>
      <c r="D302" s="88"/>
    </row>
    <row r="303" spans="2:4" x14ac:dyDescent="0.25">
      <c r="B303" s="88"/>
      <c r="C303" s="88"/>
      <c r="D303" s="88"/>
    </row>
    <row r="304" spans="2:4" x14ac:dyDescent="0.25">
      <c r="B304" s="88"/>
      <c r="C304" s="88"/>
      <c r="D304" s="88"/>
    </row>
    <row r="305" spans="2:4" x14ac:dyDescent="0.25">
      <c r="B305" s="88"/>
      <c r="C305" s="88"/>
      <c r="D305" s="88"/>
    </row>
    <row r="306" spans="2:4" x14ac:dyDescent="0.25">
      <c r="B306" s="88"/>
      <c r="C306" s="88"/>
      <c r="D306" s="88"/>
    </row>
    <row r="307" spans="2:4" x14ac:dyDescent="0.25">
      <c r="B307" s="88"/>
      <c r="C307" s="88"/>
      <c r="D307" s="88"/>
    </row>
    <row r="308" spans="2:4" x14ac:dyDescent="0.25">
      <c r="B308" s="88"/>
      <c r="C308" s="88"/>
      <c r="D308" s="88"/>
    </row>
    <row r="309" spans="2:4" x14ac:dyDescent="0.25">
      <c r="B309" s="88"/>
      <c r="C309" s="88"/>
      <c r="D309" s="88"/>
    </row>
    <row r="310" spans="2:4" x14ac:dyDescent="0.25">
      <c r="B310" s="88"/>
      <c r="C310" s="88"/>
      <c r="D310" s="88"/>
    </row>
    <row r="311" spans="2:4" x14ac:dyDescent="0.25">
      <c r="B311" s="88"/>
      <c r="C311" s="88"/>
      <c r="D311" s="88"/>
    </row>
    <row r="312" spans="2:4" x14ac:dyDescent="0.25">
      <c r="B312" s="88"/>
      <c r="C312" s="88"/>
      <c r="D312" s="88"/>
    </row>
    <row r="313" spans="2:4" x14ac:dyDescent="0.25">
      <c r="B313" s="88"/>
      <c r="C313" s="88"/>
      <c r="D313" s="88"/>
    </row>
    <row r="314" spans="2:4" x14ac:dyDescent="0.25">
      <c r="B314" s="88"/>
      <c r="C314" s="88"/>
      <c r="D314" s="88"/>
    </row>
    <row r="315" spans="2:4" x14ac:dyDescent="0.25">
      <c r="B315" s="88"/>
      <c r="C315" s="88"/>
      <c r="D315" s="88"/>
    </row>
    <row r="316" spans="2:4" x14ac:dyDescent="0.25">
      <c r="B316" s="88"/>
      <c r="C316" s="88"/>
      <c r="D316" s="88"/>
    </row>
    <row r="317" spans="2:4" x14ac:dyDescent="0.25">
      <c r="B317" s="88"/>
      <c r="C317" s="88"/>
      <c r="D317" s="88"/>
    </row>
    <row r="318" spans="2:4" x14ac:dyDescent="0.25">
      <c r="B318" s="88"/>
      <c r="C318" s="88"/>
      <c r="D318" s="88"/>
    </row>
    <row r="319" spans="2:4" x14ac:dyDescent="0.25">
      <c r="B319" s="88"/>
      <c r="C319" s="88"/>
      <c r="D319" s="88"/>
    </row>
    <row r="320" spans="2:4" x14ac:dyDescent="0.25">
      <c r="B320" s="88"/>
      <c r="C320" s="88"/>
      <c r="D320" s="88"/>
    </row>
    <row r="321" spans="2:4" x14ac:dyDescent="0.25">
      <c r="B321" s="88"/>
      <c r="C321" s="88"/>
      <c r="D321" s="88"/>
    </row>
    <row r="322" spans="2:4" x14ac:dyDescent="0.25">
      <c r="B322" s="88"/>
      <c r="C322" s="88"/>
      <c r="D322" s="88"/>
    </row>
    <row r="323" spans="2:4" x14ac:dyDescent="0.25">
      <c r="B323" s="88"/>
      <c r="C323" s="88"/>
      <c r="D323" s="88"/>
    </row>
    <row r="324" spans="2:4" x14ac:dyDescent="0.25">
      <c r="B324" s="88"/>
      <c r="C324" s="88"/>
      <c r="D324" s="88"/>
    </row>
    <row r="325" spans="2:4" x14ac:dyDescent="0.25">
      <c r="B325" s="88"/>
      <c r="C325" s="88"/>
      <c r="D325" s="88"/>
    </row>
    <row r="326" spans="2:4" x14ac:dyDescent="0.25">
      <c r="B326" s="88"/>
      <c r="C326" s="88"/>
      <c r="D326" s="88"/>
    </row>
    <row r="327" spans="2:4" x14ac:dyDescent="0.25">
      <c r="B327" s="88"/>
      <c r="C327" s="88"/>
      <c r="D327" s="88"/>
    </row>
    <row r="328" spans="2:4" x14ac:dyDescent="0.25">
      <c r="B328" s="88"/>
      <c r="C328" s="88"/>
      <c r="D328" s="88"/>
    </row>
    <row r="329" spans="2:4" x14ac:dyDescent="0.25">
      <c r="B329" s="88"/>
      <c r="C329" s="88"/>
      <c r="D329" s="88"/>
    </row>
    <row r="330" spans="2:4" x14ac:dyDescent="0.25">
      <c r="B330" s="88"/>
      <c r="C330" s="88"/>
      <c r="D330" s="88"/>
    </row>
    <row r="331" spans="2:4" x14ac:dyDescent="0.25">
      <c r="B331" s="88"/>
      <c r="C331" s="88"/>
      <c r="D331" s="88"/>
    </row>
    <row r="332" spans="2:4" x14ac:dyDescent="0.25">
      <c r="B332" s="88"/>
      <c r="C332" s="88"/>
      <c r="D332" s="88"/>
    </row>
    <row r="333" spans="2:4" x14ac:dyDescent="0.25">
      <c r="B333" s="88"/>
      <c r="C333" s="88"/>
      <c r="D333" s="88"/>
    </row>
    <row r="334" spans="2:4" x14ac:dyDescent="0.25">
      <c r="B334" s="88"/>
      <c r="C334" s="88"/>
      <c r="D334" s="88"/>
    </row>
    <row r="335" spans="2:4" x14ac:dyDescent="0.25">
      <c r="B335" s="88"/>
      <c r="C335" s="88"/>
      <c r="D335" s="88"/>
    </row>
    <row r="336" spans="2:4" x14ac:dyDescent="0.25">
      <c r="B336" s="88"/>
      <c r="C336" s="88"/>
      <c r="D336" s="88"/>
    </row>
    <row r="337" spans="2:4" x14ac:dyDescent="0.25">
      <c r="B337" s="88"/>
      <c r="C337" s="88"/>
      <c r="D337" s="88"/>
    </row>
    <row r="338" spans="2:4" x14ac:dyDescent="0.25">
      <c r="B338" s="88"/>
      <c r="C338" s="88"/>
      <c r="D338" s="88"/>
    </row>
    <row r="339" spans="2:4" x14ac:dyDescent="0.25">
      <c r="B339" s="88"/>
      <c r="C339" s="88"/>
      <c r="D339" s="88"/>
    </row>
    <row r="340" spans="2:4" x14ac:dyDescent="0.25">
      <c r="B340" s="88"/>
      <c r="C340" s="88"/>
      <c r="D340" s="88"/>
    </row>
    <row r="341" spans="2:4" x14ac:dyDescent="0.25">
      <c r="B341" s="88"/>
      <c r="C341" s="88"/>
      <c r="D341" s="88"/>
    </row>
    <row r="342" spans="2:4" x14ac:dyDescent="0.25">
      <c r="B342" s="88"/>
      <c r="C342" s="88"/>
      <c r="D342" s="88"/>
    </row>
    <row r="343" spans="2:4" x14ac:dyDescent="0.25">
      <c r="B343" s="88"/>
      <c r="C343" s="88"/>
      <c r="D343" s="88"/>
    </row>
    <row r="344" spans="2:4" x14ac:dyDescent="0.25">
      <c r="B344" s="88"/>
      <c r="C344" s="88"/>
      <c r="D344" s="88"/>
    </row>
    <row r="345" spans="2:4" x14ac:dyDescent="0.25">
      <c r="B345" s="88"/>
      <c r="C345" s="88"/>
      <c r="D345" s="88"/>
    </row>
    <row r="346" spans="2:4" x14ac:dyDescent="0.25">
      <c r="B346" s="88"/>
      <c r="C346" s="88"/>
      <c r="D346" s="88"/>
    </row>
    <row r="347" spans="2:4" x14ac:dyDescent="0.25">
      <c r="B347" s="88"/>
      <c r="C347" s="88"/>
      <c r="D347" s="88"/>
    </row>
    <row r="348" spans="2:4" x14ac:dyDescent="0.25">
      <c r="B348" s="88"/>
      <c r="C348" s="88"/>
      <c r="D348" s="88"/>
    </row>
    <row r="349" spans="2:4" x14ac:dyDescent="0.25">
      <c r="B349" s="88"/>
      <c r="C349" s="88"/>
      <c r="D349" s="88"/>
    </row>
    <row r="350" spans="2:4" x14ac:dyDescent="0.25">
      <c r="B350" s="88"/>
      <c r="C350" s="88"/>
      <c r="D350" s="88"/>
    </row>
    <row r="351" spans="2:4" x14ac:dyDescent="0.25">
      <c r="B351" s="88"/>
      <c r="C351" s="88"/>
      <c r="D351" s="88"/>
    </row>
    <row r="352" spans="2:4" x14ac:dyDescent="0.25">
      <c r="B352" s="88"/>
      <c r="C352" s="88"/>
      <c r="D352" s="88"/>
    </row>
    <row r="353" spans="2:4" x14ac:dyDescent="0.25">
      <c r="B353" s="88"/>
      <c r="C353" s="88"/>
      <c r="D353" s="88"/>
    </row>
    <row r="354" spans="2:4" x14ac:dyDescent="0.25">
      <c r="B354" s="88"/>
      <c r="C354" s="88"/>
      <c r="D354" s="88"/>
    </row>
    <row r="355" spans="2:4" x14ac:dyDescent="0.25">
      <c r="B355" s="88"/>
      <c r="C355" s="88"/>
      <c r="D355" s="88"/>
    </row>
    <row r="356" spans="2:4" x14ac:dyDescent="0.25">
      <c r="B356" s="88"/>
      <c r="C356" s="88"/>
      <c r="D356" s="88"/>
    </row>
    <row r="357" spans="2:4" x14ac:dyDescent="0.25">
      <c r="B357" s="88"/>
      <c r="C357" s="88"/>
      <c r="D357" s="88"/>
    </row>
    <row r="358" spans="2:4" x14ac:dyDescent="0.25">
      <c r="B358" s="88"/>
      <c r="C358" s="88"/>
      <c r="D358" s="88"/>
    </row>
    <row r="359" spans="2:4" x14ac:dyDescent="0.25">
      <c r="B359" s="88"/>
      <c r="C359" s="88"/>
      <c r="D359" s="88"/>
    </row>
    <row r="360" spans="2:4" x14ac:dyDescent="0.25">
      <c r="B360" s="88"/>
      <c r="C360" s="88"/>
      <c r="D360" s="88"/>
    </row>
    <row r="361" spans="2:4" x14ac:dyDescent="0.25">
      <c r="B361" s="88"/>
      <c r="C361" s="88"/>
      <c r="D361" s="88"/>
    </row>
    <row r="362" spans="2:4" x14ac:dyDescent="0.25">
      <c r="B362" s="88"/>
      <c r="C362" s="88"/>
      <c r="D362" s="88"/>
    </row>
    <row r="363" spans="2:4" x14ac:dyDescent="0.25">
      <c r="B363" s="88"/>
      <c r="C363" s="88"/>
      <c r="D363" s="88"/>
    </row>
    <row r="364" spans="2:4" x14ac:dyDescent="0.25">
      <c r="B364" s="88"/>
      <c r="C364" s="88"/>
      <c r="D364" s="88"/>
    </row>
    <row r="365" spans="2:4" x14ac:dyDescent="0.25">
      <c r="B365" s="88"/>
      <c r="C365" s="88"/>
      <c r="D365" s="88"/>
    </row>
    <row r="366" spans="2:4" x14ac:dyDescent="0.25">
      <c r="B366" s="88"/>
      <c r="C366" s="88"/>
      <c r="D366" s="88"/>
    </row>
    <row r="367" spans="2:4" x14ac:dyDescent="0.25">
      <c r="B367" s="88"/>
      <c r="C367" s="88"/>
      <c r="D367" s="88"/>
    </row>
    <row r="368" spans="2:4" x14ac:dyDescent="0.25">
      <c r="B368" s="88"/>
      <c r="C368" s="88"/>
      <c r="D368" s="88"/>
    </row>
    <row r="369" spans="2:4" x14ac:dyDescent="0.25">
      <c r="B369" s="88"/>
      <c r="C369" s="88"/>
      <c r="D369" s="88"/>
    </row>
    <row r="370" spans="2:4" x14ac:dyDescent="0.25">
      <c r="B370" s="88"/>
      <c r="C370" s="88"/>
      <c r="D370" s="88"/>
    </row>
    <row r="371" spans="2:4" x14ac:dyDescent="0.25">
      <c r="B371" s="88"/>
      <c r="C371" s="88"/>
      <c r="D371" s="88"/>
    </row>
    <row r="372" spans="2:4" x14ac:dyDescent="0.25">
      <c r="B372" s="88"/>
      <c r="C372" s="88"/>
      <c r="D372" s="88"/>
    </row>
    <row r="373" spans="2:4" x14ac:dyDescent="0.25">
      <c r="B373" s="88"/>
      <c r="C373" s="88"/>
      <c r="D373" s="88"/>
    </row>
    <row r="374" spans="2:4" x14ac:dyDescent="0.25">
      <c r="B374" s="88"/>
      <c r="C374" s="88"/>
      <c r="D374" s="88"/>
    </row>
    <row r="375" spans="2:4" x14ac:dyDescent="0.25">
      <c r="B375" s="88"/>
      <c r="C375" s="88"/>
      <c r="D375" s="88"/>
    </row>
    <row r="376" spans="2:4" x14ac:dyDescent="0.25">
      <c r="B376" s="88"/>
      <c r="C376" s="88"/>
      <c r="D376" s="88"/>
    </row>
    <row r="377" spans="2:4" x14ac:dyDescent="0.25">
      <c r="B377" s="88"/>
      <c r="C377" s="88"/>
      <c r="D377" s="88"/>
    </row>
    <row r="378" spans="2:4" x14ac:dyDescent="0.25">
      <c r="B378" s="88"/>
      <c r="C378" s="88"/>
      <c r="D378" s="88"/>
    </row>
    <row r="379" spans="2:4" x14ac:dyDescent="0.25">
      <c r="B379" s="88"/>
      <c r="C379" s="88"/>
      <c r="D379" s="88"/>
    </row>
    <row r="380" spans="2:4" x14ac:dyDescent="0.25">
      <c r="B380" s="88"/>
      <c r="C380" s="88"/>
      <c r="D380" s="88"/>
    </row>
    <row r="381" spans="2:4" x14ac:dyDescent="0.25">
      <c r="B381" s="88"/>
      <c r="C381" s="88"/>
      <c r="D381" s="88"/>
    </row>
    <row r="382" spans="2:4" x14ac:dyDescent="0.25">
      <c r="B382" s="88"/>
      <c r="C382" s="88"/>
      <c r="D382" s="88"/>
    </row>
    <row r="383" spans="2:4" x14ac:dyDescent="0.25">
      <c r="B383" s="88"/>
      <c r="C383" s="88"/>
      <c r="D383" s="88"/>
    </row>
    <row r="384" spans="2:4" x14ac:dyDescent="0.25">
      <c r="B384" s="88"/>
      <c r="C384" s="88"/>
      <c r="D384" s="88"/>
    </row>
    <row r="385" spans="2:4" x14ac:dyDescent="0.25">
      <c r="B385" s="88"/>
      <c r="C385" s="88"/>
      <c r="D385" s="88"/>
    </row>
    <row r="386" spans="2:4" x14ac:dyDescent="0.25">
      <c r="B386" s="88"/>
      <c r="C386" s="88"/>
      <c r="D386" s="88"/>
    </row>
    <row r="387" spans="2:4" x14ac:dyDescent="0.25">
      <c r="B387" s="88"/>
      <c r="C387" s="88"/>
      <c r="D387" s="88"/>
    </row>
    <row r="388" spans="2:4" x14ac:dyDescent="0.25">
      <c r="B388" s="88"/>
      <c r="C388" s="88"/>
      <c r="D388" s="88"/>
    </row>
    <row r="389" spans="2:4" x14ac:dyDescent="0.25">
      <c r="B389" s="88"/>
      <c r="C389" s="88"/>
      <c r="D389" s="88"/>
    </row>
    <row r="390" spans="2:4" x14ac:dyDescent="0.25">
      <c r="B390" s="88"/>
      <c r="C390" s="88"/>
      <c r="D390" s="88"/>
    </row>
    <row r="391" spans="2:4" x14ac:dyDescent="0.25">
      <c r="B391" s="88"/>
      <c r="C391" s="88"/>
      <c r="D391" s="88"/>
    </row>
    <row r="392" spans="2:4" x14ac:dyDescent="0.25">
      <c r="B392" s="88"/>
      <c r="C392" s="88"/>
      <c r="D392" s="88"/>
    </row>
    <row r="393" spans="2:4" x14ac:dyDescent="0.25">
      <c r="B393" s="88"/>
      <c r="C393" s="88"/>
      <c r="D393" s="88"/>
    </row>
    <row r="394" spans="2:4" x14ac:dyDescent="0.25">
      <c r="B394" s="88"/>
      <c r="C394" s="88"/>
      <c r="D394" s="88"/>
    </row>
    <row r="395" spans="2:4" x14ac:dyDescent="0.25">
      <c r="B395" s="88"/>
      <c r="C395" s="88"/>
      <c r="D395" s="88"/>
    </row>
    <row r="396" spans="2:4" x14ac:dyDescent="0.25">
      <c r="B396" s="88"/>
      <c r="C396" s="88"/>
      <c r="D396" s="88"/>
    </row>
    <row r="397" spans="2:4" x14ac:dyDescent="0.25">
      <c r="B397" s="88"/>
      <c r="C397" s="88"/>
      <c r="D397" s="88"/>
    </row>
    <row r="398" spans="2:4" x14ac:dyDescent="0.25">
      <c r="B398" s="88"/>
      <c r="C398" s="88"/>
      <c r="D398" s="88"/>
    </row>
    <row r="399" spans="2:4" x14ac:dyDescent="0.25">
      <c r="B399" s="88"/>
      <c r="C399" s="88"/>
      <c r="D399" s="88"/>
    </row>
    <row r="400" spans="2:4" x14ac:dyDescent="0.25">
      <c r="B400" s="88"/>
      <c r="C400" s="88"/>
      <c r="D400" s="88"/>
    </row>
    <row r="401" spans="2:4" x14ac:dyDescent="0.25">
      <c r="B401" s="88"/>
      <c r="C401" s="88"/>
      <c r="D401" s="88"/>
    </row>
    <row r="402" spans="2:4" x14ac:dyDescent="0.25">
      <c r="B402" s="88"/>
      <c r="C402" s="88"/>
      <c r="D402" s="88"/>
    </row>
    <row r="403" spans="2:4" x14ac:dyDescent="0.25">
      <c r="B403" s="88"/>
      <c r="C403" s="88"/>
      <c r="D403" s="88"/>
    </row>
    <row r="404" spans="2:4" x14ac:dyDescent="0.25">
      <c r="B404" s="88"/>
      <c r="C404" s="88"/>
      <c r="D404" s="88"/>
    </row>
    <row r="405" spans="2:4" x14ac:dyDescent="0.25">
      <c r="B405" s="88"/>
      <c r="C405" s="88"/>
      <c r="D405" s="88"/>
    </row>
    <row r="406" spans="2:4" x14ac:dyDescent="0.25">
      <c r="B406" s="88"/>
      <c r="C406" s="88"/>
      <c r="D406" s="88"/>
    </row>
    <row r="407" spans="2:4" x14ac:dyDescent="0.25">
      <c r="B407" s="88"/>
      <c r="C407" s="88"/>
      <c r="D407" s="88"/>
    </row>
    <row r="408" spans="2:4" x14ac:dyDescent="0.25">
      <c r="B408" s="88"/>
      <c r="C408" s="88"/>
      <c r="D408" s="88"/>
    </row>
    <row r="409" spans="2:4" x14ac:dyDescent="0.25">
      <c r="B409" s="88"/>
      <c r="C409" s="88"/>
      <c r="D409" s="88"/>
    </row>
    <row r="410" spans="2:4" x14ac:dyDescent="0.25">
      <c r="B410" s="88"/>
      <c r="C410" s="88"/>
      <c r="D410" s="88"/>
    </row>
    <row r="411" spans="2:4" x14ac:dyDescent="0.25">
      <c r="B411" s="88"/>
      <c r="C411" s="88"/>
      <c r="D411" s="88"/>
    </row>
    <row r="412" spans="2:4" x14ac:dyDescent="0.25">
      <c r="B412" s="88"/>
      <c r="C412" s="88"/>
      <c r="D412" s="88"/>
    </row>
    <row r="413" spans="2:4" x14ac:dyDescent="0.25">
      <c r="B413" s="88"/>
      <c r="C413" s="88"/>
      <c r="D413" s="88"/>
    </row>
    <row r="414" spans="2:4" x14ac:dyDescent="0.25">
      <c r="B414" s="88"/>
      <c r="C414" s="88"/>
      <c r="D414" s="88"/>
    </row>
    <row r="415" spans="2:4" x14ac:dyDescent="0.25">
      <c r="B415" s="88"/>
      <c r="C415" s="88"/>
      <c r="D415" s="88"/>
    </row>
    <row r="416" spans="2:4" x14ac:dyDescent="0.25">
      <c r="B416" s="88"/>
      <c r="C416" s="88"/>
      <c r="D416" s="88"/>
    </row>
    <row r="417" spans="2:4" x14ac:dyDescent="0.25">
      <c r="B417" s="88"/>
      <c r="C417" s="88"/>
      <c r="D417" s="88"/>
    </row>
    <row r="418" spans="2:4" x14ac:dyDescent="0.25">
      <c r="B418" s="88"/>
      <c r="C418" s="88"/>
      <c r="D418" s="88"/>
    </row>
    <row r="419" spans="2:4" x14ac:dyDescent="0.25">
      <c r="B419" s="88"/>
      <c r="C419" s="88"/>
      <c r="D419" s="88"/>
    </row>
    <row r="420" spans="2:4" x14ac:dyDescent="0.25">
      <c r="B420" s="88"/>
      <c r="C420" s="88"/>
      <c r="D420" s="88"/>
    </row>
    <row r="421" spans="2:4" x14ac:dyDescent="0.25">
      <c r="B421" s="88"/>
      <c r="C421" s="88"/>
      <c r="D421" s="88"/>
    </row>
    <row r="422" spans="2:4" x14ac:dyDescent="0.25">
      <c r="B422" s="88"/>
      <c r="C422" s="88"/>
      <c r="D422" s="88"/>
    </row>
    <row r="423" spans="2:4" x14ac:dyDescent="0.25">
      <c r="B423" s="88"/>
      <c r="C423" s="88"/>
      <c r="D423" s="88"/>
    </row>
    <row r="424" spans="2:4" x14ac:dyDescent="0.25">
      <c r="B424" s="88"/>
      <c r="C424" s="88"/>
      <c r="D424" s="88"/>
    </row>
    <row r="425" spans="2:4" x14ac:dyDescent="0.25">
      <c r="B425" s="88"/>
      <c r="C425" s="88"/>
      <c r="D425" s="88"/>
    </row>
    <row r="426" spans="2:4" x14ac:dyDescent="0.25">
      <c r="B426" s="88"/>
      <c r="C426" s="88"/>
      <c r="D426" s="88"/>
    </row>
    <row r="427" spans="2:4" x14ac:dyDescent="0.25">
      <c r="B427" s="88"/>
      <c r="C427" s="88"/>
      <c r="D427" s="88"/>
    </row>
    <row r="428" spans="2:4" x14ac:dyDescent="0.25">
      <c r="B428" s="88"/>
      <c r="C428" s="88"/>
      <c r="D428" s="88"/>
    </row>
    <row r="429" spans="2:4" x14ac:dyDescent="0.25">
      <c r="B429" s="88"/>
      <c r="C429" s="88"/>
      <c r="D429" s="88"/>
    </row>
    <row r="430" spans="2:4" x14ac:dyDescent="0.25">
      <c r="B430" s="88"/>
      <c r="C430" s="88"/>
      <c r="D430" s="88"/>
    </row>
    <row r="431" spans="2:4" x14ac:dyDescent="0.25">
      <c r="B431" s="88"/>
      <c r="C431" s="88"/>
      <c r="D431" s="88"/>
    </row>
    <row r="432" spans="2:4" x14ac:dyDescent="0.25">
      <c r="B432" s="88"/>
      <c r="C432" s="88"/>
      <c r="D432" s="88"/>
    </row>
    <row r="433" spans="2:4" x14ac:dyDescent="0.25">
      <c r="B433" s="88"/>
      <c r="C433" s="88"/>
      <c r="D433" s="88"/>
    </row>
    <row r="434" spans="2:4" x14ac:dyDescent="0.25">
      <c r="B434" s="88"/>
      <c r="C434" s="88"/>
      <c r="D434" s="88"/>
    </row>
    <row r="435" spans="2:4" x14ac:dyDescent="0.25">
      <c r="B435" s="88"/>
      <c r="C435" s="88"/>
      <c r="D435" s="88"/>
    </row>
    <row r="436" spans="2:4" x14ac:dyDescent="0.25">
      <c r="B436" s="88"/>
      <c r="C436" s="88"/>
      <c r="D436" s="88"/>
    </row>
    <row r="437" spans="2:4" x14ac:dyDescent="0.25">
      <c r="B437" s="88"/>
      <c r="C437" s="88"/>
      <c r="D437" s="88"/>
    </row>
    <row r="438" spans="2:4" x14ac:dyDescent="0.25">
      <c r="B438" s="88"/>
      <c r="C438" s="88"/>
      <c r="D438" s="88"/>
    </row>
    <row r="439" spans="2:4" x14ac:dyDescent="0.25">
      <c r="B439" s="88"/>
      <c r="C439" s="88"/>
      <c r="D439" s="88"/>
    </row>
    <row r="440" spans="2:4" x14ac:dyDescent="0.25">
      <c r="B440" s="88"/>
      <c r="C440" s="88"/>
      <c r="D440" s="88"/>
    </row>
    <row r="441" spans="2:4" x14ac:dyDescent="0.25">
      <c r="B441" s="88"/>
      <c r="C441" s="88"/>
      <c r="D441" s="88"/>
    </row>
    <row r="442" spans="2:4" x14ac:dyDescent="0.25">
      <c r="B442" s="88"/>
      <c r="C442" s="88"/>
      <c r="D442" s="88"/>
    </row>
    <row r="443" spans="2:4" x14ac:dyDescent="0.25">
      <c r="B443" s="88"/>
      <c r="C443" s="88"/>
      <c r="D443" s="88"/>
    </row>
    <row r="444" spans="2:4" x14ac:dyDescent="0.25">
      <c r="B444" s="88"/>
      <c r="C444" s="88"/>
      <c r="D444" s="88"/>
    </row>
    <row r="445" spans="2:4" x14ac:dyDescent="0.25">
      <c r="B445" s="88"/>
      <c r="C445" s="88"/>
      <c r="D445" s="88"/>
    </row>
    <row r="446" spans="2:4" x14ac:dyDescent="0.25">
      <c r="B446" s="88"/>
      <c r="C446" s="88"/>
      <c r="D446" s="88"/>
    </row>
    <row r="447" spans="2:4" x14ac:dyDescent="0.25">
      <c r="B447" s="88"/>
      <c r="C447" s="88"/>
      <c r="D447" s="88"/>
    </row>
    <row r="448" spans="2:4" x14ac:dyDescent="0.25">
      <c r="B448" s="88"/>
      <c r="C448" s="88"/>
      <c r="D448" s="88"/>
    </row>
    <row r="449" spans="2:4" x14ac:dyDescent="0.25">
      <c r="B449" s="88"/>
      <c r="C449" s="88"/>
      <c r="D449" s="88"/>
    </row>
    <row r="450" spans="2:4" x14ac:dyDescent="0.25">
      <c r="B450" s="88"/>
      <c r="C450" s="88"/>
      <c r="D450" s="88"/>
    </row>
    <row r="451" spans="2:4" x14ac:dyDescent="0.25">
      <c r="B451" s="88"/>
      <c r="C451" s="88"/>
      <c r="D451" s="88"/>
    </row>
    <row r="452" spans="2:4" x14ac:dyDescent="0.25">
      <c r="B452" s="88"/>
      <c r="C452" s="88"/>
      <c r="D452" s="88"/>
    </row>
    <row r="453" spans="2:4" x14ac:dyDescent="0.25">
      <c r="B453" s="88"/>
      <c r="C453" s="88"/>
      <c r="D453" s="88"/>
    </row>
    <row r="454" spans="2:4" x14ac:dyDescent="0.25">
      <c r="B454" s="88"/>
      <c r="C454" s="88"/>
      <c r="D454" s="88"/>
    </row>
    <row r="455" spans="2:4" x14ac:dyDescent="0.25">
      <c r="B455" s="88"/>
      <c r="C455" s="88"/>
      <c r="D455" s="88"/>
    </row>
    <row r="456" spans="2:4" x14ac:dyDescent="0.25">
      <c r="B456" s="88"/>
      <c r="C456" s="88"/>
      <c r="D456" s="88"/>
    </row>
    <row r="457" spans="2:4" x14ac:dyDescent="0.25">
      <c r="B457" s="88"/>
      <c r="C457" s="88"/>
      <c r="D457" s="88"/>
    </row>
    <row r="458" spans="2:4" x14ac:dyDescent="0.25">
      <c r="B458" s="88"/>
      <c r="C458" s="88"/>
      <c r="D458" s="88"/>
    </row>
    <row r="459" spans="2:4" x14ac:dyDescent="0.25">
      <c r="B459" s="88"/>
      <c r="C459" s="88"/>
      <c r="D459" s="88"/>
    </row>
    <row r="460" spans="2:4" x14ac:dyDescent="0.25">
      <c r="B460" s="88"/>
      <c r="C460" s="88"/>
      <c r="D460" s="88"/>
    </row>
    <row r="461" spans="2:4" x14ac:dyDescent="0.25">
      <c r="B461" s="88"/>
      <c r="C461" s="88"/>
      <c r="D461" s="88"/>
    </row>
    <row r="462" spans="2:4" x14ac:dyDescent="0.25">
      <c r="B462" s="88"/>
      <c r="C462" s="88"/>
      <c r="D462" s="88"/>
    </row>
    <row r="463" spans="2:4" x14ac:dyDescent="0.25">
      <c r="B463" s="88"/>
      <c r="C463" s="88"/>
      <c r="D463" s="88"/>
    </row>
    <row r="464" spans="2:4" x14ac:dyDescent="0.25">
      <c r="B464" s="88"/>
      <c r="C464" s="88"/>
      <c r="D464" s="88"/>
    </row>
    <row r="465" spans="2:4" x14ac:dyDescent="0.25">
      <c r="B465" s="88"/>
      <c r="C465" s="88"/>
      <c r="D465" s="88"/>
    </row>
    <row r="466" spans="2:4" x14ac:dyDescent="0.25">
      <c r="B466" s="88"/>
      <c r="C466" s="88"/>
      <c r="D466" s="88"/>
    </row>
    <row r="467" spans="2:4" x14ac:dyDescent="0.25">
      <c r="B467" s="88"/>
      <c r="C467" s="88"/>
      <c r="D467" s="88"/>
    </row>
    <row r="468" spans="2:4" x14ac:dyDescent="0.25">
      <c r="B468" s="88"/>
      <c r="C468" s="88"/>
      <c r="D468" s="88"/>
    </row>
    <row r="469" spans="2:4" x14ac:dyDescent="0.25">
      <c r="B469" s="88"/>
      <c r="C469" s="88"/>
      <c r="D469" s="88"/>
    </row>
    <row r="470" spans="2:4" x14ac:dyDescent="0.25">
      <c r="B470" s="88"/>
      <c r="C470" s="88"/>
      <c r="D470" s="88"/>
    </row>
    <row r="471" spans="2:4" x14ac:dyDescent="0.25">
      <c r="B471" s="88"/>
      <c r="C471" s="88"/>
      <c r="D471" s="88"/>
    </row>
    <row r="472" spans="2:4" x14ac:dyDescent="0.25">
      <c r="B472" s="88"/>
      <c r="C472" s="88"/>
      <c r="D472" s="88"/>
    </row>
    <row r="473" spans="2:4" x14ac:dyDescent="0.25">
      <c r="B473" s="88"/>
      <c r="C473" s="88"/>
      <c r="D473" s="88"/>
    </row>
    <row r="474" spans="2:4" x14ac:dyDescent="0.25">
      <c r="B474" s="88"/>
      <c r="C474" s="88"/>
      <c r="D474" s="88"/>
    </row>
    <row r="475" spans="2:4" x14ac:dyDescent="0.25">
      <c r="B475" s="88"/>
      <c r="C475" s="88"/>
      <c r="D475" s="88"/>
    </row>
    <row r="476" spans="2:4" x14ac:dyDescent="0.25">
      <c r="B476" s="88"/>
      <c r="C476" s="88"/>
      <c r="D476" s="88"/>
    </row>
    <row r="477" spans="2:4" x14ac:dyDescent="0.25">
      <c r="B477" s="88"/>
      <c r="C477" s="88"/>
      <c r="D477" s="88"/>
    </row>
    <row r="478" spans="2:4" x14ac:dyDescent="0.25">
      <c r="B478" s="88"/>
      <c r="C478" s="88"/>
      <c r="D478" s="88"/>
    </row>
    <row r="479" spans="2:4" x14ac:dyDescent="0.25">
      <c r="B479" s="88"/>
      <c r="C479" s="88"/>
      <c r="D479" s="88"/>
    </row>
    <row r="480" spans="2:4" x14ac:dyDescent="0.25">
      <c r="B480" s="88"/>
      <c r="C480" s="88"/>
      <c r="D480" s="88"/>
    </row>
    <row r="481" spans="2:4" x14ac:dyDescent="0.25">
      <c r="B481" s="88"/>
      <c r="C481" s="88"/>
      <c r="D481" s="88"/>
    </row>
    <row r="482" spans="2:4" x14ac:dyDescent="0.25">
      <c r="B482" s="88"/>
      <c r="C482" s="88"/>
      <c r="D482" s="88"/>
    </row>
    <row r="483" spans="2:4" x14ac:dyDescent="0.25">
      <c r="B483" s="88"/>
      <c r="C483" s="88"/>
      <c r="D483" s="88"/>
    </row>
    <row r="484" spans="2:4" x14ac:dyDescent="0.25">
      <c r="B484" s="88"/>
      <c r="C484" s="88"/>
      <c r="D484" s="88"/>
    </row>
    <row r="485" spans="2:4" x14ac:dyDescent="0.25">
      <c r="B485" s="88"/>
      <c r="C485" s="88"/>
      <c r="D485" s="88"/>
    </row>
    <row r="486" spans="2:4" x14ac:dyDescent="0.25">
      <c r="B486" s="88"/>
      <c r="C486" s="88"/>
      <c r="D486" s="88"/>
    </row>
    <row r="487" spans="2:4" x14ac:dyDescent="0.25">
      <c r="B487" s="88"/>
      <c r="C487" s="88"/>
      <c r="D487" s="88"/>
    </row>
    <row r="488" spans="2:4" x14ac:dyDescent="0.25">
      <c r="B488" s="88"/>
      <c r="C488" s="88"/>
      <c r="D488" s="88"/>
    </row>
    <row r="489" spans="2:4" x14ac:dyDescent="0.25">
      <c r="B489" s="88"/>
      <c r="C489" s="88"/>
      <c r="D489" s="88"/>
    </row>
    <row r="490" spans="2:4" x14ac:dyDescent="0.25">
      <c r="B490" s="88"/>
      <c r="C490" s="88"/>
      <c r="D490" s="88"/>
    </row>
    <row r="491" spans="2:4" x14ac:dyDescent="0.25">
      <c r="B491" s="88"/>
      <c r="C491" s="88"/>
      <c r="D491" s="88"/>
    </row>
    <row r="492" spans="2:4" x14ac:dyDescent="0.25">
      <c r="B492" s="88"/>
      <c r="C492" s="88"/>
      <c r="D492" s="88"/>
    </row>
    <row r="493" spans="2:4" x14ac:dyDescent="0.25">
      <c r="B493" s="88"/>
      <c r="C493" s="88"/>
      <c r="D493" s="88"/>
    </row>
    <row r="494" spans="2:4" x14ac:dyDescent="0.25">
      <c r="B494" s="88"/>
      <c r="C494" s="88"/>
      <c r="D494" s="88"/>
    </row>
    <row r="495" spans="2:4" x14ac:dyDescent="0.25">
      <c r="B495" s="88"/>
      <c r="C495" s="88"/>
      <c r="D495" s="88"/>
    </row>
    <row r="496" spans="2:4" x14ac:dyDescent="0.25">
      <c r="B496" s="88"/>
      <c r="C496" s="88"/>
      <c r="D496" s="88"/>
    </row>
    <row r="497" spans="2:4" x14ac:dyDescent="0.25">
      <c r="B497" s="88"/>
      <c r="C497" s="88"/>
      <c r="D497" s="88"/>
    </row>
    <row r="498" spans="2:4" x14ac:dyDescent="0.25">
      <c r="B498" s="88"/>
      <c r="C498" s="88"/>
      <c r="D498" s="88"/>
    </row>
    <row r="499" spans="2:4" x14ac:dyDescent="0.25">
      <c r="B499" s="88"/>
      <c r="C499" s="88"/>
      <c r="D499" s="88"/>
    </row>
    <row r="500" spans="2:4" x14ac:dyDescent="0.25">
      <c r="B500" s="88"/>
      <c r="C500" s="88"/>
      <c r="D500" s="88"/>
    </row>
    <row r="501" spans="2:4" x14ac:dyDescent="0.25">
      <c r="B501" s="88"/>
      <c r="C501" s="88"/>
      <c r="D501" s="88"/>
    </row>
    <row r="502" spans="2:4" x14ac:dyDescent="0.25">
      <c r="B502" s="88"/>
      <c r="C502" s="88"/>
      <c r="D502" s="88"/>
    </row>
    <row r="503" spans="2:4" x14ac:dyDescent="0.25">
      <c r="B503" s="88"/>
      <c r="C503" s="88"/>
      <c r="D503" s="88"/>
    </row>
    <row r="504" spans="2:4" x14ac:dyDescent="0.25">
      <c r="B504" s="88"/>
      <c r="C504" s="88"/>
      <c r="D504" s="88"/>
    </row>
    <row r="505" spans="2:4" x14ac:dyDescent="0.25">
      <c r="B505" s="88"/>
      <c r="C505" s="88"/>
      <c r="D505" s="88"/>
    </row>
    <row r="506" spans="2:4" x14ac:dyDescent="0.25">
      <c r="B506" s="88"/>
      <c r="C506" s="88"/>
      <c r="D506" s="88"/>
    </row>
    <row r="507" spans="2:4" x14ac:dyDescent="0.25">
      <c r="B507" s="88"/>
      <c r="C507" s="88"/>
      <c r="D507" s="88"/>
    </row>
    <row r="508" spans="2:4" x14ac:dyDescent="0.25">
      <c r="B508" s="88"/>
      <c r="C508" s="88"/>
      <c r="D508" s="88"/>
    </row>
    <row r="509" spans="2:4" x14ac:dyDescent="0.25">
      <c r="B509" s="88"/>
      <c r="C509" s="88"/>
      <c r="D509" s="88"/>
    </row>
    <row r="510" spans="2:4" x14ac:dyDescent="0.25">
      <c r="B510" s="88"/>
      <c r="C510" s="88"/>
      <c r="D510" s="88"/>
    </row>
    <row r="511" spans="2:4" x14ac:dyDescent="0.25">
      <c r="B511" s="88"/>
      <c r="C511" s="88"/>
      <c r="D511" s="88"/>
    </row>
    <row r="512" spans="2:4" x14ac:dyDescent="0.25">
      <c r="B512" s="88"/>
      <c r="C512" s="88"/>
      <c r="D512" s="88"/>
    </row>
    <row r="513" spans="2:4" x14ac:dyDescent="0.25">
      <c r="B513" s="88"/>
      <c r="C513" s="88"/>
      <c r="D513" s="88"/>
    </row>
    <row r="514" spans="2:4" x14ac:dyDescent="0.25">
      <c r="B514" s="88"/>
      <c r="C514" s="88"/>
      <c r="D514" s="88"/>
    </row>
    <row r="515" spans="2:4" x14ac:dyDescent="0.25">
      <c r="B515" s="88"/>
      <c r="C515" s="88"/>
      <c r="D515" s="88"/>
    </row>
    <row r="516" spans="2:4" x14ac:dyDescent="0.25">
      <c r="B516" s="88"/>
      <c r="C516" s="88"/>
      <c r="D516" s="88"/>
    </row>
    <row r="517" spans="2:4" x14ac:dyDescent="0.25">
      <c r="B517" s="88"/>
      <c r="C517" s="88"/>
      <c r="D517" s="88"/>
    </row>
    <row r="518" spans="2:4" x14ac:dyDescent="0.25">
      <c r="B518" s="88"/>
      <c r="C518" s="88"/>
      <c r="D518" s="88"/>
    </row>
    <row r="519" spans="2:4" x14ac:dyDescent="0.25">
      <c r="B519" s="88"/>
      <c r="C519" s="88"/>
      <c r="D519" s="88"/>
    </row>
    <row r="520" spans="2:4" x14ac:dyDescent="0.25">
      <c r="B520" s="88"/>
      <c r="C520" s="88"/>
      <c r="D520" s="88"/>
    </row>
    <row r="521" spans="2:4" x14ac:dyDescent="0.25">
      <c r="B521" s="88"/>
      <c r="C521" s="88"/>
      <c r="D521" s="88"/>
    </row>
    <row r="522" spans="2:4" x14ac:dyDescent="0.25">
      <c r="B522" s="88"/>
      <c r="C522" s="88"/>
      <c r="D522" s="88"/>
    </row>
    <row r="523" spans="2:4" x14ac:dyDescent="0.25">
      <c r="B523" s="88"/>
      <c r="C523" s="88"/>
      <c r="D523" s="88"/>
    </row>
    <row r="524" spans="2:4" x14ac:dyDescent="0.25">
      <c r="B524" s="88"/>
      <c r="C524" s="88"/>
      <c r="D524" s="88"/>
    </row>
    <row r="525" spans="2:4" x14ac:dyDescent="0.25">
      <c r="B525" s="88"/>
      <c r="C525" s="88"/>
      <c r="D525" s="88"/>
    </row>
    <row r="526" spans="2:4" x14ac:dyDescent="0.25">
      <c r="B526" s="88"/>
      <c r="C526" s="88"/>
      <c r="D526" s="88"/>
    </row>
    <row r="527" spans="2:4" x14ac:dyDescent="0.25">
      <c r="B527" s="88"/>
      <c r="C527" s="88"/>
      <c r="D527" s="88"/>
    </row>
    <row r="528" spans="2:4" x14ac:dyDescent="0.25">
      <c r="B528" s="88"/>
      <c r="C528" s="88"/>
      <c r="D528" s="88"/>
    </row>
    <row r="529" spans="2:4" x14ac:dyDescent="0.25">
      <c r="B529" s="88"/>
      <c r="C529" s="88"/>
      <c r="D529" s="88"/>
    </row>
    <row r="530" spans="2:4" x14ac:dyDescent="0.25">
      <c r="B530" s="88"/>
      <c r="C530" s="88"/>
      <c r="D530" s="88"/>
    </row>
    <row r="531" spans="2:4" x14ac:dyDescent="0.25">
      <c r="B531" s="88"/>
      <c r="C531" s="88"/>
      <c r="D531" s="88"/>
    </row>
    <row r="532" spans="2:4" x14ac:dyDescent="0.25">
      <c r="B532" s="88"/>
      <c r="C532" s="88"/>
      <c r="D532" s="88"/>
    </row>
    <row r="533" spans="2:4" x14ac:dyDescent="0.25">
      <c r="B533" s="88"/>
      <c r="C533" s="88"/>
      <c r="D533" s="88"/>
    </row>
    <row r="534" spans="2:4" x14ac:dyDescent="0.25">
      <c r="B534" s="88"/>
      <c r="C534" s="88"/>
      <c r="D534" s="88"/>
    </row>
    <row r="535" spans="2:4" x14ac:dyDescent="0.25">
      <c r="B535" s="88"/>
      <c r="C535" s="88"/>
      <c r="D535" s="88"/>
    </row>
    <row r="536" spans="2:4" x14ac:dyDescent="0.25">
      <c r="B536" s="88"/>
      <c r="C536" s="88"/>
      <c r="D536" s="88"/>
    </row>
    <row r="537" spans="2:4" x14ac:dyDescent="0.25">
      <c r="B537" s="88"/>
      <c r="C537" s="88"/>
      <c r="D537" s="88"/>
    </row>
    <row r="538" spans="2:4" x14ac:dyDescent="0.25">
      <c r="B538" s="88"/>
      <c r="C538" s="88"/>
      <c r="D538" s="88"/>
    </row>
    <row r="539" spans="2:4" x14ac:dyDescent="0.25">
      <c r="B539" s="88"/>
      <c r="C539" s="88"/>
      <c r="D539" s="88"/>
    </row>
    <row r="540" spans="2:4" x14ac:dyDescent="0.25">
      <c r="B540" s="88"/>
      <c r="C540" s="88"/>
      <c r="D540" s="88"/>
    </row>
    <row r="541" spans="2:4" x14ac:dyDescent="0.25">
      <c r="B541" s="88"/>
      <c r="C541" s="88"/>
      <c r="D541" s="88"/>
    </row>
    <row r="542" spans="2:4" x14ac:dyDescent="0.25">
      <c r="B542" s="88"/>
      <c r="C542" s="88"/>
      <c r="D542" s="88"/>
    </row>
    <row r="543" spans="2:4" x14ac:dyDescent="0.25">
      <c r="B543" s="88"/>
      <c r="C543" s="88"/>
      <c r="D543" s="88"/>
    </row>
    <row r="544" spans="2:4" x14ac:dyDescent="0.25">
      <c r="B544" s="88"/>
      <c r="C544" s="88"/>
      <c r="D544" s="88"/>
    </row>
    <row r="545" spans="2:4" x14ac:dyDescent="0.25">
      <c r="B545" s="88"/>
      <c r="C545" s="88"/>
      <c r="D545" s="88"/>
    </row>
    <row r="546" spans="2:4" x14ac:dyDescent="0.25">
      <c r="B546" s="88"/>
      <c r="C546" s="88"/>
      <c r="D546" s="88"/>
    </row>
    <row r="547" spans="2:4" x14ac:dyDescent="0.25">
      <c r="B547" s="88"/>
      <c r="C547" s="88"/>
      <c r="D547" s="88"/>
    </row>
    <row r="548" spans="2:4" x14ac:dyDescent="0.25">
      <c r="B548" s="88"/>
      <c r="C548" s="88"/>
      <c r="D548" s="88"/>
    </row>
    <row r="549" spans="2:4" x14ac:dyDescent="0.25">
      <c r="B549" s="88"/>
      <c r="C549" s="88"/>
      <c r="D549" s="88"/>
    </row>
    <row r="550" spans="2:4" x14ac:dyDescent="0.25">
      <c r="B550" s="88"/>
      <c r="C550" s="88"/>
      <c r="D550" s="88"/>
    </row>
    <row r="551" spans="2:4" x14ac:dyDescent="0.25">
      <c r="B551" s="88"/>
      <c r="C551" s="88"/>
      <c r="D551" s="88"/>
    </row>
    <row r="552" spans="2:4" x14ac:dyDescent="0.25">
      <c r="B552" s="88"/>
      <c r="C552" s="88"/>
      <c r="D552" s="88"/>
    </row>
    <row r="553" spans="2:4" x14ac:dyDescent="0.25">
      <c r="B553" s="88"/>
      <c r="C553" s="88"/>
      <c r="D553" s="88"/>
    </row>
    <row r="554" spans="2:4" x14ac:dyDescent="0.25">
      <c r="B554" s="88"/>
      <c r="C554" s="88"/>
      <c r="D554" s="88"/>
    </row>
    <row r="555" spans="2:4" x14ac:dyDescent="0.25">
      <c r="B555" s="88"/>
      <c r="C555" s="88"/>
      <c r="D555" s="88"/>
    </row>
    <row r="556" spans="2:4" x14ac:dyDescent="0.25">
      <c r="B556" s="88"/>
      <c r="C556" s="88"/>
      <c r="D556" s="88"/>
    </row>
    <row r="557" spans="2:4" x14ac:dyDescent="0.25">
      <c r="B557" s="88"/>
      <c r="C557" s="88"/>
      <c r="D557" s="88"/>
    </row>
    <row r="558" spans="2:4" x14ac:dyDescent="0.25">
      <c r="B558" s="88"/>
      <c r="C558" s="88"/>
      <c r="D558" s="88"/>
    </row>
    <row r="559" spans="2:4" x14ac:dyDescent="0.25">
      <c r="B559" s="88"/>
      <c r="C559" s="88"/>
      <c r="D559" s="88"/>
    </row>
    <row r="560" spans="2:4" x14ac:dyDescent="0.25">
      <c r="B560" s="88"/>
      <c r="C560" s="88"/>
      <c r="D560" s="88"/>
    </row>
    <row r="561" spans="2:4" x14ac:dyDescent="0.25">
      <c r="B561" s="88"/>
      <c r="C561" s="88"/>
      <c r="D561" s="88"/>
    </row>
    <row r="562" spans="2:4" x14ac:dyDescent="0.25">
      <c r="B562" s="88"/>
      <c r="C562" s="88"/>
      <c r="D562" s="88"/>
    </row>
    <row r="563" spans="2:4" x14ac:dyDescent="0.25">
      <c r="B563" s="88"/>
      <c r="C563" s="88"/>
      <c r="D563" s="88"/>
    </row>
    <row r="564" spans="2:4" x14ac:dyDescent="0.25">
      <c r="B564" s="88"/>
      <c r="C564" s="88"/>
      <c r="D564" s="88"/>
    </row>
    <row r="565" spans="2:4" x14ac:dyDescent="0.25">
      <c r="B565" s="88"/>
      <c r="C565" s="88"/>
      <c r="D565" s="88"/>
    </row>
    <row r="566" spans="2:4" x14ac:dyDescent="0.25">
      <c r="B566" s="88"/>
      <c r="C566" s="88"/>
      <c r="D566" s="88"/>
    </row>
    <row r="567" spans="2:4" x14ac:dyDescent="0.25">
      <c r="B567" s="88"/>
      <c r="C567" s="88"/>
      <c r="D567" s="88"/>
    </row>
    <row r="568" spans="2:4" x14ac:dyDescent="0.25">
      <c r="B568" s="88"/>
      <c r="C568" s="88"/>
      <c r="D568" s="88"/>
    </row>
    <row r="569" spans="2:4" x14ac:dyDescent="0.25">
      <c r="B569" s="88"/>
      <c r="C569" s="88"/>
      <c r="D569" s="88"/>
    </row>
    <row r="570" spans="2:4" x14ac:dyDescent="0.25">
      <c r="B570" s="88"/>
      <c r="C570" s="88"/>
      <c r="D570" s="88"/>
    </row>
    <row r="571" spans="2:4" x14ac:dyDescent="0.25">
      <c r="B571" s="88"/>
      <c r="C571" s="88"/>
      <c r="D571" s="88"/>
    </row>
    <row r="572" spans="2:4" x14ac:dyDescent="0.25">
      <c r="B572" s="88"/>
      <c r="C572" s="88"/>
      <c r="D572" s="88"/>
    </row>
    <row r="573" spans="2:4" x14ac:dyDescent="0.25">
      <c r="B573" s="88"/>
      <c r="C573" s="88"/>
      <c r="D573" s="88"/>
    </row>
    <row r="574" spans="2:4" x14ac:dyDescent="0.25">
      <c r="B574" s="88"/>
      <c r="C574" s="88"/>
      <c r="D574" s="88"/>
    </row>
    <row r="575" spans="2:4" x14ac:dyDescent="0.25">
      <c r="B575" s="88"/>
      <c r="C575" s="88"/>
      <c r="D575" s="88"/>
    </row>
    <row r="576" spans="2:4" x14ac:dyDescent="0.25">
      <c r="B576" s="88"/>
      <c r="C576" s="88"/>
      <c r="D576" s="88"/>
    </row>
    <row r="577" spans="2:4" x14ac:dyDescent="0.25">
      <c r="B577" s="88"/>
      <c r="C577" s="88"/>
      <c r="D577" s="88"/>
    </row>
    <row r="578" spans="2:4" x14ac:dyDescent="0.25">
      <c r="B578" s="88"/>
      <c r="C578" s="88"/>
      <c r="D578" s="88"/>
    </row>
    <row r="579" spans="2:4" x14ac:dyDescent="0.25">
      <c r="B579" s="88"/>
      <c r="C579" s="88"/>
      <c r="D579" s="88"/>
    </row>
    <row r="580" spans="2:4" x14ac:dyDescent="0.25">
      <c r="B580" s="88"/>
      <c r="C580" s="88"/>
      <c r="D580" s="88"/>
    </row>
    <row r="581" spans="2:4" x14ac:dyDescent="0.25">
      <c r="B581" s="88"/>
      <c r="C581" s="88"/>
      <c r="D581" s="88"/>
    </row>
    <row r="582" spans="2:4" x14ac:dyDescent="0.25">
      <c r="B582" s="88"/>
      <c r="C582" s="88"/>
      <c r="D582" s="88"/>
    </row>
    <row r="583" spans="2:4" x14ac:dyDescent="0.25">
      <c r="B583" s="88"/>
      <c r="C583" s="88"/>
      <c r="D583" s="88"/>
    </row>
    <row r="584" spans="2:4" x14ac:dyDescent="0.25">
      <c r="B584" s="88"/>
      <c r="C584" s="88"/>
      <c r="D584" s="88"/>
    </row>
    <row r="585" spans="2:4" x14ac:dyDescent="0.25">
      <c r="B585" s="88"/>
      <c r="C585" s="88"/>
      <c r="D585" s="88"/>
    </row>
    <row r="586" spans="2:4" x14ac:dyDescent="0.25">
      <c r="B586" s="88"/>
      <c r="C586" s="88"/>
      <c r="D586" s="88"/>
    </row>
    <row r="587" spans="2:4" x14ac:dyDescent="0.25">
      <c r="B587" s="88"/>
      <c r="C587" s="88"/>
      <c r="D587" s="88"/>
    </row>
    <row r="588" spans="2:4" x14ac:dyDescent="0.25">
      <c r="B588" s="88"/>
      <c r="C588" s="88"/>
      <c r="D588" s="88"/>
    </row>
    <row r="589" spans="2:4" x14ac:dyDescent="0.25">
      <c r="B589" s="88"/>
      <c r="C589" s="88"/>
      <c r="D589" s="88"/>
    </row>
    <row r="590" spans="2:4" x14ac:dyDescent="0.25">
      <c r="B590" s="88"/>
      <c r="C590" s="88"/>
      <c r="D590" s="88"/>
    </row>
    <row r="591" spans="2:4" x14ac:dyDescent="0.25">
      <c r="B591" s="88"/>
      <c r="C591" s="88"/>
      <c r="D591" s="88"/>
    </row>
    <row r="592" spans="2:4" x14ac:dyDescent="0.25">
      <c r="B592" s="88"/>
      <c r="C592" s="88"/>
      <c r="D592" s="88"/>
    </row>
    <row r="593" spans="2:4" x14ac:dyDescent="0.25">
      <c r="B593" s="88"/>
      <c r="C593" s="88"/>
      <c r="D593" s="88"/>
    </row>
    <row r="594" spans="2:4" x14ac:dyDescent="0.25">
      <c r="B594" s="88"/>
      <c r="C594" s="88"/>
      <c r="D594" s="88"/>
    </row>
    <row r="595" spans="2:4" x14ac:dyDescent="0.25">
      <c r="B595" s="88"/>
      <c r="C595" s="88"/>
      <c r="D595" s="88"/>
    </row>
    <row r="596" spans="2:4" x14ac:dyDescent="0.25">
      <c r="B596" s="88"/>
      <c r="C596" s="88"/>
      <c r="D596" s="88"/>
    </row>
    <row r="597" spans="2:4" x14ac:dyDescent="0.25">
      <c r="B597" s="88"/>
      <c r="C597" s="88"/>
      <c r="D597" s="88"/>
    </row>
    <row r="598" spans="2:4" x14ac:dyDescent="0.25">
      <c r="B598" s="88"/>
      <c r="C598" s="88"/>
      <c r="D598" s="88"/>
    </row>
    <row r="599" spans="2:4" x14ac:dyDescent="0.25">
      <c r="B599" s="88"/>
      <c r="C599" s="88"/>
      <c r="D599" s="88"/>
    </row>
    <row r="600" spans="2:4" x14ac:dyDescent="0.25">
      <c r="B600" s="88"/>
      <c r="C600" s="88"/>
      <c r="D600" s="88"/>
    </row>
    <row r="601" spans="2:4" x14ac:dyDescent="0.25">
      <c r="B601" s="88"/>
      <c r="C601" s="88"/>
      <c r="D601" s="88"/>
    </row>
    <row r="602" spans="2:4" x14ac:dyDescent="0.25">
      <c r="B602" s="88"/>
      <c r="C602" s="88"/>
      <c r="D602" s="88"/>
    </row>
    <row r="603" spans="2:4" x14ac:dyDescent="0.25">
      <c r="B603" s="88"/>
      <c r="C603" s="88"/>
      <c r="D603" s="88"/>
    </row>
    <row r="604" spans="2:4" x14ac:dyDescent="0.25">
      <c r="B604" s="88"/>
      <c r="C604" s="88"/>
      <c r="D604" s="88"/>
    </row>
    <row r="605" spans="2:4" x14ac:dyDescent="0.25">
      <c r="B605" s="88"/>
      <c r="C605" s="88"/>
      <c r="D605" s="88"/>
    </row>
    <row r="606" spans="2:4" x14ac:dyDescent="0.25">
      <c r="B606" s="88"/>
      <c r="C606" s="88"/>
      <c r="D606" s="88"/>
    </row>
    <row r="607" spans="2:4" x14ac:dyDescent="0.25">
      <c r="B607" s="88"/>
      <c r="C607" s="88"/>
      <c r="D607" s="88"/>
    </row>
    <row r="608" spans="2:4" x14ac:dyDescent="0.25">
      <c r="B608" s="88"/>
      <c r="C608" s="88"/>
      <c r="D608" s="88"/>
    </row>
    <row r="609" spans="2:4" x14ac:dyDescent="0.25">
      <c r="B609" s="88"/>
      <c r="C609" s="88"/>
      <c r="D609" s="88"/>
    </row>
    <row r="610" spans="2:4" x14ac:dyDescent="0.25">
      <c r="B610" s="88"/>
      <c r="C610" s="88"/>
      <c r="D610" s="88"/>
    </row>
    <row r="611" spans="2:4" x14ac:dyDescent="0.25">
      <c r="B611" s="88"/>
      <c r="C611" s="88"/>
      <c r="D611" s="88"/>
    </row>
    <row r="612" spans="2:4" x14ac:dyDescent="0.25">
      <c r="B612" s="88"/>
      <c r="C612" s="88"/>
      <c r="D612" s="88"/>
    </row>
    <row r="613" spans="2:4" x14ac:dyDescent="0.25">
      <c r="B613" s="88"/>
      <c r="C613" s="88"/>
      <c r="D613" s="88"/>
    </row>
    <row r="614" spans="2:4" x14ac:dyDescent="0.25">
      <c r="B614" s="88"/>
      <c r="C614" s="88"/>
      <c r="D614" s="88"/>
    </row>
    <row r="615" spans="2:4" x14ac:dyDescent="0.25">
      <c r="B615" s="88"/>
      <c r="C615" s="88"/>
      <c r="D615" s="88"/>
    </row>
    <row r="616" spans="2:4" x14ac:dyDescent="0.25">
      <c r="B616" s="88"/>
      <c r="C616" s="88"/>
      <c r="D616" s="88"/>
    </row>
    <row r="617" spans="2:4" x14ac:dyDescent="0.25">
      <c r="B617" s="88"/>
      <c r="C617" s="88"/>
      <c r="D617" s="88"/>
    </row>
    <row r="618" spans="2:4" x14ac:dyDescent="0.25">
      <c r="B618" s="88"/>
      <c r="C618" s="88"/>
      <c r="D618" s="88"/>
    </row>
    <row r="619" spans="2:4" x14ac:dyDescent="0.25">
      <c r="B619" s="88"/>
      <c r="C619" s="88"/>
      <c r="D619" s="88"/>
    </row>
    <row r="620" spans="2:4" x14ac:dyDescent="0.25">
      <c r="B620" s="88"/>
      <c r="C620" s="88"/>
      <c r="D620" s="88"/>
    </row>
    <row r="621" spans="2:4" x14ac:dyDescent="0.25">
      <c r="B621" s="88"/>
      <c r="C621" s="88"/>
      <c r="D621" s="88"/>
    </row>
    <row r="622" spans="2:4" x14ac:dyDescent="0.25">
      <c r="B622" s="88"/>
      <c r="C622" s="88"/>
      <c r="D622" s="88"/>
    </row>
    <row r="623" spans="2:4" x14ac:dyDescent="0.25">
      <c r="B623" s="88"/>
      <c r="C623" s="88"/>
      <c r="D623" s="88"/>
    </row>
    <row r="624" spans="2:4" x14ac:dyDescent="0.25">
      <c r="B624" s="88"/>
      <c r="C624" s="88"/>
      <c r="D624" s="88"/>
    </row>
    <row r="625" spans="2:4" x14ac:dyDescent="0.25">
      <c r="B625" s="88"/>
      <c r="C625" s="88"/>
      <c r="D625" s="88"/>
    </row>
    <row r="626" spans="2:4" x14ac:dyDescent="0.25">
      <c r="B626" s="88"/>
      <c r="C626" s="88"/>
      <c r="D626" s="88"/>
    </row>
    <row r="627" spans="2:4" x14ac:dyDescent="0.25">
      <c r="B627" s="88"/>
      <c r="C627" s="88"/>
      <c r="D627" s="88"/>
    </row>
    <row r="628" spans="2:4" x14ac:dyDescent="0.25">
      <c r="B628" s="88"/>
      <c r="C628" s="88"/>
      <c r="D628" s="88"/>
    </row>
    <row r="629" spans="2:4" x14ac:dyDescent="0.25">
      <c r="B629" s="88"/>
      <c r="C629" s="88"/>
      <c r="D629" s="88"/>
    </row>
    <row r="630" spans="2:4" x14ac:dyDescent="0.25">
      <c r="B630" s="88"/>
      <c r="C630" s="88"/>
      <c r="D630" s="88"/>
    </row>
    <row r="631" spans="2:4" x14ac:dyDescent="0.25">
      <c r="B631" s="88"/>
      <c r="C631" s="88"/>
      <c r="D631" s="88"/>
    </row>
    <row r="632" spans="2:4" x14ac:dyDescent="0.25">
      <c r="B632" s="88"/>
      <c r="C632" s="88"/>
      <c r="D632" s="88"/>
    </row>
    <row r="633" spans="2:4" x14ac:dyDescent="0.25">
      <c r="B633" s="88"/>
      <c r="C633" s="88"/>
      <c r="D633" s="88"/>
    </row>
    <row r="634" spans="2:4" x14ac:dyDescent="0.25">
      <c r="B634" s="88"/>
      <c r="C634" s="88"/>
      <c r="D634" s="88"/>
    </row>
    <row r="635" spans="2:4" x14ac:dyDescent="0.25">
      <c r="B635" s="88"/>
      <c r="C635" s="88"/>
      <c r="D635" s="88"/>
    </row>
    <row r="636" spans="2:4" x14ac:dyDescent="0.25">
      <c r="B636" s="88"/>
      <c r="C636" s="88"/>
      <c r="D636" s="88"/>
    </row>
    <row r="637" spans="2:4" x14ac:dyDescent="0.25">
      <c r="B637" s="88"/>
      <c r="C637" s="88"/>
      <c r="D637" s="88"/>
    </row>
    <row r="638" spans="2:4" x14ac:dyDescent="0.25">
      <c r="B638" s="88"/>
      <c r="C638" s="88"/>
      <c r="D638" s="88"/>
    </row>
    <row r="639" spans="2:4" x14ac:dyDescent="0.25">
      <c r="B639" s="88"/>
      <c r="C639" s="88"/>
      <c r="D639" s="88"/>
    </row>
    <row r="640" spans="2:4" x14ac:dyDescent="0.25">
      <c r="B640" s="88"/>
      <c r="C640" s="88"/>
      <c r="D640" s="88"/>
    </row>
    <row r="641" spans="2:4" x14ac:dyDescent="0.25">
      <c r="B641" s="88"/>
      <c r="C641" s="88"/>
      <c r="D641" s="88"/>
    </row>
    <row r="642" spans="2:4" x14ac:dyDescent="0.25">
      <c r="B642" s="88"/>
      <c r="C642" s="88"/>
      <c r="D642" s="88"/>
    </row>
    <row r="643" spans="2:4" x14ac:dyDescent="0.25">
      <c r="B643" s="88"/>
      <c r="C643" s="88"/>
      <c r="D643" s="88"/>
    </row>
    <row r="644" spans="2:4" x14ac:dyDescent="0.25">
      <c r="B644" s="88"/>
      <c r="C644" s="88"/>
      <c r="D644" s="88"/>
    </row>
    <row r="645" spans="2:4" x14ac:dyDescent="0.25">
      <c r="B645" s="88"/>
      <c r="C645" s="88"/>
      <c r="D645" s="88"/>
    </row>
    <row r="646" spans="2:4" x14ac:dyDescent="0.25">
      <c r="B646" s="88"/>
      <c r="C646" s="88"/>
      <c r="D646" s="88"/>
    </row>
    <row r="647" spans="2:4" x14ac:dyDescent="0.25">
      <c r="B647" s="88"/>
      <c r="C647" s="88"/>
      <c r="D647" s="88"/>
    </row>
    <row r="648" spans="2:4" x14ac:dyDescent="0.25">
      <c r="B648" s="88"/>
      <c r="C648" s="88"/>
      <c r="D648" s="88"/>
    </row>
    <row r="649" spans="2:4" x14ac:dyDescent="0.25">
      <c r="B649" s="88"/>
      <c r="C649" s="88"/>
      <c r="D649" s="88"/>
    </row>
    <row r="650" spans="2:4" x14ac:dyDescent="0.25">
      <c r="B650" s="88"/>
      <c r="C650" s="88"/>
      <c r="D650" s="88"/>
    </row>
    <row r="651" spans="2:4" x14ac:dyDescent="0.25">
      <c r="B651" s="88"/>
      <c r="C651" s="88"/>
      <c r="D651" s="88"/>
    </row>
    <row r="652" spans="2:4" x14ac:dyDescent="0.25">
      <c r="B652" s="88"/>
      <c r="C652" s="88"/>
      <c r="D652" s="88"/>
    </row>
    <row r="653" spans="2:4" x14ac:dyDescent="0.25">
      <c r="B653" s="88"/>
      <c r="C653" s="88"/>
      <c r="D653" s="88"/>
    </row>
    <row r="654" spans="2:4" x14ac:dyDescent="0.25">
      <c r="B654" s="88"/>
      <c r="C654" s="88"/>
      <c r="D654" s="88"/>
    </row>
    <row r="655" spans="2:4" x14ac:dyDescent="0.25">
      <c r="B655" s="88"/>
      <c r="C655" s="88"/>
      <c r="D655" s="88"/>
    </row>
    <row r="656" spans="2:4" x14ac:dyDescent="0.25">
      <c r="B656" s="88"/>
      <c r="C656" s="88"/>
      <c r="D656" s="88"/>
    </row>
    <row r="657" spans="2:4" x14ac:dyDescent="0.25">
      <c r="B657" s="88"/>
      <c r="C657" s="88"/>
      <c r="D657" s="88"/>
    </row>
    <row r="658" spans="2:4" x14ac:dyDescent="0.25">
      <c r="B658" s="88"/>
      <c r="C658" s="88"/>
      <c r="D658" s="88"/>
    </row>
    <row r="659" spans="2:4" x14ac:dyDescent="0.25">
      <c r="B659" s="88"/>
      <c r="C659" s="88"/>
      <c r="D659" s="88"/>
    </row>
    <row r="660" spans="2:4" x14ac:dyDescent="0.25">
      <c r="B660" s="88"/>
      <c r="C660" s="88"/>
      <c r="D660" s="88"/>
    </row>
    <row r="661" spans="2:4" x14ac:dyDescent="0.25">
      <c r="B661" s="88"/>
      <c r="C661" s="88"/>
      <c r="D661" s="88"/>
    </row>
    <row r="662" spans="2:4" x14ac:dyDescent="0.25">
      <c r="B662" s="88"/>
      <c r="C662" s="88"/>
      <c r="D662" s="88"/>
    </row>
    <row r="663" spans="2:4" x14ac:dyDescent="0.25">
      <c r="B663" s="88"/>
      <c r="C663" s="88"/>
      <c r="D663" s="88"/>
    </row>
    <row r="664" spans="2:4" x14ac:dyDescent="0.25">
      <c r="B664" s="88"/>
      <c r="C664" s="88"/>
      <c r="D664" s="88"/>
    </row>
    <row r="665" spans="2:4" x14ac:dyDescent="0.25">
      <c r="B665" s="88"/>
      <c r="C665" s="88"/>
      <c r="D665" s="88"/>
    </row>
    <row r="666" spans="2:4" x14ac:dyDescent="0.25">
      <c r="B666" s="88"/>
      <c r="C666" s="88"/>
      <c r="D666" s="88"/>
    </row>
    <row r="667" spans="2:4" x14ac:dyDescent="0.25">
      <c r="B667" s="88"/>
      <c r="C667" s="88"/>
      <c r="D667" s="88"/>
    </row>
    <row r="668" spans="2:4" x14ac:dyDescent="0.25">
      <c r="B668" s="88"/>
      <c r="C668" s="88"/>
      <c r="D668" s="88"/>
    </row>
    <row r="669" spans="2:4" x14ac:dyDescent="0.25">
      <c r="B669" s="88"/>
      <c r="C669" s="88"/>
      <c r="D669" s="88"/>
    </row>
    <row r="670" spans="2:4" x14ac:dyDescent="0.25">
      <c r="B670" s="88"/>
      <c r="C670" s="88"/>
      <c r="D670" s="88"/>
    </row>
    <row r="671" spans="2:4" x14ac:dyDescent="0.25">
      <c r="B671" s="88"/>
      <c r="C671" s="88"/>
      <c r="D671" s="88"/>
    </row>
    <row r="672" spans="2:4" x14ac:dyDescent="0.25">
      <c r="B672" s="88"/>
      <c r="C672" s="88"/>
      <c r="D672" s="88"/>
    </row>
    <row r="673" spans="2:4" x14ac:dyDescent="0.25">
      <c r="B673" s="88"/>
      <c r="C673" s="88"/>
      <c r="D673" s="88"/>
    </row>
    <row r="674" spans="2:4" x14ac:dyDescent="0.25">
      <c r="B674" s="88"/>
      <c r="C674" s="88"/>
      <c r="D674" s="88"/>
    </row>
    <row r="675" spans="2:4" x14ac:dyDescent="0.25">
      <c r="B675" s="88"/>
      <c r="C675" s="88"/>
      <c r="D675" s="88"/>
    </row>
    <row r="676" spans="2:4" x14ac:dyDescent="0.25">
      <c r="B676" s="88"/>
      <c r="C676" s="88"/>
      <c r="D676" s="88"/>
    </row>
    <row r="677" spans="2:4" x14ac:dyDescent="0.25">
      <c r="B677" s="88"/>
      <c r="C677" s="88"/>
      <c r="D677" s="88"/>
    </row>
    <row r="678" spans="2:4" x14ac:dyDescent="0.25">
      <c r="B678" s="88"/>
      <c r="C678" s="88"/>
      <c r="D678" s="88"/>
    </row>
    <row r="679" spans="2:4" x14ac:dyDescent="0.25">
      <c r="B679" s="88"/>
      <c r="C679" s="88"/>
      <c r="D679" s="88"/>
    </row>
    <row r="680" spans="2:4" x14ac:dyDescent="0.25">
      <c r="B680" s="88"/>
      <c r="C680" s="88"/>
      <c r="D680" s="88"/>
    </row>
    <row r="681" spans="2:4" x14ac:dyDescent="0.25">
      <c r="B681" s="88"/>
      <c r="C681" s="88"/>
      <c r="D681" s="88"/>
    </row>
    <row r="682" spans="2:4" x14ac:dyDescent="0.25">
      <c r="B682" s="88"/>
      <c r="C682" s="88"/>
      <c r="D682" s="88"/>
    </row>
    <row r="683" spans="2:4" x14ac:dyDescent="0.25">
      <c r="B683" s="88"/>
      <c r="C683" s="88"/>
      <c r="D683" s="88"/>
    </row>
    <row r="684" spans="2:4" x14ac:dyDescent="0.25">
      <c r="B684" s="88"/>
      <c r="C684" s="88"/>
      <c r="D684" s="88"/>
    </row>
    <row r="685" spans="2:4" x14ac:dyDescent="0.25">
      <c r="B685" s="88"/>
      <c r="C685" s="88"/>
      <c r="D685" s="88"/>
    </row>
    <row r="686" spans="2:4" x14ac:dyDescent="0.25">
      <c r="B686" s="88"/>
      <c r="C686" s="88"/>
      <c r="D686" s="88"/>
    </row>
    <row r="687" spans="2:4" x14ac:dyDescent="0.25">
      <c r="B687" s="88"/>
      <c r="C687" s="88"/>
      <c r="D687" s="88"/>
    </row>
    <row r="688" spans="2:4" x14ac:dyDescent="0.25">
      <c r="B688" s="88"/>
      <c r="C688" s="88"/>
      <c r="D688" s="88"/>
    </row>
    <row r="689" spans="2:4" x14ac:dyDescent="0.25">
      <c r="B689" s="88"/>
      <c r="C689" s="88"/>
      <c r="D689" s="88"/>
    </row>
    <row r="690" spans="2:4" x14ac:dyDescent="0.25">
      <c r="B690" s="88"/>
      <c r="C690" s="88"/>
      <c r="D690" s="88"/>
    </row>
    <row r="691" spans="2:4" x14ac:dyDescent="0.25">
      <c r="B691" s="88"/>
      <c r="C691" s="88"/>
      <c r="D691" s="88"/>
    </row>
    <row r="692" spans="2:4" x14ac:dyDescent="0.25">
      <c r="B692" s="88"/>
      <c r="C692" s="88"/>
      <c r="D692" s="88"/>
    </row>
    <row r="693" spans="2:4" x14ac:dyDescent="0.25">
      <c r="B693" s="88"/>
      <c r="C693" s="88"/>
      <c r="D693" s="88"/>
    </row>
    <row r="694" spans="2:4" x14ac:dyDescent="0.25">
      <c r="B694" s="88"/>
      <c r="C694" s="88"/>
      <c r="D694" s="88"/>
    </row>
    <row r="695" spans="2:4" x14ac:dyDescent="0.25">
      <c r="B695" s="88"/>
      <c r="C695" s="88"/>
      <c r="D695" s="88"/>
    </row>
    <row r="696" spans="2:4" x14ac:dyDescent="0.25">
      <c r="B696" s="88"/>
      <c r="C696" s="88"/>
      <c r="D696" s="88"/>
    </row>
    <row r="697" spans="2:4" x14ac:dyDescent="0.25">
      <c r="B697" s="88"/>
      <c r="C697" s="88"/>
      <c r="D697" s="88"/>
    </row>
    <row r="698" spans="2:4" x14ac:dyDescent="0.25">
      <c r="B698" s="88"/>
      <c r="C698" s="88"/>
      <c r="D698" s="88"/>
    </row>
    <row r="699" spans="2:4" x14ac:dyDescent="0.25">
      <c r="B699" s="88"/>
      <c r="C699" s="88"/>
      <c r="D699" s="88"/>
    </row>
    <row r="700" spans="2:4" x14ac:dyDescent="0.25">
      <c r="B700" s="88"/>
      <c r="C700" s="88"/>
      <c r="D700" s="88"/>
    </row>
    <row r="701" spans="2:4" x14ac:dyDescent="0.25">
      <c r="B701" s="88"/>
      <c r="C701" s="88"/>
      <c r="D701" s="88"/>
    </row>
    <row r="702" spans="2:4" x14ac:dyDescent="0.25">
      <c r="B702" s="88"/>
      <c r="C702" s="88"/>
      <c r="D702" s="88"/>
    </row>
    <row r="703" spans="2:4" x14ac:dyDescent="0.25">
      <c r="B703" s="88"/>
      <c r="C703" s="88"/>
      <c r="D703" s="88"/>
    </row>
    <row r="704" spans="2:4" x14ac:dyDescent="0.25">
      <c r="B704" s="88"/>
      <c r="C704" s="88"/>
      <c r="D704" s="88"/>
    </row>
    <row r="705" spans="2:4" x14ac:dyDescent="0.25">
      <c r="B705" s="88"/>
      <c r="C705" s="88"/>
      <c r="D705" s="88"/>
    </row>
    <row r="706" spans="2:4" x14ac:dyDescent="0.25">
      <c r="B706" s="88"/>
      <c r="C706" s="88"/>
      <c r="D706" s="88"/>
    </row>
    <row r="707" spans="2:4" x14ac:dyDescent="0.25">
      <c r="B707" s="88"/>
      <c r="C707" s="88"/>
      <c r="D707" s="88"/>
    </row>
    <row r="708" spans="2:4" x14ac:dyDescent="0.25">
      <c r="B708" s="88"/>
      <c r="C708" s="88"/>
      <c r="D708" s="88"/>
    </row>
    <row r="709" spans="2:4" x14ac:dyDescent="0.25">
      <c r="B709" s="88"/>
      <c r="C709" s="88"/>
      <c r="D709" s="88"/>
    </row>
    <row r="710" spans="2:4" x14ac:dyDescent="0.25">
      <c r="B710" s="88"/>
      <c r="C710" s="88"/>
      <c r="D710" s="88"/>
    </row>
    <row r="711" spans="2:4" x14ac:dyDescent="0.25">
      <c r="B711" s="88"/>
      <c r="C711" s="88"/>
      <c r="D711" s="88"/>
    </row>
    <row r="712" spans="2:4" x14ac:dyDescent="0.25">
      <c r="B712" s="88"/>
      <c r="C712" s="88"/>
      <c r="D712" s="88"/>
    </row>
    <row r="713" spans="2:4" x14ac:dyDescent="0.25">
      <c r="B713" s="88"/>
      <c r="C713" s="88"/>
      <c r="D713" s="88"/>
    </row>
    <row r="714" spans="2:4" x14ac:dyDescent="0.25">
      <c r="B714" s="88"/>
      <c r="C714" s="88"/>
      <c r="D714" s="88"/>
    </row>
    <row r="715" spans="2:4" x14ac:dyDescent="0.25">
      <c r="B715" s="88"/>
      <c r="C715" s="88"/>
      <c r="D715" s="88"/>
    </row>
    <row r="716" spans="2:4" x14ac:dyDescent="0.25">
      <c r="B716" s="88"/>
      <c r="C716" s="88"/>
      <c r="D716" s="88"/>
    </row>
    <row r="717" spans="2:4" x14ac:dyDescent="0.25">
      <c r="B717" s="88"/>
      <c r="C717" s="88"/>
      <c r="D717" s="88"/>
    </row>
    <row r="718" spans="2:4" x14ac:dyDescent="0.25">
      <c r="B718" s="88"/>
      <c r="C718" s="88"/>
      <c r="D718" s="88"/>
    </row>
    <row r="719" spans="2:4" x14ac:dyDescent="0.25">
      <c r="B719" s="88"/>
      <c r="C719" s="88"/>
      <c r="D719" s="88"/>
    </row>
    <row r="720" spans="2:4" x14ac:dyDescent="0.25">
      <c r="B720" s="88"/>
      <c r="C720" s="88"/>
      <c r="D720" s="88"/>
    </row>
    <row r="721" spans="2:4" x14ac:dyDescent="0.25">
      <c r="B721" s="88"/>
      <c r="C721" s="88"/>
      <c r="D721" s="88"/>
    </row>
    <row r="722" spans="2:4" x14ac:dyDescent="0.25">
      <c r="B722" s="88"/>
      <c r="C722" s="88"/>
      <c r="D722" s="88"/>
    </row>
    <row r="723" spans="2:4" x14ac:dyDescent="0.25">
      <c r="B723" s="88"/>
      <c r="C723" s="88"/>
      <c r="D723" s="88"/>
    </row>
    <row r="724" spans="2:4" x14ac:dyDescent="0.25">
      <c r="B724" s="88"/>
      <c r="C724" s="88"/>
      <c r="D724" s="88"/>
    </row>
    <row r="725" spans="2:4" x14ac:dyDescent="0.25">
      <c r="B725" s="88"/>
      <c r="C725" s="88"/>
      <c r="D725" s="88"/>
    </row>
    <row r="726" spans="2:4" x14ac:dyDescent="0.25">
      <c r="B726" s="88"/>
      <c r="C726" s="88"/>
      <c r="D726" s="88"/>
    </row>
    <row r="727" spans="2:4" x14ac:dyDescent="0.25">
      <c r="B727" s="88"/>
      <c r="C727" s="88"/>
      <c r="D727" s="88"/>
    </row>
    <row r="728" spans="2:4" x14ac:dyDescent="0.25">
      <c r="B728" s="88"/>
      <c r="C728" s="88"/>
      <c r="D728" s="88"/>
    </row>
    <row r="729" spans="2:4" x14ac:dyDescent="0.25">
      <c r="B729" s="88"/>
      <c r="C729" s="88"/>
      <c r="D729" s="88"/>
    </row>
    <row r="730" spans="2:4" x14ac:dyDescent="0.25">
      <c r="B730" s="88"/>
      <c r="C730" s="88"/>
      <c r="D730" s="88"/>
    </row>
    <row r="731" spans="2:4" x14ac:dyDescent="0.25">
      <c r="B731" s="88"/>
      <c r="C731" s="88"/>
      <c r="D731" s="88"/>
    </row>
    <row r="732" spans="2:4" x14ac:dyDescent="0.25">
      <c r="B732" s="88"/>
      <c r="C732" s="88"/>
      <c r="D732" s="88"/>
    </row>
    <row r="733" spans="2:4" x14ac:dyDescent="0.25">
      <c r="B733" s="88"/>
      <c r="C733" s="88"/>
      <c r="D733" s="88"/>
    </row>
    <row r="734" spans="2:4" x14ac:dyDescent="0.25">
      <c r="B734" s="88"/>
      <c r="C734" s="88"/>
      <c r="D734" s="88"/>
    </row>
    <row r="735" spans="2:4" x14ac:dyDescent="0.25">
      <c r="B735" s="88"/>
      <c r="C735" s="88"/>
      <c r="D735" s="88"/>
    </row>
    <row r="736" spans="2:4" x14ac:dyDescent="0.25">
      <c r="B736" s="88"/>
      <c r="C736" s="88"/>
      <c r="D736" s="88"/>
    </row>
    <row r="737" spans="2:4" x14ac:dyDescent="0.25">
      <c r="B737" s="88"/>
      <c r="C737" s="88"/>
      <c r="D737" s="88"/>
    </row>
    <row r="738" spans="2:4" x14ac:dyDescent="0.25">
      <c r="B738" s="88"/>
      <c r="C738" s="88"/>
      <c r="D738" s="88"/>
    </row>
    <row r="739" spans="2:4" x14ac:dyDescent="0.25">
      <c r="B739" s="88"/>
      <c r="C739" s="88"/>
      <c r="D739" s="88"/>
    </row>
    <row r="740" spans="2:4" x14ac:dyDescent="0.25">
      <c r="B740" s="88"/>
      <c r="C740" s="88"/>
      <c r="D740" s="88"/>
    </row>
    <row r="741" spans="2:4" x14ac:dyDescent="0.25">
      <c r="B741" s="88"/>
      <c r="C741" s="88"/>
      <c r="D741" s="88"/>
    </row>
    <row r="742" spans="2:4" x14ac:dyDescent="0.25">
      <c r="B742" s="88"/>
      <c r="C742" s="88"/>
      <c r="D742" s="88"/>
    </row>
    <row r="743" spans="2:4" x14ac:dyDescent="0.25">
      <c r="B743" s="88"/>
      <c r="C743" s="88"/>
      <c r="D743" s="88"/>
    </row>
    <row r="744" spans="2:4" x14ac:dyDescent="0.25">
      <c r="B744" s="88"/>
      <c r="C744" s="88"/>
      <c r="D744" s="88"/>
    </row>
    <row r="745" spans="2:4" x14ac:dyDescent="0.25">
      <c r="B745" s="88"/>
      <c r="C745" s="88"/>
      <c r="D745" s="88"/>
    </row>
    <row r="746" spans="2:4" x14ac:dyDescent="0.25">
      <c r="B746" s="88"/>
      <c r="C746" s="88"/>
      <c r="D746" s="88"/>
    </row>
    <row r="747" spans="2:4" x14ac:dyDescent="0.25">
      <c r="B747" s="88"/>
      <c r="C747" s="88"/>
      <c r="D747" s="88"/>
    </row>
    <row r="748" spans="2:4" x14ac:dyDescent="0.25">
      <c r="B748" s="88"/>
      <c r="C748" s="88"/>
      <c r="D748" s="88"/>
    </row>
    <row r="749" spans="2:4" x14ac:dyDescent="0.25">
      <c r="B749" s="88"/>
      <c r="C749" s="88"/>
      <c r="D749" s="88"/>
    </row>
    <row r="750" spans="2:4" x14ac:dyDescent="0.25">
      <c r="B750" s="88"/>
      <c r="C750" s="88"/>
      <c r="D750" s="88"/>
    </row>
    <row r="751" spans="2:4" x14ac:dyDescent="0.25">
      <c r="B751" s="88"/>
      <c r="C751" s="88"/>
      <c r="D751" s="88"/>
    </row>
    <row r="752" spans="2:4" x14ac:dyDescent="0.25">
      <c r="B752" s="88"/>
      <c r="C752" s="88"/>
      <c r="D752" s="88"/>
    </row>
    <row r="753" spans="2:4" x14ac:dyDescent="0.25">
      <c r="B753" s="88"/>
      <c r="C753" s="88"/>
      <c r="D753" s="88"/>
    </row>
    <row r="754" spans="2:4" x14ac:dyDescent="0.25">
      <c r="B754" s="88"/>
      <c r="C754" s="88"/>
      <c r="D754" s="88"/>
    </row>
    <row r="755" spans="2:4" x14ac:dyDescent="0.25">
      <c r="B755" s="88"/>
      <c r="C755" s="88"/>
      <c r="D755" s="88"/>
    </row>
    <row r="756" spans="2:4" x14ac:dyDescent="0.25">
      <c r="B756" s="88"/>
      <c r="C756" s="88"/>
      <c r="D756" s="88"/>
    </row>
    <row r="757" spans="2:4" x14ac:dyDescent="0.25">
      <c r="B757" s="88"/>
      <c r="C757" s="88"/>
      <c r="D757" s="88"/>
    </row>
    <row r="758" spans="2:4" x14ac:dyDescent="0.25">
      <c r="B758" s="88"/>
      <c r="C758" s="88"/>
      <c r="D758" s="88"/>
    </row>
    <row r="759" spans="2:4" x14ac:dyDescent="0.25">
      <c r="B759" s="88"/>
      <c r="C759" s="88"/>
      <c r="D759" s="88"/>
    </row>
    <row r="760" spans="2:4" x14ac:dyDescent="0.25">
      <c r="B760" s="88"/>
      <c r="C760" s="88"/>
      <c r="D760" s="88"/>
    </row>
    <row r="761" spans="2:4" x14ac:dyDescent="0.25">
      <c r="B761" s="88"/>
      <c r="C761" s="88"/>
      <c r="D761" s="88"/>
    </row>
    <row r="762" spans="2:4" x14ac:dyDescent="0.25">
      <c r="B762" s="88"/>
      <c r="C762" s="88"/>
      <c r="D762" s="88"/>
    </row>
    <row r="763" spans="2:4" x14ac:dyDescent="0.25">
      <c r="B763" s="88"/>
      <c r="C763" s="88"/>
      <c r="D763" s="88"/>
    </row>
    <row r="764" spans="2:4" x14ac:dyDescent="0.25">
      <c r="B764" s="88"/>
      <c r="C764" s="88"/>
      <c r="D764" s="88"/>
    </row>
    <row r="765" spans="2:4" x14ac:dyDescent="0.25">
      <c r="B765" s="88"/>
      <c r="C765" s="88"/>
      <c r="D765" s="88"/>
    </row>
    <row r="766" spans="2:4" x14ac:dyDescent="0.25">
      <c r="B766" s="88"/>
      <c r="C766" s="88"/>
      <c r="D766" s="88"/>
    </row>
    <row r="767" spans="2:4" x14ac:dyDescent="0.25">
      <c r="B767" s="88"/>
      <c r="C767" s="88"/>
      <c r="D767" s="88"/>
    </row>
    <row r="768" spans="2:4" x14ac:dyDescent="0.25">
      <c r="B768" s="88"/>
      <c r="C768" s="88"/>
      <c r="D768" s="88"/>
    </row>
    <row r="769" spans="2:4" x14ac:dyDescent="0.25">
      <c r="B769" s="88"/>
      <c r="C769" s="88"/>
      <c r="D769" s="88"/>
    </row>
    <row r="770" spans="2:4" x14ac:dyDescent="0.25">
      <c r="B770" s="88"/>
      <c r="C770" s="88"/>
      <c r="D770" s="88"/>
    </row>
    <row r="771" spans="2:4" x14ac:dyDescent="0.25">
      <c r="B771" s="88"/>
      <c r="C771" s="88"/>
      <c r="D771" s="88"/>
    </row>
    <row r="772" spans="2:4" x14ac:dyDescent="0.25">
      <c r="B772" s="88"/>
      <c r="C772" s="88"/>
      <c r="D772" s="88"/>
    </row>
    <row r="773" spans="2:4" x14ac:dyDescent="0.25">
      <c r="B773" s="88"/>
      <c r="C773" s="88"/>
      <c r="D773" s="88"/>
    </row>
    <row r="774" spans="2:4" x14ac:dyDescent="0.25">
      <c r="B774" s="88"/>
      <c r="C774" s="88"/>
      <c r="D774" s="88"/>
    </row>
    <row r="775" spans="2:4" x14ac:dyDescent="0.25">
      <c r="B775" s="88"/>
      <c r="C775" s="88"/>
      <c r="D775" s="88"/>
    </row>
    <row r="776" spans="2:4" x14ac:dyDescent="0.25">
      <c r="B776" s="88"/>
      <c r="C776" s="88"/>
      <c r="D776" s="88"/>
    </row>
    <row r="777" spans="2:4" x14ac:dyDescent="0.25">
      <c r="B777" s="88"/>
      <c r="C777" s="88"/>
      <c r="D777" s="88"/>
    </row>
    <row r="778" spans="2:4" x14ac:dyDescent="0.25">
      <c r="B778" s="88"/>
      <c r="C778" s="88"/>
      <c r="D778" s="88"/>
    </row>
    <row r="779" spans="2:4" x14ac:dyDescent="0.25">
      <c r="B779" s="88"/>
      <c r="C779" s="88"/>
      <c r="D779" s="88"/>
    </row>
    <row r="780" spans="2:4" x14ac:dyDescent="0.25">
      <c r="B780" s="88"/>
      <c r="C780" s="88"/>
      <c r="D780" s="88"/>
    </row>
    <row r="781" spans="2:4" x14ac:dyDescent="0.25">
      <c r="B781" s="88"/>
      <c r="C781" s="88"/>
      <c r="D781" s="88"/>
    </row>
    <row r="782" spans="2:4" x14ac:dyDescent="0.25">
      <c r="B782" s="88"/>
      <c r="C782" s="88"/>
      <c r="D782" s="88"/>
    </row>
    <row r="783" spans="2:4" x14ac:dyDescent="0.25">
      <c r="B783" s="88"/>
      <c r="C783" s="88"/>
      <c r="D783" s="88"/>
    </row>
    <row r="784" spans="2:4" x14ac:dyDescent="0.25">
      <c r="B784" s="88"/>
      <c r="C784" s="88"/>
      <c r="D784" s="88"/>
    </row>
    <row r="785" spans="2:4" x14ac:dyDescent="0.25">
      <c r="B785" s="88"/>
      <c r="C785" s="88"/>
      <c r="D785" s="88"/>
    </row>
    <row r="786" spans="2:4" x14ac:dyDescent="0.25">
      <c r="B786" s="88"/>
      <c r="C786" s="88"/>
      <c r="D786" s="88"/>
    </row>
    <row r="787" spans="2:4" x14ac:dyDescent="0.25">
      <c r="B787" s="88"/>
      <c r="C787" s="88"/>
      <c r="D787" s="88"/>
    </row>
    <row r="788" spans="2:4" x14ac:dyDescent="0.25">
      <c r="B788" s="88"/>
      <c r="C788" s="88"/>
      <c r="D788" s="88"/>
    </row>
    <row r="789" spans="2:4" x14ac:dyDescent="0.25">
      <c r="B789" s="88"/>
      <c r="C789" s="88"/>
      <c r="D789" s="88"/>
    </row>
    <row r="790" spans="2:4" x14ac:dyDescent="0.25">
      <c r="B790" s="88"/>
      <c r="C790" s="88"/>
      <c r="D790" s="88"/>
    </row>
    <row r="791" spans="2:4" x14ac:dyDescent="0.25">
      <c r="B791" s="88"/>
      <c r="C791" s="88"/>
      <c r="D791" s="88"/>
    </row>
    <row r="792" spans="2:4" x14ac:dyDescent="0.25">
      <c r="B792" s="88"/>
      <c r="C792" s="88"/>
      <c r="D792" s="88"/>
    </row>
    <row r="793" spans="2:4" x14ac:dyDescent="0.25">
      <c r="B793" s="88"/>
      <c r="C793" s="88"/>
      <c r="D793" s="88"/>
    </row>
    <row r="794" spans="2:4" x14ac:dyDescent="0.25">
      <c r="B794" s="88"/>
      <c r="C794" s="88"/>
      <c r="D794" s="88"/>
    </row>
    <row r="795" spans="2:4" x14ac:dyDescent="0.25">
      <c r="B795" s="88"/>
      <c r="C795" s="88"/>
      <c r="D795" s="88"/>
    </row>
    <row r="796" spans="2:4" x14ac:dyDescent="0.25">
      <c r="B796" s="88"/>
      <c r="C796" s="88"/>
      <c r="D796" s="88"/>
    </row>
    <row r="797" spans="2:4" x14ac:dyDescent="0.25">
      <c r="B797" s="88"/>
      <c r="C797" s="88"/>
      <c r="D797" s="88"/>
    </row>
    <row r="798" spans="2:4" x14ac:dyDescent="0.25">
      <c r="B798" s="88"/>
      <c r="C798" s="88"/>
      <c r="D798" s="88"/>
    </row>
    <row r="799" spans="2:4" x14ac:dyDescent="0.25">
      <c r="B799" s="88"/>
      <c r="C799" s="88"/>
      <c r="D799" s="88"/>
    </row>
    <row r="800" spans="2:4" x14ac:dyDescent="0.25">
      <c r="B800" s="88"/>
      <c r="C800" s="88"/>
      <c r="D800" s="88"/>
    </row>
    <row r="801" spans="2:4" x14ac:dyDescent="0.25">
      <c r="B801" s="88"/>
      <c r="C801" s="88"/>
      <c r="D801" s="88"/>
    </row>
    <row r="802" spans="2:4" x14ac:dyDescent="0.25">
      <c r="B802" s="88"/>
      <c r="C802" s="88"/>
      <c r="D802" s="88"/>
    </row>
    <row r="803" spans="2:4" x14ac:dyDescent="0.25">
      <c r="B803" s="88"/>
      <c r="C803" s="88"/>
      <c r="D803" s="88"/>
    </row>
    <row r="804" spans="2:4" x14ac:dyDescent="0.25">
      <c r="B804" s="88"/>
      <c r="C804" s="88"/>
      <c r="D804" s="88"/>
    </row>
    <row r="805" spans="2:4" x14ac:dyDescent="0.25">
      <c r="B805" s="88"/>
      <c r="C805" s="88"/>
      <c r="D805" s="88"/>
    </row>
    <row r="806" spans="2:4" x14ac:dyDescent="0.25">
      <c r="B806" s="88"/>
      <c r="C806" s="88"/>
      <c r="D806" s="88"/>
    </row>
    <row r="807" spans="2:4" x14ac:dyDescent="0.25">
      <c r="B807" s="88"/>
      <c r="C807" s="88"/>
      <c r="D807" s="88"/>
    </row>
    <row r="808" spans="2:4" x14ac:dyDescent="0.25">
      <c r="B808" s="88"/>
      <c r="C808" s="88"/>
      <c r="D808" s="88"/>
    </row>
    <row r="809" spans="2:4" x14ac:dyDescent="0.25">
      <c r="B809" s="88"/>
      <c r="C809" s="88"/>
      <c r="D809" s="88"/>
    </row>
    <row r="810" spans="2:4" x14ac:dyDescent="0.25">
      <c r="B810" s="88"/>
      <c r="C810" s="88"/>
      <c r="D810" s="88"/>
    </row>
    <row r="811" spans="2:4" x14ac:dyDescent="0.25">
      <c r="B811" s="88"/>
      <c r="C811" s="88"/>
      <c r="D811" s="88"/>
    </row>
    <row r="812" spans="2:4" x14ac:dyDescent="0.25">
      <c r="B812" s="88"/>
      <c r="C812" s="88"/>
      <c r="D812" s="88"/>
    </row>
    <row r="813" spans="2:4" x14ac:dyDescent="0.25">
      <c r="B813" s="88"/>
      <c r="C813" s="88"/>
      <c r="D813" s="88"/>
    </row>
    <row r="814" spans="2:4" x14ac:dyDescent="0.25">
      <c r="B814" s="88"/>
      <c r="C814" s="88"/>
      <c r="D814" s="88"/>
    </row>
    <row r="815" spans="2:4" x14ac:dyDescent="0.25">
      <c r="B815" s="88"/>
      <c r="C815" s="88"/>
      <c r="D815" s="88"/>
    </row>
    <row r="816" spans="2:4" x14ac:dyDescent="0.25">
      <c r="B816" s="88"/>
      <c r="C816" s="88"/>
      <c r="D816" s="88"/>
    </row>
    <row r="817" spans="2:4" x14ac:dyDescent="0.25">
      <c r="B817" s="88"/>
      <c r="C817" s="88"/>
      <c r="D817" s="88"/>
    </row>
    <row r="818" spans="2:4" x14ac:dyDescent="0.25">
      <c r="B818" s="88"/>
      <c r="C818" s="88"/>
      <c r="D818" s="88"/>
    </row>
    <row r="819" spans="2:4" x14ac:dyDescent="0.25">
      <c r="B819" s="88"/>
      <c r="C819" s="88"/>
      <c r="D819" s="88"/>
    </row>
    <row r="820" spans="2:4" x14ac:dyDescent="0.25">
      <c r="B820" s="88"/>
      <c r="C820" s="88"/>
      <c r="D820" s="88"/>
    </row>
    <row r="821" spans="2:4" x14ac:dyDescent="0.25">
      <c r="B821" s="88"/>
      <c r="C821" s="88"/>
      <c r="D821" s="88"/>
    </row>
    <row r="822" spans="2:4" x14ac:dyDescent="0.25">
      <c r="B822" s="88"/>
      <c r="C822" s="88"/>
      <c r="D822" s="88"/>
    </row>
    <row r="823" spans="2:4" x14ac:dyDescent="0.25">
      <c r="B823" s="88"/>
      <c r="C823" s="88"/>
      <c r="D823" s="88"/>
    </row>
    <row r="824" spans="2:4" x14ac:dyDescent="0.25">
      <c r="B824" s="88"/>
      <c r="C824" s="88"/>
      <c r="D824" s="88"/>
    </row>
    <row r="825" spans="2:4" x14ac:dyDescent="0.25">
      <c r="B825" s="88"/>
      <c r="C825" s="88"/>
      <c r="D825" s="88"/>
    </row>
    <row r="826" spans="2:4" x14ac:dyDescent="0.25">
      <c r="B826" s="88"/>
      <c r="C826" s="88"/>
      <c r="D826" s="88"/>
    </row>
    <row r="827" spans="2:4" x14ac:dyDescent="0.25">
      <c r="B827" s="88"/>
      <c r="C827" s="88"/>
      <c r="D827" s="88"/>
    </row>
    <row r="828" spans="2:4" x14ac:dyDescent="0.25">
      <c r="B828" s="88"/>
      <c r="C828" s="88"/>
      <c r="D828" s="88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3"/>
  <sheetViews>
    <sheetView topLeftCell="A70" workbookViewId="0">
      <selection activeCell="E25" sqref="E25"/>
    </sheetView>
  </sheetViews>
  <sheetFormatPr defaultRowHeight="15" x14ac:dyDescent="0.25"/>
  <cols>
    <col min="1" max="1" width="13.7109375" style="40" customWidth="1"/>
    <col min="2" max="3" width="10.85546875" style="87" customWidth="1"/>
    <col min="4" max="4" width="8.5703125" style="87" customWidth="1"/>
    <col min="5" max="5" width="5.570312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0" width="13.85546875" style="87" customWidth="1"/>
    <col min="11" max="11" width="7.5703125" style="87" customWidth="1"/>
    <col min="12" max="12" width="9" style="87" customWidth="1"/>
    <col min="13" max="13" width="10" style="9" bestFit="1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s="88" t="s">
        <v>95</v>
      </c>
      <c r="C1" s="88"/>
      <c r="D1" s="88"/>
      <c r="E1" s="88"/>
      <c r="F1" s="6" t="s">
        <v>2</v>
      </c>
      <c r="G1" s="13" t="s">
        <v>105</v>
      </c>
      <c r="H1" s="44">
        <f>D112</f>
        <v>-59.379738000000003</v>
      </c>
      <c r="J1" s="88" t="s">
        <v>95</v>
      </c>
      <c r="K1" s="88"/>
      <c r="L1" s="88"/>
      <c r="N1" s="6" t="s">
        <v>2</v>
      </c>
      <c r="O1" s="13" t="s">
        <v>105</v>
      </c>
      <c r="P1" s="44">
        <f>L112</f>
        <v>-57.062023000000003</v>
      </c>
    </row>
    <row r="2" spans="1:17" x14ac:dyDescent="0.25">
      <c r="A2" s="50" t="s">
        <v>104</v>
      </c>
      <c r="B2" s="88" t="s">
        <v>246</v>
      </c>
      <c r="C2" s="88" t="s">
        <v>276</v>
      </c>
      <c r="D2" s="88" t="s">
        <v>277</v>
      </c>
      <c r="E2" s="88" t="s">
        <v>278</v>
      </c>
      <c r="H2" s="11"/>
      <c r="I2" s="50" t="s">
        <v>103</v>
      </c>
      <c r="J2" s="88" t="s">
        <v>246</v>
      </c>
      <c r="K2" s="88" t="s">
        <v>276</v>
      </c>
      <c r="L2" s="88" t="s">
        <v>277</v>
      </c>
      <c r="M2" s="9" t="s">
        <v>278</v>
      </c>
      <c r="P2" s="11"/>
    </row>
    <row r="3" spans="1:17" s="15" customFormat="1" x14ac:dyDescent="0.25">
      <c r="A3" s="40"/>
      <c r="B3" s="88" t="s">
        <v>207</v>
      </c>
      <c r="C3" s="88" t="s">
        <v>285</v>
      </c>
      <c r="D3" s="88" t="s">
        <v>293</v>
      </c>
      <c r="E3" s="88"/>
      <c r="F3" s="13" t="s">
        <v>12</v>
      </c>
      <c r="G3" s="13">
        <f>ABS(AVERAGE(G5:G103))</f>
        <v>56.903985303030296</v>
      </c>
      <c r="H3" s="82" t="s">
        <v>243</v>
      </c>
      <c r="I3" s="40"/>
      <c r="J3" s="88" t="s">
        <v>207</v>
      </c>
      <c r="K3" s="88" t="s">
        <v>285</v>
      </c>
      <c r="L3" s="88" t="s">
        <v>294</v>
      </c>
      <c r="M3" s="14"/>
      <c r="N3" s="13" t="s">
        <v>12</v>
      </c>
      <c r="O3" s="13">
        <f>ABS(AVERAGE(O5:O103))</f>
        <v>64.334044909090892</v>
      </c>
      <c r="P3" s="82" t="s">
        <v>243</v>
      </c>
      <c r="Q3" s="14"/>
    </row>
    <row r="4" spans="1:17" x14ac:dyDescent="0.25">
      <c r="B4" s="88" t="s">
        <v>98</v>
      </c>
      <c r="C4" s="88"/>
      <c r="D4" s="88"/>
      <c r="E4" s="88"/>
      <c r="G4" s="11"/>
      <c r="H4" s="11"/>
      <c r="J4" s="88" t="s">
        <v>98</v>
      </c>
      <c r="K4" s="88"/>
      <c r="L4" s="88"/>
      <c r="O4" s="11"/>
      <c r="P4" s="11"/>
    </row>
    <row r="5" spans="1:17" x14ac:dyDescent="0.25">
      <c r="B5" s="88"/>
      <c r="C5" s="88"/>
      <c r="D5" s="88"/>
      <c r="E5" s="88"/>
      <c r="F5" s="6">
        <f t="shared" ref="F5:F36" si="0">B113/1000000000</f>
        <v>18.326530612244998</v>
      </c>
      <c r="G5" s="11">
        <f>H5-5</f>
        <v>-64.109794999999991</v>
      </c>
      <c r="H5" s="6">
        <f t="shared" ref="H5:H36" si="1">D113</f>
        <v>-59.109794999999998</v>
      </c>
      <c r="J5" s="88"/>
      <c r="K5" s="88"/>
      <c r="L5" s="88"/>
      <c r="N5" s="6">
        <f t="shared" ref="N5:N36" si="2">J113/1000000000</f>
        <v>8.2263469387754995</v>
      </c>
      <c r="O5" s="11">
        <f>P5-5</f>
        <v>-64.485298</v>
      </c>
      <c r="P5" s="6">
        <f t="shared" ref="P5:P36" si="3">L113</f>
        <v>-59.485298</v>
      </c>
    </row>
    <row r="6" spans="1:17" x14ac:dyDescent="0.25">
      <c r="B6" s="88" t="s">
        <v>99</v>
      </c>
      <c r="C6" s="88"/>
      <c r="D6" s="88"/>
      <c r="E6" s="88"/>
      <c r="F6" s="6">
        <f t="shared" si="0"/>
        <v>18.653061224490003</v>
      </c>
      <c r="G6" s="11">
        <f t="shared" ref="G6:G69" si="4">H6-5</f>
        <v>-64.849964</v>
      </c>
      <c r="H6" s="6">
        <f t="shared" si="1"/>
        <v>-59.849964</v>
      </c>
      <c r="J6" s="88" t="s">
        <v>99</v>
      </c>
      <c r="K6" s="88"/>
      <c r="L6" s="88"/>
      <c r="N6" s="6">
        <f t="shared" si="2"/>
        <v>8.452693877550999</v>
      </c>
      <c r="O6" s="11">
        <f t="shared" ref="O6:O69" si="5">P6-5</f>
        <v>-65.678359999999998</v>
      </c>
      <c r="P6" s="6">
        <f t="shared" si="3"/>
        <v>-60.678359999999998</v>
      </c>
    </row>
    <row r="7" spans="1:17" x14ac:dyDescent="0.25">
      <c r="B7" s="88" t="s">
        <v>19</v>
      </c>
      <c r="C7" s="88" t="s">
        <v>109</v>
      </c>
      <c r="D7" s="88"/>
      <c r="E7" s="88"/>
      <c r="F7" s="6">
        <f t="shared" si="0"/>
        <v>18.979591836735</v>
      </c>
      <c r="G7" s="11">
        <f t="shared" si="4"/>
        <v>-64.428843999999998</v>
      </c>
      <c r="H7" s="6">
        <f t="shared" si="1"/>
        <v>-59.428843999999998</v>
      </c>
      <c r="J7" s="88" t="s">
        <v>19</v>
      </c>
      <c r="K7" s="88" t="s">
        <v>109</v>
      </c>
      <c r="L7" s="88"/>
      <c r="N7" s="6">
        <f t="shared" si="2"/>
        <v>8.6790408163265003</v>
      </c>
      <c r="O7" s="11">
        <f t="shared" si="5"/>
        <v>-62.778778000000003</v>
      </c>
      <c r="P7" s="6">
        <f t="shared" si="3"/>
        <v>-57.778778000000003</v>
      </c>
    </row>
    <row r="8" spans="1:17" x14ac:dyDescent="0.25">
      <c r="B8" s="88">
        <v>18000000000</v>
      </c>
      <c r="C8" s="88">
        <v>-5.3522223999999996</v>
      </c>
      <c r="D8" s="88"/>
      <c r="E8" s="88"/>
      <c r="F8" s="6">
        <f t="shared" si="0"/>
        <v>19.306122448979998</v>
      </c>
      <c r="G8" s="11">
        <f t="shared" si="4"/>
        <v>-65.523109000000005</v>
      </c>
      <c r="H8" s="6">
        <f t="shared" si="1"/>
        <v>-60.523108999999998</v>
      </c>
      <c r="J8" s="88">
        <v>8000000000</v>
      </c>
      <c r="K8" s="88">
        <v>-15.143039999999999</v>
      </c>
      <c r="L8" s="88"/>
      <c r="N8" s="6">
        <f t="shared" si="2"/>
        <v>8.9053877551019998</v>
      </c>
      <c r="O8" s="11">
        <f t="shared" si="5"/>
        <v>-61.713721999999997</v>
      </c>
      <c r="P8" s="6">
        <f t="shared" si="3"/>
        <v>-56.713721999999997</v>
      </c>
    </row>
    <row r="9" spans="1:17" x14ac:dyDescent="0.25">
      <c r="B9" s="88">
        <v>18326530612.244999</v>
      </c>
      <c r="C9" s="88">
        <v>-5.6774320999999999</v>
      </c>
      <c r="D9" s="88"/>
      <c r="E9" s="88"/>
      <c r="F9" s="6">
        <f t="shared" si="0"/>
        <v>19.632653061223998</v>
      </c>
      <c r="G9" s="11">
        <f t="shared" si="4"/>
        <v>-67.408462999999998</v>
      </c>
      <c r="H9" s="6">
        <f t="shared" si="1"/>
        <v>-62.408462999999998</v>
      </c>
      <c r="J9" s="88">
        <v>8225418367.3469</v>
      </c>
      <c r="K9" s="88">
        <v>-7.1604891000000004</v>
      </c>
      <c r="L9" s="88"/>
      <c r="N9" s="6">
        <f t="shared" si="2"/>
        <v>9.1317346938776005</v>
      </c>
      <c r="O9" s="11">
        <f t="shared" si="5"/>
        <v>-62.339916000000002</v>
      </c>
      <c r="P9" s="6">
        <f t="shared" si="3"/>
        <v>-57.339916000000002</v>
      </c>
    </row>
    <row r="10" spans="1:17" x14ac:dyDescent="0.25">
      <c r="B10" s="88">
        <v>18653061224.490002</v>
      </c>
      <c r="C10" s="88">
        <v>-5.5466312999999996</v>
      </c>
      <c r="D10" s="88"/>
      <c r="E10" s="88"/>
      <c r="F10" s="6">
        <f t="shared" si="0"/>
        <v>19.959183673469003</v>
      </c>
      <c r="G10" s="11">
        <f t="shared" si="4"/>
        <v>-71.648842000000002</v>
      </c>
      <c r="H10" s="6">
        <f t="shared" si="1"/>
        <v>-66.648842000000002</v>
      </c>
      <c r="J10" s="88">
        <v>8450836734.6939001</v>
      </c>
      <c r="K10" s="88">
        <v>-6.9641580999999997</v>
      </c>
      <c r="L10" s="88"/>
      <c r="N10" s="6">
        <f t="shared" si="2"/>
        <v>9.3580816326530982</v>
      </c>
      <c r="O10" s="11">
        <f t="shared" si="5"/>
        <v>-61.951248</v>
      </c>
      <c r="P10" s="6">
        <f t="shared" si="3"/>
        <v>-56.951248</v>
      </c>
    </row>
    <row r="11" spans="1:17" x14ac:dyDescent="0.25">
      <c r="B11" s="88">
        <v>18979591836.735001</v>
      </c>
      <c r="C11" s="88">
        <v>-5.6359801000000003</v>
      </c>
      <c r="D11" s="88"/>
      <c r="E11" s="88"/>
      <c r="F11" s="6">
        <f t="shared" si="0"/>
        <v>20.285714285714</v>
      </c>
      <c r="G11" s="11">
        <f t="shared" si="4"/>
        <v>-75.076012000000006</v>
      </c>
      <c r="H11" s="6">
        <f t="shared" si="1"/>
        <v>-70.076012000000006</v>
      </c>
      <c r="J11" s="88">
        <v>8676255102.0408001</v>
      </c>
      <c r="K11" s="88">
        <v>-7.0462537000000003</v>
      </c>
      <c r="L11" s="88"/>
      <c r="N11" s="6">
        <f t="shared" si="2"/>
        <v>9.5844285714285995</v>
      </c>
      <c r="O11" s="11">
        <f t="shared" si="5"/>
        <v>-61.791775000000001</v>
      </c>
      <c r="P11" s="6">
        <f t="shared" si="3"/>
        <v>-56.791775000000001</v>
      </c>
    </row>
    <row r="12" spans="1:17" x14ac:dyDescent="0.25">
      <c r="B12" s="88">
        <v>19306122448.98</v>
      </c>
      <c r="C12" s="88">
        <v>-5.7660917999999999</v>
      </c>
      <c r="D12" s="88"/>
      <c r="E12" s="88"/>
      <c r="F12" s="6">
        <f t="shared" si="0"/>
        <v>20.612244897958998</v>
      </c>
      <c r="G12" s="11">
        <f t="shared" si="4"/>
        <v>-74.188950000000006</v>
      </c>
      <c r="H12" s="6">
        <f t="shared" si="1"/>
        <v>-69.188950000000006</v>
      </c>
      <c r="J12" s="88">
        <v>8901673469.3878002</v>
      </c>
      <c r="K12" s="88">
        <v>-7.2893195000000004</v>
      </c>
      <c r="L12" s="88"/>
      <c r="N12" s="6">
        <f t="shared" si="2"/>
        <v>9.810775510204099</v>
      </c>
      <c r="O12" s="11">
        <f t="shared" si="5"/>
        <v>-61.207053999999999</v>
      </c>
      <c r="P12" s="6">
        <f t="shared" si="3"/>
        <v>-56.207053999999999</v>
      </c>
    </row>
    <row r="13" spans="1:17" x14ac:dyDescent="0.25">
      <c r="B13" s="88">
        <v>19632653061.223999</v>
      </c>
      <c r="C13" s="88">
        <v>-5.5911546000000003</v>
      </c>
      <c r="D13" s="88"/>
      <c r="E13" s="88"/>
      <c r="F13" s="6">
        <f t="shared" si="0"/>
        <v>20.938775510204</v>
      </c>
      <c r="G13" s="11">
        <f t="shared" si="4"/>
        <v>-66.274013999999994</v>
      </c>
      <c r="H13" s="6">
        <f t="shared" si="1"/>
        <v>-61.274014000000001</v>
      </c>
      <c r="J13" s="88">
        <v>9127091836.7346992</v>
      </c>
      <c r="K13" s="88">
        <v>-7.4215650999999996</v>
      </c>
      <c r="L13" s="88"/>
      <c r="N13" s="6">
        <f t="shared" si="2"/>
        <v>10.03712244898</v>
      </c>
      <c r="O13" s="11">
        <f t="shared" si="5"/>
        <v>-60.342514000000001</v>
      </c>
      <c r="P13" s="6">
        <f t="shared" si="3"/>
        <v>-55.342514000000001</v>
      </c>
    </row>
    <row r="14" spans="1:17" x14ac:dyDescent="0.25">
      <c r="B14" s="88">
        <v>19959183673.469002</v>
      </c>
      <c r="C14" s="88">
        <v>-5.3528981</v>
      </c>
      <c r="D14" s="88"/>
      <c r="E14" s="88"/>
      <c r="F14" s="6">
        <f t="shared" si="0"/>
        <v>21.265306122449001</v>
      </c>
      <c r="G14" s="11">
        <f t="shared" si="4"/>
        <v>-57.549824000000001</v>
      </c>
      <c r="H14" s="6">
        <f t="shared" si="1"/>
        <v>-52.549824000000001</v>
      </c>
      <c r="J14" s="88">
        <v>9352510204.0816002</v>
      </c>
      <c r="K14" s="88">
        <v>-7.5983605000000001</v>
      </c>
      <c r="L14" s="88"/>
      <c r="N14" s="6">
        <f t="shared" si="2"/>
        <v>10.263469387754999</v>
      </c>
      <c r="O14" s="11">
        <f t="shared" si="5"/>
        <v>-59.584620999999999</v>
      </c>
      <c r="P14" s="6">
        <f t="shared" si="3"/>
        <v>-54.584620999999999</v>
      </c>
    </row>
    <row r="15" spans="1:17" x14ac:dyDescent="0.25">
      <c r="B15" s="88">
        <v>20285714285.714001</v>
      </c>
      <c r="C15" s="88">
        <v>-5.3029894999999998</v>
      </c>
      <c r="D15" s="88"/>
      <c r="E15" s="88"/>
      <c r="F15" s="6">
        <f t="shared" si="0"/>
        <v>21.591836734693999</v>
      </c>
      <c r="G15" s="11">
        <f t="shared" si="4"/>
        <v>-51.934260999999999</v>
      </c>
      <c r="H15" s="6">
        <f t="shared" si="1"/>
        <v>-46.934260999999999</v>
      </c>
      <c r="J15" s="88">
        <v>9577928571.4286003</v>
      </c>
      <c r="K15" s="88">
        <v>-7.6979856</v>
      </c>
      <c r="L15" s="88"/>
      <c r="N15" s="6">
        <f t="shared" si="2"/>
        <v>10.489816326531001</v>
      </c>
      <c r="O15" s="11">
        <f t="shared" si="5"/>
        <v>-59.727271999999999</v>
      </c>
      <c r="P15" s="6">
        <f t="shared" si="3"/>
        <v>-54.727271999999999</v>
      </c>
    </row>
    <row r="16" spans="1:17" x14ac:dyDescent="0.25">
      <c r="B16" s="88">
        <v>20612244897.959</v>
      </c>
      <c r="C16" s="88">
        <v>-5.4172544</v>
      </c>
      <c r="D16" s="88"/>
      <c r="E16" s="88"/>
      <c r="F16" s="6">
        <f t="shared" si="0"/>
        <v>21.918367346939</v>
      </c>
      <c r="G16" s="11">
        <f t="shared" si="4"/>
        <v>-54.754311000000001</v>
      </c>
      <c r="H16" s="6">
        <f t="shared" si="1"/>
        <v>-49.754311000000001</v>
      </c>
      <c r="J16" s="88">
        <v>9803346938.7754993</v>
      </c>
      <c r="K16" s="88">
        <v>-7.6705202999999997</v>
      </c>
      <c r="L16" s="88"/>
      <c r="N16" s="6">
        <f t="shared" si="2"/>
        <v>10.716163265305999</v>
      </c>
      <c r="O16" s="11">
        <f t="shared" si="5"/>
        <v>-61.348647999999997</v>
      </c>
      <c r="P16" s="6">
        <f t="shared" si="3"/>
        <v>-56.348647999999997</v>
      </c>
    </row>
    <row r="17" spans="2:16" x14ac:dyDescent="0.25">
      <c r="B17" s="88">
        <v>20938775510.203999</v>
      </c>
      <c r="C17" s="88">
        <v>-5.2758988999999996</v>
      </c>
      <c r="D17" s="88"/>
      <c r="E17" s="88"/>
      <c r="F17" s="6">
        <f t="shared" si="0"/>
        <v>22.244897959183998</v>
      </c>
      <c r="G17" s="11">
        <f t="shared" si="4"/>
        <v>-57.082099999999997</v>
      </c>
      <c r="H17" s="6">
        <f t="shared" si="1"/>
        <v>-52.082099999999997</v>
      </c>
      <c r="J17" s="88">
        <v>10028765306.122</v>
      </c>
      <c r="K17" s="88">
        <v>-7.6691098000000002</v>
      </c>
      <c r="L17" s="88"/>
      <c r="N17" s="6">
        <f t="shared" si="2"/>
        <v>10.942510204082001</v>
      </c>
      <c r="O17" s="11">
        <f t="shared" si="5"/>
        <v>-65.800872999999996</v>
      </c>
      <c r="P17" s="6">
        <f t="shared" si="3"/>
        <v>-60.800873000000003</v>
      </c>
    </row>
    <row r="18" spans="2:16" x14ac:dyDescent="0.25">
      <c r="B18" s="88">
        <v>21265306122.449001</v>
      </c>
      <c r="C18" s="88">
        <v>-5.4998779000000004</v>
      </c>
      <c r="D18" s="88"/>
      <c r="E18" s="88"/>
      <c r="F18" s="6">
        <f t="shared" si="0"/>
        <v>22.571428571428999</v>
      </c>
      <c r="G18" s="11">
        <f t="shared" si="4"/>
        <v>-62.066586000000001</v>
      </c>
      <c r="H18" s="6">
        <f t="shared" si="1"/>
        <v>-57.066586000000001</v>
      </c>
      <c r="J18" s="88">
        <v>10254183673.469</v>
      </c>
      <c r="K18" s="88">
        <v>-7.5826592000000002</v>
      </c>
      <c r="L18" s="88"/>
      <c r="N18" s="6">
        <f t="shared" si="2"/>
        <v>11.168857142857</v>
      </c>
      <c r="O18" s="11">
        <f t="shared" si="5"/>
        <v>-68.61878200000001</v>
      </c>
      <c r="P18" s="6">
        <f t="shared" si="3"/>
        <v>-63.618782000000003</v>
      </c>
    </row>
    <row r="19" spans="2:16" x14ac:dyDescent="0.25">
      <c r="B19" s="88">
        <v>21591836734.694</v>
      </c>
      <c r="C19" s="88">
        <v>-5.7452559000000001</v>
      </c>
      <c r="D19" s="88"/>
      <c r="E19" s="88"/>
      <c r="F19" s="6">
        <f t="shared" si="0"/>
        <v>22.897959183672999</v>
      </c>
      <c r="G19" s="11">
        <f t="shared" si="4"/>
        <v>-62.648899</v>
      </c>
      <c r="H19" s="6">
        <f t="shared" si="1"/>
        <v>-57.648899</v>
      </c>
      <c r="J19" s="88">
        <v>10479602040.816</v>
      </c>
      <c r="K19" s="88">
        <v>-7.5764107999999997</v>
      </c>
      <c r="L19" s="88"/>
      <c r="N19" s="6">
        <f t="shared" si="2"/>
        <v>11.395204081632999</v>
      </c>
      <c r="O19" s="11">
        <f t="shared" si="5"/>
        <v>-71.298987999999994</v>
      </c>
      <c r="P19" s="6">
        <f t="shared" si="3"/>
        <v>-66.298987999999994</v>
      </c>
    </row>
    <row r="20" spans="2:16" x14ac:dyDescent="0.25">
      <c r="B20" s="88">
        <v>21918367346.938999</v>
      </c>
      <c r="C20" s="88">
        <v>-5.6225281000000003</v>
      </c>
      <c r="D20" s="88"/>
      <c r="E20" s="88"/>
      <c r="F20" s="6">
        <f t="shared" si="0"/>
        <v>23.224489795918</v>
      </c>
      <c r="G20" s="11">
        <f t="shared" si="4"/>
        <v>-64.958302000000003</v>
      </c>
      <c r="H20" s="6">
        <f t="shared" si="1"/>
        <v>-59.958302000000003</v>
      </c>
      <c r="J20" s="88">
        <v>10705020408.163</v>
      </c>
      <c r="K20" s="88">
        <v>-7.5624169999999999</v>
      </c>
      <c r="L20" s="88"/>
      <c r="N20" s="6">
        <f t="shared" si="2"/>
        <v>11.621551020408001</v>
      </c>
      <c r="O20" s="11">
        <f t="shared" si="5"/>
        <v>-70.281554999999997</v>
      </c>
      <c r="P20" s="6">
        <f t="shared" si="3"/>
        <v>-65.281554999999997</v>
      </c>
    </row>
    <row r="21" spans="2:16" x14ac:dyDescent="0.25">
      <c r="B21" s="88">
        <v>22244897959.183998</v>
      </c>
      <c r="C21" s="88">
        <v>-6.4457988999999998</v>
      </c>
      <c r="D21" s="88"/>
      <c r="E21" s="88"/>
      <c r="F21" s="6">
        <f t="shared" si="0"/>
        <v>23.551020408162998</v>
      </c>
      <c r="G21" s="11">
        <f t="shared" si="4"/>
        <v>-64.054839999999999</v>
      </c>
      <c r="H21" s="6">
        <f t="shared" si="1"/>
        <v>-59.054839999999999</v>
      </c>
      <c r="J21" s="88">
        <v>10930438775.51</v>
      </c>
      <c r="K21" s="88">
        <v>-7.6222792000000004</v>
      </c>
      <c r="L21" s="88"/>
      <c r="N21" s="6">
        <f t="shared" si="2"/>
        <v>11.847897959183999</v>
      </c>
      <c r="O21" s="11">
        <f t="shared" si="5"/>
        <v>-69.090209999999999</v>
      </c>
      <c r="P21" s="6">
        <f t="shared" si="3"/>
        <v>-64.090209999999999</v>
      </c>
    </row>
    <row r="22" spans="2:16" x14ac:dyDescent="0.25">
      <c r="B22" s="88">
        <v>22571428571.429001</v>
      </c>
      <c r="C22" s="88">
        <v>-6.4424948999999998</v>
      </c>
      <c r="D22" s="88"/>
      <c r="E22" s="88"/>
      <c r="F22" s="6">
        <f t="shared" si="0"/>
        <v>23.877551020407999</v>
      </c>
      <c r="G22" s="11">
        <f t="shared" si="4"/>
        <v>-65.829540000000009</v>
      </c>
      <c r="H22" s="6">
        <f t="shared" si="1"/>
        <v>-60.829540000000001</v>
      </c>
      <c r="J22" s="88">
        <v>11155857142.857</v>
      </c>
      <c r="K22" s="88">
        <v>-7.5187273000000001</v>
      </c>
      <c r="L22" s="88"/>
      <c r="N22" s="6">
        <f t="shared" si="2"/>
        <v>12.074244897959</v>
      </c>
      <c r="O22" s="11">
        <f t="shared" si="5"/>
        <v>-67.943725999999998</v>
      </c>
      <c r="P22" s="6">
        <f t="shared" si="3"/>
        <v>-62.943725999999998</v>
      </c>
    </row>
    <row r="23" spans="2:16" x14ac:dyDescent="0.25">
      <c r="B23" s="88">
        <v>22897959183.673</v>
      </c>
      <c r="C23" s="88">
        <v>-6.9592594999999999</v>
      </c>
      <c r="D23" s="88"/>
      <c r="E23" s="88"/>
      <c r="F23" s="6">
        <f t="shared" si="0"/>
        <v>24.204081632653001</v>
      </c>
      <c r="G23" s="11">
        <f t="shared" si="4"/>
        <v>-65.836596999999998</v>
      </c>
      <c r="H23" s="6">
        <f t="shared" si="1"/>
        <v>-60.836596999999998</v>
      </c>
      <c r="J23" s="88">
        <v>11381275510.204</v>
      </c>
      <c r="K23" s="88">
        <v>-7.4421701000000002</v>
      </c>
      <c r="L23" s="88"/>
      <c r="N23" s="6">
        <f t="shared" si="2"/>
        <v>12.300591836735</v>
      </c>
      <c r="O23" s="11">
        <f t="shared" si="5"/>
        <v>-67.162646999999993</v>
      </c>
      <c r="P23" s="6">
        <f t="shared" si="3"/>
        <v>-62.162647</v>
      </c>
    </row>
    <row r="24" spans="2:16" x14ac:dyDescent="0.25">
      <c r="B24" s="88">
        <v>23224489795.917999</v>
      </c>
      <c r="C24" s="88">
        <v>-7.6563163000000003</v>
      </c>
      <c r="D24" s="88"/>
      <c r="E24" s="88"/>
      <c r="F24" s="6">
        <f t="shared" si="0"/>
        <v>24.530612244897998</v>
      </c>
      <c r="G24" s="11">
        <f t="shared" si="4"/>
        <v>-68.627628000000001</v>
      </c>
      <c r="H24" s="6">
        <f t="shared" si="1"/>
        <v>-63.627628000000001</v>
      </c>
      <c r="J24" s="88">
        <v>11606693877.551001</v>
      </c>
      <c r="K24" s="88">
        <v>-7.3264073999999999</v>
      </c>
      <c r="L24" s="88"/>
      <c r="N24" s="6">
        <f t="shared" si="2"/>
        <v>12.526938775510001</v>
      </c>
      <c r="O24" s="11">
        <f t="shared" si="5"/>
        <v>-67.893306999999993</v>
      </c>
      <c r="P24" s="6">
        <f t="shared" si="3"/>
        <v>-62.893307</v>
      </c>
    </row>
    <row r="25" spans="2:16" x14ac:dyDescent="0.25">
      <c r="B25" s="88">
        <v>23551020408.162998</v>
      </c>
      <c r="C25" s="88">
        <v>-7.8641005000000002</v>
      </c>
      <c r="D25" s="88"/>
      <c r="E25" s="88"/>
      <c r="F25" s="6">
        <f t="shared" si="0"/>
        <v>24.857142857143003</v>
      </c>
      <c r="G25" s="11">
        <f t="shared" si="4"/>
        <v>-69.222297999999995</v>
      </c>
      <c r="H25" s="6">
        <f t="shared" si="1"/>
        <v>-64.222297999999995</v>
      </c>
      <c r="J25" s="88">
        <v>11832112244.898001</v>
      </c>
      <c r="K25" s="88">
        <v>-7.1954435999999999</v>
      </c>
      <c r="L25" s="88"/>
      <c r="N25" s="6">
        <f t="shared" si="2"/>
        <v>12.753285714285999</v>
      </c>
      <c r="O25" s="11">
        <f t="shared" si="5"/>
        <v>-68.095214999999996</v>
      </c>
      <c r="P25" s="6">
        <f t="shared" si="3"/>
        <v>-63.095215000000003</v>
      </c>
    </row>
    <row r="26" spans="2:16" x14ac:dyDescent="0.25">
      <c r="B26" s="88">
        <v>23877551020.408001</v>
      </c>
      <c r="C26" s="88">
        <v>-7.2664980999999997</v>
      </c>
      <c r="D26" s="88"/>
      <c r="E26" s="88"/>
      <c r="F26" s="6">
        <f t="shared" si="0"/>
        <v>25.183673469388001</v>
      </c>
      <c r="G26" s="11">
        <f t="shared" si="4"/>
        <v>-73.846549999999993</v>
      </c>
      <c r="H26" s="6">
        <f t="shared" si="1"/>
        <v>-68.846549999999993</v>
      </c>
      <c r="J26" s="88">
        <v>12057530612.245001</v>
      </c>
      <c r="K26" s="88">
        <v>-7.0657639999999997</v>
      </c>
      <c r="L26" s="88"/>
      <c r="N26" s="6">
        <f t="shared" si="2"/>
        <v>12.979632653061001</v>
      </c>
      <c r="O26" s="11">
        <f t="shared" si="5"/>
        <v>-69.987396000000004</v>
      </c>
      <c r="P26" s="6">
        <f t="shared" si="3"/>
        <v>-64.987396000000004</v>
      </c>
    </row>
    <row r="27" spans="2:16" x14ac:dyDescent="0.25">
      <c r="B27" s="88">
        <v>24204081632.653</v>
      </c>
      <c r="C27" s="88">
        <v>-7.8490181000000003</v>
      </c>
      <c r="D27" s="88"/>
      <c r="E27" s="88"/>
      <c r="F27" s="6">
        <f t="shared" si="0"/>
        <v>25.510204081632999</v>
      </c>
      <c r="G27" s="11">
        <f t="shared" si="4"/>
        <v>-70.460739000000004</v>
      </c>
      <c r="H27" s="6">
        <f t="shared" si="1"/>
        <v>-65.460739000000004</v>
      </c>
      <c r="J27" s="88">
        <v>12282948979.591999</v>
      </c>
      <c r="K27" s="88">
        <v>-6.9809723000000004</v>
      </c>
      <c r="L27" s="88"/>
      <c r="N27" s="6">
        <f t="shared" si="2"/>
        <v>13.205979591837</v>
      </c>
      <c r="O27" s="11">
        <f t="shared" si="5"/>
        <v>-73.904076000000003</v>
      </c>
      <c r="P27" s="6">
        <f t="shared" si="3"/>
        <v>-68.904076000000003</v>
      </c>
    </row>
    <row r="28" spans="2:16" x14ac:dyDescent="0.25">
      <c r="B28" s="88">
        <v>24530612244.897999</v>
      </c>
      <c r="C28" s="88">
        <v>-7.7442770000000003</v>
      </c>
      <c r="D28" s="88"/>
      <c r="E28" s="88"/>
      <c r="F28" s="6">
        <f t="shared" si="0"/>
        <v>25.836734693877997</v>
      </c>
      <c r="G28" s="11">
        <f t="shared" si="4"/>
        <v>-67.398967999999996</v>
      </c>
      <c r="H28" s="6">
        <f t="shared" si="1"/>
        <v>-62.398968000000004</v>
      </c>
      <c r="J28" s="88">
        <v>12508367346.938999</v>
      </c>
      <c r="K28" s="88">
        <v>-6.8987894000000001</v>
      </c>
      <c r="L28" s="88"/>
      <c r="N28" s="6">
        <f t="shared" si="2"/>
        <v>13.432326530612</v>
      </c>
      <c r="O28" s="11">
        <f t="shared" si="5"/>
        <v>-73.388915999999995</v>
      </c>
      <c r="P28" s="6">
        <f t="shared" si="3"/>
        <v>-68.388915999999995</v>
      </c>
    </row>
    <row r="29" spans="2:16" x14ac:dyDescent="0.25">
      <c r="B29" s="88">
        <v>24857142857.143002</v>
      </c>
      <c r="C29" s="88">
        <v>-7.7139249000000003</v>
      </c>
      <c r="D29" s="88"/>
      <c r="E29" s="88"/>
      <c r="F29" s="6">
        <f t="shared" si="0"/>
        <v>26.163265306122003</v>
      </c>
      <c r="G29" s="11">
        <f t="shared" si="4"/>
        <v>-66.972003999999998</v>
      </c>
      <c r="H29" s="6">
        <f t="shared" si="1"/>
        <v>-61.972003999999998</v>
      </c>
      <c r="J29" s="88">
        <v>12733785714.285999</v>
      </c>
      <c r="K29" s="88">
        <v>-6.7380481000000003</v>
      </c>
      <c r="L29" s="88"/>
      <c r="N29" s="6">
        <f t="shared" si="2"/>
        <v>13.658673469388001</v>
      </c>
      <c r="O29" s="11">
        <f t="shared" si="5"/>
        <v>-69.064575000000005</v>
      </c>
      <c r="P29" s="6">
        <f t="shared" si="3"/>
        <v>-64.064575000000005</v>
      </c>
    </row>
    <row r="30" spans="2:16" x14ac:dyDescent="0.25">
      <c r="B30" s="88">
        <v>25183673469.388</v>
      </c>
      <c r="C30" s="88">
        <v>-7.4914016999999999</v>
      </c>
      <c r="D30" s="88"/>
      <c r="E30" s="88"/>
      <c r="F30" s="6">
        <f t="shared" si="0"/>
        <v>26.489795918367001</v>
      </c>
      <c r="G30" s="11">
        <f t="shared" si="4"/>
        <v>-69.081360000000004</v>
      </c>
      <c r="H30" s="6">
        <f t="shared" si="1"/>
        <v>-64.081360000000004</v>
      </c>
      <c r="J30" s="88">
        <v>12959204081.632999</v>
      </c>
      <c r="K30" s="88">
        <v>-6.7135673000000002</v>
      </c>
      <c r="L30" s="88"/>
      <c r="N30" s="6">
        <f t="shared" si="2"/>
        <v>13.885020408162999</v>
      </c>
      <c r="O30" s="11">
        <f t="shared" si="5"/>
        <v>-62.955719000000002</v>
      </c>
      <c r="P30" s="6">
        <f t="shared" si="3"/>
        <v>-57.955719000000002</v>
      </c>
    </row>
    <row r="31" spans="2:16" x14ac:dyDescent="0.25">
      <c r="B31" s="88">
        <v>25510204081.632999</v>
      </c>
      <c r="C31" s="88">
        <v>-7.2447533999999996</v>
      </c>
      <c r="D31" s="88"/>
      <c r="E31" s="88"/>
      <c r="F31" s="6">
        <f t="shared" si="0"/>
        <v>26.816326530611999</v>
      </c>
      <c r="G31" s="11">
        <f t="shared" si="4"/>
        <v>-67.370022000000006</v>
      </c>
      <c r="H31" s="6">
        <f t="shared" si="1"/>
        <v>-62.370021999999999</v>
      </c>
      <c r="J31" s="88">
        <v>13184622448.98</v>
      </c>
      <c r="K31" s="88">
        <v>-6.6418413999999997</v>
      </c>
      <c r="L31" s="88"/>
      <c r="N31" s="6">
        <f t="shared" si="2"/>
        <v>14.111367346939</v>
      </c>
      <c r="O31" s="11">
        <f t="shared" si="5"/>
        <v>-62.395167999999998</v>
      </c>
      <c r="P31" s="6">
        <f t="shared" si="3"/>
        <v>-57.395167999999998</v>
      </c>
    </row>
    <row r="32" spans="2:16" x14ac:dyDescent="0.25">
      <c r="B32" s="88">
        <v>25836734693.877998</v>
      </c>
      <c r="C32" s="88">
        <v>-7.1924128999999999</v>
      </c>
      <c r="D32" s="88"/>
      <c r="E32" s="88"/>
      <c r="F32" s="6">
        <f t="shared" si="0"/>
        <v>27.142857142856997</v>
      </c>
      <c r="G32" s="11">
        <f t="shared" si="4"/>
        <v>-61.828228000000003</v>
      </c>
      <c r="H32" s="6">
        <f t="shared" si="1"/>
        <v>-56.828228000000003</v>
      </c>
      <c r="J32" s="88">
        <v>13410040816.327</v>
      </c>
      <c r="K32" s="88">
        <v>-6.6888499000000001</v>
      </c>
      <c r="L32" s="88"/>
      <c r="N32" s="6">
        <f t="shared" si="2"/>
        <v>14.337714285714</v>
      </c>
      <c r="O32" s="11">
        <f t="shared" si="5"/>
        <v>-65.842014000000006</v>
      </c>
      <c r="P32" s="6">
        <f t="shared" si="3"/>
        <v>-60.842013999999999</v>
      </c>
    </row>
    <row r="33" spans="2:16" x14ac:dyDescent="0.25">
      <c r="B33" s="88">
        <v>26163265306.122002</v>
      </c>
      <c r="C33" s="88">
        <v>-7.1470694999999997</v>
      </c>
      <c r="D33" s="88"/>
      <c r="E33" s="88"/>
      <c r="F33" s="6">
        <f t="shared" si="0"/>
        <v>27.469387755102002</v>
      </c>
      <c r="G33" s="11">
        <f t="shared" si="4"/>
        <v>-60.158993000000002</v>
      </c>
      <c r="H33" s="6">
        <f t="shared" si="1"/>
        <v>-55.158993000000002</v>
      </c>
      <c r="J33" s="88">
        <v>13635459183.673</v>
      </c>
      <c r="K33" s="88">
        <v>-6.7340999000000004</v>
      </c>
      <c r="L33" s="88"/>
      <c r="N33" s="6">
        <f t="shared" si="2"/>
        <v>14.564061224490001</v>
      </c>
      <c r="O33" s="11">
        <f t="shared" si="5"/>
        <v>-67.611564999999999</v>
      </c>
      <c r="P33" s="6">
        <f t="shared" si="3"/>
        <v>-62.611564999999999</v>
      </c>
    </row>
    <row r="34" spans="2:16" x14ac:dyDescent="0.25">
      <c r="B34" s="88">
        <v>26489795918.367001</v>
      </c>
      <c r="C34" s="88">
        <v>-7.2891292999999999</v>
      </c>
      <c r="D34" s="88"/>
      <c r="E34" s="88"/>
      <c r="F34" s="6">
        <f t="shared" si="0"/>
        <v>27.795918367346999</v>
      </c>
      <c r="G34" s="11">
        <f t="shared" si="4"/>
        <v>-61.290604000000002</v>
      </c>
      <c r="H34" s="6">
        <f t="shared" si="1"/>
        <v>-56.290604000000002</v>
      </c>
      <c r="J34" s="88">
        <v>13860877551.02</v>
      </c>
      <c r="K34" s="88">
        <v>-6.8409534000000001</v>
      </c>
      <c r="L34" s="88"/>
      <c r="N34" s="6">
        <f t="shared" si="2"/>
        <v>14.790408163264999</v>
      </c>
      <c r="O34" s="11">
        <f t="shared" si="5"/>
        <v>-68.204506000000009</v>
      </c>
      <c r="P34" s="6">
        <f t="shared" si="3"/>
        <v>-63.204506000000002</v>
      </c>
    </row>
    <row r="35" spans="2:16" x14ac:dyDescent="0.25">
      <c r="B35" s="88">
        <v>26816326530.612</v>
      </c>
      <c r="C35" s="88">
        <v>-7.2843719</v>
      </c>
      <c r="D35" s="88"/>
      <c r="E35" s="88"/>
      <c r="F35" s="6">
        <f t="shared" si="0"/>
        <v>28.122448979592001</v>
      </c>
      <c r="G35" s="11">
        <f t="shared" si="4"/>
        <v>-61.617367000000002</v>
      </c>
      <c r="H35" s="6">
        <f t="shared" si="1"/>
        <v>-56.617367000000002</v>
      </c>
      <c r="J35" s="88">
        <v>14086295918.367001</v>
      </c>
      <c r="K35" s="88">
        <v>-7.0227170000000001</v>
      </c>
      <c r="L35" s="88"/>
      <c r="N35" s="6">
        <f t="shared" si="2"/>
        <v>15.016755102041</v>
      </c>
      <c r="O35" s="11">
        <f t="shared" si="5"/>
        <v>-68.274944000000005</v>
      </c>
      <c r="P35" s="6">
        <f t="shared" si="3"/>
        <v>-63.274943999999998</v>
      </c>
    </row>
    <row r="36" spans="2:16" x14ac:dyDescent="0.25">
      <c r="B36" s="88">
        <v>27142857142.856998</v>
      </c>
      <c r="C36" s="88">
        <v>-7.8253092999999998</v>
      </c>
      <c r="D36" s="88"/>
      <c r="E36" s="88"/>
      <c r="F36" s="6">
        <f t="shared" si="0"/>
        <v>28.448979591837002</v>
      </c>
      <c r="G36" s="11">
        <f t="shared" si="4"/>
        <v>-61.433731000000002</v>
      </c>
      <c r="H36" s="6">
        <f t="shared" si="1"/>
        <v>-56.433731000000002</v>
      </c>
      <c r="J36" s="88">
        <v>14311714285.714001</v>
      </c>
      <c r="K36" s="88">
        <v>-7.2020825999999998</v>
      </c>
      <c r="L36" s="88"/>
      <c r="N36" s="6">
        <f t="shared" si="2"/>
        <v>15.243102040816</v>
      </c>
      <c r="O36" s="11">
        <f t="shared" si="5"/>
        <v>-68.394679999999994</v>
      </c>
      <c r="P36" s="6">
        <f t="shared" si="3"/>
        <v>-63.394680000000001</v>
      </c>
    </row>
    <row r="37" spans="2:16" x14ac:dyDescent="0.25">
      <c r="B37" s="88">
        <v>27469387755.102001</v>
      </c>
      <c r="C37" s="88">
        <v>-8.4131993999999999</v>
      </c>
      <c r="D37" s="88"/>
      <c r="E37" s="88"/>
      <c r="F37" s="6">
        <f t="shared" ref="F37:F68" si="6">B145/1000000000</f>
        <v>28.775510204082</v>
      </c>
      <c r="G37" s="11">
        <f t="shared" si="4"/>
        <v>-61.168278000000001</v>
      </c>
      <c r="H37" s="6">
        <f t="shared" ref="H37:H68" si="7">D145</f>
        <v>-56.168278000000001</v>
      </c>
      <c r="J37" s="88">
        <v>14537132653.061001</v>
      </c>
      <c r="K37" s="88">
        <v>-7.3027867999999998</v>
      </c>
      <c r="L37" s="88"/>
      <c r="N37" s="6">
        <f t="shared" ref="N37:N68" si="8">J145/1000000000</f>
        <v>15.469448979591998</v>
      </c>
      <c r="O37" s="11">
        <f t="shared" si="5"/>
        <v>-68.858172999999994</v>
      </c>
      <c r="P37" s="6">
        <f t="shared" ref="P37:P68" si="9">L145</f>
        <v>-63.858173000000001</v>
      </c>
    </row>
    <row r="38" spans="2:16" x14ac:dyDescent="0.25">
      <c r="B38" s="88">
        <v>27795918367.347</v>
      </c>
      <c r="C38" s="88">
        <v>-9.0263452999999991</v>
      </c>
      <c r="D38" s="88"/>
      <c r="E38" s="88"/>
      <c r="F38" s="6">
        <f t="shared" si="6"/>
        <v>29.102040816327001</v>
      </c>
      <c r="G38" s="11">
        <f t="shared" si="4"/>
        <v>-59.274417999999997</v>
      </c>
      <c r="H38" s="6">
        <f t="shared" si="7"/>
        <v>-54.274417999999997</v>
      </c>
      <c r="J38" s="88">
        <v>14762551020.408001</v>
      </c>
      <c r="K38" s="88">
        <v>-7.4428729999999996</v>
      </c>
      <c r="L38" s="88"/>
      <c r="N38" s="6">
        <f t="shared" si="8"/>
        <v>15.695795918367001</v>
      </c>
      <c r="O38" s="11">
        <f t="shared" si="5"/>
        <v>-65.47789800000001</v>
      </c>
      <c r="P38" s="6">
        <f t="shared" si="9"/>
        <v>-60.477898000000003</v>
      </c>
    </row>
    <row r="39" spans="2:16" x14ac:dyDescent="0.25">
      <c r="B39" s="88">
        <v>28122448979.591999</v>
      </c>
      <c r="C39" s="88">
        <v>-9.5182266000000002</v>
      </c>
      <c r="D39" s="88"/>
      <c r="E39" s="88"/>
      <c r="F39" s="6">
        <f t="shared" si="6"/>
        <v>29.428571428571001</v>
      </c>
      <c r="G39" s="11">
        <f t="shared" si="4"/>
        <v>-56.757472999999997</v>
      </c>
      <c r="H39" s="6">
        <f t="shared" si="7"/>
        <v>-51.757472999999997</v>
      </c>
      <c r="J39" s="88">
        <v>14987969387.754999</v>
      </c>
      <c r="K39" s="88">
        <v>-7.5531359</v>
      </c>
      <c r="L39" s="88"/>
      <c r="N39" s="6">
        <f t="shared" si="8"/>
        <v>15.922142857142999</v>
      </c>
      <c r="O39" s="11">
        <f t="shared" si="5"/>
        <v>-63.193053999999997</v>
      </c>
      <c r="P39" s="6">
        <f t="shared" si="9"/>
        <v>-58.193053999999997</v>
      </c>
    </row>
    <row r="40" spans="2:16" x14ac:dyDescent="0.25">
      <c r="B40" s="88">
        <v>28448979591.837002</v>
      </c>
      <c r="C40" s="88">
        <v>-10.256622</v>
      </c>
      <c r="D40" s="88"/>
      <c r="E40" s="88"/>
      <c r="F40" s="6">
        <f t="shared" si="6"/>
        <v>29.755102040816002</v>
      </c>
      <c r="G40" s="11">
        <f t="shared" si="4"/>
        <v>-56.114055999999998</v>
      </c>
      <c r="H40" s="6">
        <f t="shared" si="7"/>
        <v>-51.114055999999998</v>
      </c>
      <c r="J40" s="88">
        <v>15213387755.101999</v>
      </c>
      <c r="K40" s="88">
        <v>-7.5856500000000002</v>
      </c>
      <c r="L40" s="88"/>
      <c r="N40" s="6">
        <f t="shared" si="8"/>
        <v>16.148489795918</v>
      </c>
      <c r="O40" s="11">
        <f t="shared" si="5"/>
        <v>-60.122813999999998</v>
      </c>
      <c r="P40" s="6">
        <f t="shared" si="9"/>
        <v>-55.122813999999998</v>
      </c>
    </row>
    <row r="41" spans="2:16" x14ac:dyDescent="0.25">
      <c r="B41" s="88">
        <v>28775510204.082001</v>
      </c>
      <c r="C41" s="88">
        <v>-10.707633</v>
      </c>
      <c r="D41" s="88"/>
      <c r="E41" s="88"/>
      <c r="F41" s="6">
        <f t="shared" si="6"/>
        <v>30.081632653061</v>
      </c>
      <c r="G41" s="11">
        <f t="shared" si="4"/>
        <v>-55.249808999999999</v>
      </c>
      <c r="H41" s="6">
        <f t="shared" si="7"/>
        <v>-50.249808999999999</v>
      </c>
      <c r="J41" s="88">
        <v>15438806122.448999</v>
      </c>
      <c r="K41" s="88">
        <v>-7.7756490999999999</v>
      </c>
      <c r="L41" s="88"/>
      <c r="N41" s="6">
        <f t="shared" si="8"/>
        <v>16.374836734694</v>
      </c>
      <c r="O41" s="11">
        <f t="shared" si="5"/>
        <v>-60.448639</v>
      </c>
      <c r="P41" s="6">
        <f t="shared" si="9"/>
        <v>-55.448639</v>
      </c>
    </row>
    <row r="42" spans="2:16" x14ac:dyDescent="0.25">
      <c r="B42" s="88">
        <v>29102040816.327</v>
      </c>
      <c r="C42" s="88">
        <v>-11.0776</v>
      </c>
      <c r="D42" s="88"/>
      <c r="E42" s="88"/>
      <c r="F42" s="6">
        <f t="shared" si="6"/>
        <v>30.408163265306001</v>
      </c>
      <c r="G42" s="11">
        <f t="shared" si="4"/>
        <v>-54.184002</v>
      </c>
      <c r="H42" s="6">
        <f t="shared" si="7"/>
        <v>-49.184002</v>
      </c>
      <c r="J42" s="88">
        <v>15664224489.796</v>
      </c>
      <c r="K42" s="88">
        <v>-7.7846279000000003</v>
      </c>
      <c r="L42" s="88"/>
      <c r="N42" s="6">
        <f t="shared" si="8"/>
        <v>16.601183673468999</v>
      </c>
      <c r="O42" s="11">
        <f t="shared" si="5"/>
        <v>-60.757430999999997</v>
      </c>
      <c r="P42" s="6">
        <f t="shared" si="9"/>
        <v>-55.757430999999997</v>
      </c>
    </row>
    <row r="43" spans="2:16" x14ac:dyDescent="0.25">
      <c r="B43" s="88">
        <v>29428571428.570999</v>
      </c>
      <c r="C43" s="88">
        <v>-11.241688999999999</v>
      </c>
      <c r="D43" s="88"/>
      <c r="E43" s="88"/>
      <c r="F43" s="6">
        <f t="shared" si="6"/>
        <v>30.734693877550999</v>
      </c>
      <c r="G43" s="11">
        <f t="shared" si="4"/>
        <v>-53.621822000000002</v>
      </c>
      <c r="H43" s="6">
        <f t="shared" si="7"/>
        <v>-48.621822000000002</v>
      </c>
      <c r="J43" s="88">
        <v>15889642857.143</v>
      </c>
      <c r="K43" s="88">
        <v>-7.7302032000000001</v>
      </c>
      <c r="L43" s="88"/>
      <c r="N43" s="6">
        <f t="shared" si="8"/>
        <v>16.827530612245003</v>
      </c>
      <c r="O43" s="11">
        <f t="shared" si="5"/>
        <v>-61.114277000000001</v>
      </c>
      <c r="P43" s="6">
        <f t="shared" si="9"/>
        <v>-56.114277000000001</v>
      </c>
    </row>
    <row r="44" spans="2:16" x14ac:dyDescent="0.25">
      <c r="B44" s="88">
        <v>29755102040.816002</v>
      </c>
      <c r="C44" s="88">
        <v>-11.373006</v>
      </c>
      <c r="D44" s="88"/>
      <c r="E44" s="88"/>
      <c r="F44" s="6">
        <f t="shared" si="6"/>
        <v>31.061224489796</v>
      </c>
      <c r="G44" s="11">
        <f t="shared" si="4"/>
        <v>-55.063599000000004</v>
      </c>
      <c r="H44" s="6">
        <f t="shared" si="7"/>
        <v>-50.063599000000004</v>
      </c>
      <c r="J44" s="88">
        <v>16115061224.49</v>
      </c>
      <c r="K44" s="88">
        <v>-7.7337407999999996</v>
      </c>
      <c r="L44" s="88"/>
      <c r="N44" s="6">
        <f t="shared" si="8"/>
        <v>17.053877551020001</v>
      </c>
      <c r="O44" s="11">
        <f t="shared" si="5"/>
        <v>-61.363498999999997</v>
      </c>
      <c r="P44" s="6">
        <f t="shared" si="9"/>
        <v>-56.363498999999997</v>
      </c>
    </row>
    <row r="45" spans="2:16" x14ac:dyDescent="0.25">
      <c r="B45" s="88">
        <v>30081632653.061001</v>
      </c>
      <c r="C45" s="88">
        <v>-11.650407</v>
      </c>
      <c r="D45" s="88"/>
      <c r="E45" s="88"/>
      <c r="F45" s="6">
        <f t="shared" si="6"/>
        <v>31.387755102041002</v>
      </c>
      <c r="G45" s="11">
        <f t="shared" si="4"/>
        <v>-56.859478000000003</v>
      </c>
      <c r="H45" s="6">
        <f t="shared" si="7"/>
        <v>-51.859478000000003</v>
      </c>
      <c r="J45" s="88">
        <v>16340479591.837</v>
      </c>
      <c r="K45" s="88">
        <v>-7.7193874999999998</v>
      </c>
      <c r="L45" s="88"/>
      <c r="N45" s="6">
        <f t="shared" si="8"/>
        <v>17.280224489796002</v>
      </c>
      <c r="O45" s="11">
        <f t="shared" si="5"/>
        <v>-65.655383999999998</v>
      </c>
      <c r="P45" s="6">
        <f t="shared" si="9"/>
        <v>-60.655383999999998</v>
      </c>
    </row>
    <row r="46" spans="2:16" x14ac:dyDescent="0.25">
      <c r="B46" s="88">
        <v>30408163265.306</v>
      </c>
      <c r="C46" s="88">
        <v>-12.634625</v>
      </c>
      <c r="D46" s="88"/>
      <c r="E46" s="88"/>
      <c r="F46" s="6">
        <f t="shared" si="6"/>
        <v>31.714285714286</v>
      </c>
      <c r="G46" s="11">
        <f t="shared" si="4"/>
        <v>-59.118687000000001</v>
      </c>
      <c r="H46" s="6">
        <f t="shared" si="7"/>
        <v>-54.118687000000001</v>
      </c>
      <c r="J46" s="88">
        <v>16565897959.184</v>
      </c>
      <c r="K46" s="88">
        <v>-7.7356486000000002</v>
      </c>
      <c r="L46" s="88"/>
      <c r="N46" s="6">
        <f t="shared" si="8"/>
        <v>17.506571428571</v>
      </c>
      <c r="O46" s="11">
        <f t="shared" si="5"/>
        <v>-68.011021</v>
      </c>
      <c r="P46" s="6">
        <f t="shared" si="9"/>
        <v>-63.011021</v>
      </c>
    </row>
    <row r="47" spans="2:16" x14ac:dyDescent="0.25">
      <c r="B47" s="88">
        <v>30734693877.550999</v>
      </c>
      <c r="C47" s="88">
        <v>-12.730743</v>
      </c>
      <c r="D47" s="88"/>
      <c r="E47" s="88"/>
      <c r="F47" s="6">
        <f t="shared" si="6"/>
        <v>32.040816326531001</v>
      </c>
      <c r="G47" s="11">
        <f t="shared" si="4"/>
        <v>-59.979481</v>
      </c>
      <c r="H47" s="6">
        <f t="shared" si="7"/>
        <v>-54.979481</v>
      </c>
      <c r="J47" s="88">
        <v>16791316326.531</v>
      </c>
      <c r="K47" s="88">
        <v>-7.7353544000000003</v>
      </c>
      <c r="L47" s="88"/>
      <c r="N47" s="6">
        <f t="shared" si="8"/>
        <v>17.732918367347001</v>
      </c>
      <c r="O47" s="11">
        <f t="shared" si="5"/>
        <v>-72.332847999999998</v>
      </c>
      <c r="P47" s="6">
        <f t="shared" si="9"/>
        <v>-67.332847999999998</v>
      </c>
    </row>
    <row r="48" spans="2:16" x14ac:dyDescent="0.25">
      <c r="B48" s="88">
        <v>31061224489.796001</v>
      </c>
      <c r="C48" s="88">
        <v>-12.287588</v>
      </c>
      <c r="D48" s="88"/>
      <c r="E48" s="88"/>
      <c r="F48" s="6">
        <f t="shared" si="6"/>
        <v>32.367346938776002</v>
      </c>
      <c r="G48" s="11">
        <f t="shared" si="4"/>
        <v>-59.681198000000002</v>
      </c>
      <c r="H48" s="6">
        <f t="shared" si="7"/>
        <v>-54.681198000000002</v>
      </c>
      <c r="J48" s="88">
        <v>17016734693.878</v>
      </c>
      <c r="K48" s="88">
        <v>-7.8186325999999999</v>
      </c>
      <c r="L48" s="88"/>
      <c r="N48" s="6">
        <f t="shared" si="8"/>
        <v>17.959265306122003</v>
      </c>
      <c r="O48" s="11">
        <f t="shared" si="5"/>
        <v>-76.878142999999994</v>
      </c>
      <c r="P48" s="6">
        <f t="shared" si="9"/>
        <v>-71.878142999999994</v>
      </c>
    </row>
    <row r="49" spans="2:16" x14ac:dyDescent="0.25">
      <c r="B49" s="88">
        <v>31387755102.041</v>
      </c>
      <c r="C49" s="88">
        <v>-12.715248000000001</v>
      </c>
      <c r="D49" s="88"/>
      <c r="E49" s="88"/>
      <c r="F49" s="6">
        <f t="shared" si="6"/>
        <v>32.693877551020002</v>
      </c>
      <c r="G49" s="11">
        <f t="shared" si="4"/>
        <v>-58.260035999999999</v>
      </c>
      <c r="H49" s="6">
        <f t="shared" si="7"/>
        <v>-53.260035999999999</v>
      </c>
      <c r="J49" s="88">
        <v>17242153061.223999</v>
      </c>
      <c r="K49" s="88">
        <v>-7.7506408999999996</v>
      </c>
      <c r="L49" s="88"/>
      <c r="N49" s="6">
        <f t="shared" si="8"/>
        <v>18.185612244898</v>
      </c>
      <c r="O49" s="11">
        <f t="shared" si="5"/>
        <v>-77.994011</v>
      </c>
      <c r="P49" s="6">
        <f t="shared" si="9"/>
        <v>-72.994011</v>
      </c>
    </row>
    <row r="50" spans="2:16" x14ac:dyDescent="0.25">
      <c r="B50" s="88">
        <v>31714285714.285999</v>
      </c>
      <c r="C50" s="88">
        <v>-12.358060999999999</v>
      </c>
      <c r="D50" s="88"/>
      <c r="E50" s="88"/>
      <c r="F50" s="6">
        <f t="shared" si="6"/>
        <v>33.020408163264996</v>
      </c>
      <c r="G50" s="11">
        <f t="shared" si="4"/>
        <v>-56.591824000000003</v>
      </c>
      <c r="H50" s="6">
        <f t="shared" si="7"/>
        <v>-51.591824000000003</v>
      </c>
      <c r="J50" s="88">
        <v>17467571428.570999</v>
      </c>
      <c r="K50" s="88">
        <v>-7.8488902999999999</v>
      </c>
      <c r="L50" s="88"/>
      <c r="N50" s="6">
        <f t="shared" si="8"/>
        <v>18.411959183673002</v>
      </c>
      <c r="O50" s="11">
        <f t="shared" si="5"/>
        <v>-78.609818000000004</v>
      </c>
      <c r="P50" s="6">
        <f t="shared" si="9"/>
        <v>-73.609818000000004</v>
      </c>
    </row>
    <row r="51" spans="2:16" x14ac:dyDescent="0.25">
      <c r="B51" s="88">
        <v>32040816326.530998</v>
      </c>
      <c r="C51" s="88">
        <v>-11.445292999999999</v>
      </c>
      <c r="D51" s="88"/>
      <c r="E51" s="88"/>
      <c r="F51" s="6">
        <f t="shared" si="6"/>
        <v>33.346938775509997</v>
      </c>
      <c r="G51" s="11">
        <f t="shared" si="4"/>
        <v>-54.821826999999999</v>
      </c>
      <c r="H51" s="6">
        <f t="shared" si="7"/>
        <v>-49.821826999999999</v>
      </c>
      <c r="J51" s="88">
        <v>17692989795.917999</v>
      </c>
      <c r="K51" s="88">
        <v>-7.7930903000000002</v>
      </c>
      <c r="L51" s="88"/>
      <c r="N51" s="6">
        <f t="shared" si="8"/>
        <v>18.638306122449002</v>
      </c>
      <c r="O51" s="11">
        <f t="shared" si="5"/>
        <v>-74.716521999999998</v>
      </c>
      <c r="P51" s="6">
        <f t="shared" si="9"/>
        <v>-69.716521999999998</v>
      </c>
    </row>
    <row r="52" spans="2:16" x14ac:dyDescent="0.25">
      <c r="B52" s="88">
        <v>32367346938.776001</v>
      </c>
      <c r="C52" s="88">
        <v>-11.112945</v>
      </c>
      <c r="D52" s="88"/>
      <c r="E52" s="88"/>
      <c r="F52" s="6">
        <f t="shared" si="6"/>
        <v>33.673469387754999</v>
      </c>
      <c r="G52" s="11">
        <f t="shared" si="4"/>
        <v>-53.121676999999998</v>
      </c>
      <c r="H52" s="6">
        <f t="shared" si="7"/>
        <v>-48.121676999999998</v>
      </c>
      <c r="J52" s="88">
        <v>17918408163.264999</v>
      </c>
      <c r="K52" s="88">
        <v>-7.6231593999999996</v>
      </c>
      <c r="L52" s="88"/>
      <c r="N52" s="6">
        <f t="shared" si="8"/>
        <v>18.864653061224001</v>
      </c>
      <c r="O52" s="11">
        <f t="shared" si="5"/>
        <v>-76.627517999999995</v>
      </c>
      <c r="P52" s="6">
        <f t="shared" si="9"/>
        <v>-71.627517999999995</v>
      </c>
    </row>
    <row r="53" spans="2:16" x14ac:dyDescent="0.25">
      <c r="B53" s="88">
        <v>32693877551.02</v>
      </c>
      <c r="C53" s="88">
        <v>-10.665893000000001</v>
      </c>
      <c r="D53" s="88"/>
      <c r="E53" s="88"/>
      <c r="F53" s="6">
        <f t="shared" si="6"/>
        <v>34</v>
      </c>
      <c r="G53" s="11">
        <f t="shared" si="4"/>
        <v>-52.815018000000002</v>
      </c>
      <c r="H53" s="6">
        <f t="shared" si="7"/>
        <v>-47.815018000000002</v>
      </c>
      <c r="J53" s="88">
        <v>18143826530.612</v>
      </c>
      <c r="K53" s="88">
        <v>-7.6044450000000001</v>
      </c>
      <c r="L53" s="88"/>
      <c r="N53" s="6">
        <f t="shared" si="8"/>
        <v>19.091000000000001</v>
      </c>
      <c r="O53" s="11">
        <f t="shared" si="5"/>
        <v>-74.801925999999995</v>
      </c>
      <c r="P53" s="6">
        <f t="shared" si="9"/>
        <v>-69.801925999999995</v>
      </c>
    </row>
    <row r="54" spans="2:16" x14ac:dyDescent="0.25">
      <c r="B54" s="88">
        <v>33020408163.264999</v>
      </c>
      <c r="C54" s="88">
        <v>-10.527207000000001</v>
      </c>
      <c r="D54" s="88"/>
      <c r="E54" s="88"/>
      <c r="F54" s="6">
        <f t="shared" si="6"/>
        <v>34.326530612245001</v>
      </c>
      <c r="G54" s="11">
        <f t="shared" si="4"/>
        <v>-53.620032999999999</v>
      </c>
      <c r="H54" s="6">
        <f t="shared" si="7"/>
        <v>-48.620032999999999</v>
      </c>
      <c r="J54" s="88">
        <v>18369244897.959</v>
      </c>
      <c r="K54" s="88">
        <v>-7.5257510999999999</v>
      </c>
      <c r="L54" s="88"/>
      <c r="N54" s="6">
        <f t="shared" si="8"/>
        <v>19.317346938776002</v>
      </c>
      <c r="O54" s="11">
        <f t="shared" si="5"/>
        <v>-71.759231999999997</v>
      </c>
      <c r="P54" s="6">
        <f t="shared" si="9"/>
        <v>-66.759231999999997</v>
      </c>
    </row>
    <row r="55" spans="2:16" x14ac:dyDescent="0.25">
      <c r="B55" s="88">
        <v>33346938775.509998</v>
      </c>
      <c r="C55" s="88">
        <v>-11.073059000000001</v>
      </c>
      <c r="D55" s="88"/>
      <c r="E55" s="88"/>
      <c r="F55" s="6">
        <f t="shared" si="6"/>
        <v>34.653061224489996</v>
      </c>
      <c r="G55" s="11">
        <f t="shared" si="4"/>
        <v>-54.862743000000002</v>
      </c>
      <c r="H55" s="6">
        <f t="shared" si="7"/>
        <v>-49.862743000000002</v>
      </c>
      <c r="J55" s="88">
        <v>18594663265.306</v>
      </c>
      <c r="K55" s="88">
        <v>-7.4414772999999999</v>
      </c>
      <c r="L55" s="88"/>
      <c r="N55" s="6">
        <f t="shared" si="8"/>
        <v>19.543693877551</v>
      </c>
      <c r="O55" s="11">
        <f t="shared" si="5"/>
        <v>-70.482810999999998</v>
      </c>
      <c r="P55" s="6">
        <f t="shared" si="9"/>
        <v>-65.482810999999998</v>
      </c>
    </row>
    <row r="56" spans="2:16" x14ac:dyDescent="0.25">
      <c r="B56" s="88">
        <v>33673469387.755001</v>
      </c>
      <c r="C56" s="88">
        <v>-11.193974000000001</v>
      </c>
      <c r="D56" s="88"/>
      <c r="E56" s="88"/>
      <c r="F56" s="6">
        <f t="shared" si="6"/>
        <v>34.979591836735004</v>
      </c>
      <c r="G56" s="11">
        <f t="shared" si="4"/>
        <v>-56.870930000000001</v>
      </c>
      <c r="H56" s="6">
        <f t="shared" si="7"/>
        <v>-51.870930000000001</v>
      </c>
      <c r="J56" s="88">
        <v>18820081632.653</v>
      </c>
      <c r="K56" s="88">
        <v>-7.4321526999999996</v>
      </c>
      <c r="L56" s="88"/>
      <c r="N56" s="6">
        <f t="shared" si="8"/>
        <v>19.770040816327</v>
      </c>
      <c r="O56" s="11">
        <f t="shared" si="5"/>
        <v>-68.780304000000001</v>
      </c>
      <c r="P56" s="6">
        <f t="shared" si="9"/>
        <v>-63.780304000000001</v>
      </c>
    </row>
    <row r="57" spans="2:16" x14ac:dyDescent="0.25">
      <c r="B57" s="88">
        <v>34000000000</v>
      </c>
      <c r="C57" s="88">
        <v>-11.047734999999999</v>
      </c>
      <c r="D57" s="88"/>
      <c r="E57" s="88"/>
      <c r="F57" s="6">
        <f t="shared" si="6"/>
        <v>35.306122448980005</v>
      </c>
      <c r="G57" s="11">
        <f t="shared" si="4"/>
        <v>-60.171669000000001</v>
      </c>
      <c r="H57" s="6">
        <f t="shared" si="7"/>
        <v>-55.171669000000001</v>
      </c>
      <c r="J57" s="88">
        <v>19045500000</v>
      </c>
      <c r="K57" s="88">
        <v>-7.3434362000000002</v>
      </c>
      <c r="L57" s="88"/>
      <c r="N57" s="6">
        <f t="shared" si="8"/>
        <v>19.996387755102003</v>
      </c>
      <c r="O57" s="11">
        <f t="shared" si="5"/>
        <v>-67.271355</v>
      </c>
      <c r="P57" s="6">
        <f t="shared" si="9"/>
        <v>-62.271355</v>
      </c>
    </row>
    <row r="58" spans="2:16" x14ac:dyDescent="0.25">
      <c r="B58" s="88">
        <v>34326530612.244999</v>
      </c>
      <c r="C58" s="88">
        <v>-10.750228999999999</v>
      </c>
      <c r="D58" s="88"/>
      <c r="E58" s="88"/>
      <c r="F58" s="6">
        <f t="shared" si="6"/>
        <v>35.632653061223998</v>
      </c>
      <c r="G58" s="11">
        <f t="shared" si="4"/>
        <v>-60.559586000000003</v>
      </c>
      <c r="H58" s="6">
        <f t="shared" si="7"/>
        <v>-55.559586000000003</v>
      </c>
      <c r="J58" s="88">
        <v>19270918367.347</v>
      </c>
      <c r="K58" s="88">
        <v>-7.2777957999999998</v>
      </c>
      <c r="L58" s="88"/>
      <c r="N58" s="6">
        <f t="shared" si="8"/>
        <v>20.222734693877999</v>
      </c>
      <c r="O58" s="11">
        <f t="shared" si="5"/>
        <v>-64.558616999999998</v>
      </c>
      <c r="P58" s="6">
        <f t="shared" si="9"/>
        <v>-59.558616999999998</v>
      </c>
    </row>
    <row r="59" spans="2:16" x14ac:dyDescent="0.25">
      <c r="B59" s="88">
        <v>34653061224.489998</v>
      </c>
      <c r="C59" s="88">
        <v>-10.081300000000001</v>
      </c>
      <c r="D59" s="88"/>
      <c r="E59" s="88"/>
      <c r="F59" s="6">
        <f t="shared" si="6"/>
        <v>35.959183673468999</v>
      </c>
      <c r="G59" s="11">
        <f t="shared" si="4"/>
        <v>-57.740639000000002</v>
      </c>
      <c r="H59" s="6">
        <f t="shared" si="7"/>
        <v>-52.740639000000002</v>
      </c>
      <c r="J59" s="88">
        <v>19496336734.694</v>
      </c>
      <c r="K59" s="88">
        <v>-7.1608396000000001</v>
      </c>
      <c r="L59" s="88"/>
      <c r="N59" s="6">
        <f t="shared" si="8"/>
        <v>20.449081632653002</v>
      </c>
      <c r="O59" s="11">
        <f t="shared" si="5"/>
        <v>-66.581462999999999</v>
      </c>
      <c r="P59" s="6">
        <f t="shared" si="9"/>
        <v>-61.581462999999999</v>
      </c>
    </row>
    <row r="60" spans="2:16" x14ac:dyDescent="0.25">
      <c r="B60" s="88">
        <v>34979591836.735001</v>
      </c>
      <c r="C60" s="88">
        <v>-9.5919275000000006</v>
      </c>
      <c r="D60" s="88"/>
      <c r="E60" s="88"/>
      <c r="F60" s="6">
        <f t="shared" si="6"/>
        <v>36.285714285713993</v>
      </c>
      <c r="G60" s="11">
        <f t="shared" si="4"/>
        <v>-53.064059999999998</v>
      </c>
      <c r="H60" s="6">
        <f t="shared" si="7"/>
        <v>-48.064059999999998</v>
      </c>
      <c r="J60" s="88">
        <v>19721755102.041</v>
      </c>
      <c r="K60" s="88">
        <v>-7.0932078000000001</v>
      </c>
      <c r="L60" s="88"/>
      <c r="N60" s="6">
        <f t="shared" si="8"/>
        <v>20.675428571429002</v>
      </c>
      <c r="O60" s="11">
        <f t="shared" si="5"/>
        <v>-74.464737</v>
      </c>
      <c r="P60" s="6">
        <f t="shared" si="9"/>
        <v>-69.464737</v>
      </c>
    </row>
    <row r="61" spans="2:16" x14ac:dyDescent="0.25">
      <c r="B61" s="88">
        <v>35306122448.980003</v>
      </c>
      <c r="C61" s="88">
        <v>-9.6431789000000006</v>
      </c>
      <c r="D61" s="88"/>
      <c r="E61" s="88"/>
      <c r="F61" s="6">
        <f t="shared" si="6"/>
        <v>36.612244897959002</v>
      </c>
      <c r="G61" s="11">
        <f t="shared" si="4"/>
        <v>-49.954185000000003</v>
      </c>
      <c r="H61" s="6">
        <f t="shared" si="7"/>
        <v>-44.954185000000003</v>
      </c>
      <c r="J61" s="88">
        <v>19947173469.388</v>
      </c>
      <c r="K61" s="88">
        <v>-6.9481215000000001</v>
      </c>
      <c r="L61" s="88"/>
      <c r="N61" s="6">
        <f t="shared" si="8"/>
        <v>20.901775510203997</v>
      </c>
      <c r="O61" s="11">
        <f t="shared" si="5"/>
        <v>-76.784278999999998</v>
      </c>
      <c r="P61" s="6">
        <f t="shared" si="9"/>
        <v>-71.784278999999998</v>
      </c>
    </row>
    <row r="62" spans="2:16" x14ac:dyDescent="0.25">
      <c r="B62" s="88">
        <v>35632653061.223999</v>
      </c>
      <c r="C62" s="88">
        <v>-10.354509</v>
      </c>
      <c r="D62" s="88"/>
      <c r="E62" s="88"/>
      <c r="F62" s="6">
        <f t="shared" si="6"/>
        <v>36.938775510204003</v>
      </c>
      <c r="G62" s="11">
        <f t="shared" si="4"/>
        <v>-48.725451999999997</v>
      </c>
      <c r="H62" s="6">
        <f t="shared" si="7"/>
        <v>-43.725451999999997</v>
      </c>
      <c r="J62" s="88">
        <v>20172591836.735001</v>
      </c>
      <c r="K62" s="88">
        <v>-6.7632551000000003</v>
      </c>
      <c r="L62" s="88"/>
      <c r="N62" s="6">
        <f t="shared" si="8"/>
        <v>21.128122448980001</v>
      </c>
      <c r="O62" s="11">
        <f t="shared" si="5"/>
        <v>-74.811760000000007</v>
      </c>
      <c r="P62" s="6">
        <f t="shared" si="9"/>
        <v>-69.811760000000007</v>
      </c>
    </row>
    <row r="63" spans="2:16" x14ac:dyDescent="0.25">
      <c r="B63" s="88">
        <v>35959183673.469002</v>
      </c>
      <c r="C63" s="88">
        <v>-11.328837999999999</v>
      </c>
      <c r="D63" s="88"/>
      <c r="E63" s="88"/>
      <c r="F63" s="6">
        <f t="shared" si="6"/>
        <v>37.265306122448997</v>
      </c>
      <c r="G63" s="11">
        <f t="shared" si="4"/>
        <v>-48.292400000000001</v>
      </c>
      <c r="H63" s="6">
        <f t="shared" si="7"/>
        <v>-43.292400000000001</v>
      </c>
      <c r="J63" s="88">
        <v>20398010204.082001</v>
      </c>
      <c r="K63" s="88">
        <v>-6.6690512000000002</v>
      </c>
      <c r="L63" s="88"/>
      <c r="N63" s="6">
        <f t="shared" si="8"/>
        <v>21.354469387755</v>
      </c>
      <c r="O63" s="11">
        <f t="shared" si="5"/>
        <v>-67.760505999999992</v>
      </c>
      <c r="P63" s="6">
        <f t="shared" si="9"/>
        <v>-62.760505999999999</v>
      </c>
    </row>
    <row r="64" spans="2:16" x14ac:dyDescent="0.25">
      <c r="B64" s="88">
        <v>36285714285.713997</v>
      </c>
      <c r="C64" s="88">
        <v>-11.479651</v>
      </c>
      <c r="D64" s="88"/>
      <c r="E64" s="88"/>
      <c r="F64" s="6">
        <f t="shared" si="6"/>
        <v>37.591836734693999</v>
      </c>
      <c r="G64" s="11">
        <f t="shared" si="4"/>
        <v>-52.210906999999999</v>
      </c>
      <c r="H64" s="6">
        <f t="shared" si="7"/>
        <v>-47.210906999999999</v>
      </c>
      <c r="J64" s="88">
        <v>20623428571.429001</v>
      </c>
      <c r="K64" s="88">
        <v>-6.6253004000000004</v>
      </c>
      <c r="L64" s="88"/>
      <c r="N64" s="6">
        <f t="shared" si="8"/>
        <v>21.580816326530996</v>
      </c>
      <c r="O64" s="11">
        <f t="shared" si="5"/>
        <v>-65.99654000000001</v>
      </c>
      <c r="P64" s="6">
        <f t="shared" si="9"/>
        <v>-60.996540000000003</v>
      </c>
    </row>
    <row r="65" spans="2:16" x14ac:dyDescent="0.25">
      <c r="B65" s="88">
        <v>36612244897.959</v>
      </c>
      <c r="C65" s="88">
        <v>-11.827434999999999</v>
      </c>
      <c r="D65" s="88"/>
      <c r="E65" s="88"/>
      <c r="F65" s="6">
        <f t="shared" si="6"/>
        <v>37.918367346939</v>
      </c>
      <c r="G65" s="11">
        <f t="shared" si="4"/>
        <v>-54.085521999999997</v>
      </c>
      <c r="H65" s="6">
        <f t="shared" si="7"/>
        <v>-49.085521999999997</v>
      </c>
      <c r="J65" s="88">
        <v>20848846938.776001</v>
      </c>
      <c r="K65" s="88">
        <v>-6.5874648000000002</v>
      </c>
      <c r="L65" s="88"/>
      <c r="N65" s="6">
        <f t="shared" si="8"/>
        <v>21.807163265305999</v>
      </c>
      <c r="O65" s="11">
        <f t="shared" si="5"/>
        <v>-66.978825000000001</v>
      </c>
      <c r="P65" s="6">
        <f t="shared" si="9"/>
        <v>-61.978825000000001</v>
      </c>
    </row>
    <row r="66" spans="2:16" x14ac:dyDescent="0.25">
      <c r="B66" s="88">
        <v>36938775510.204002</v>
      </c>
      <c r="C66" s="88">
        <v>-11.580809</v>
      </c>
      <c r="D66" s="88"/>
      <c r="E66" s="88"/>
      <c r="F66" s="6">
        <f t="shared" si="6"/>
        <v>38.244897959184001</v>
      </c>
      <c r="G66" s="11">
        <f t="shared" si="4"/>
        <v>-57.319026999999998</v>
      </c>
      <c r="H66" s="6">
        <f t="shared" si="7"/>
        <v>-52.319026999999998</v>
      </c>
      <c r="J66" s="88">
        <v>21074265306.122002</v>
      </c>
      <c r="K66" s="88">
        <v>-6.6085906000000003</v>
      </c>
      <c r="L66" s="88"/>
      <c r="N66" s="6">
        <f t="shared" si="8"/>
        <v>22.033510204081999</v>
      </c>
      <c r="O66" s="11">
        <f t="shared" si="5"/>
        <v>-68.153896000000003</v>
      </c>
      <c r="P66" s="6">
        <f t="shared" si="9"/>
        <v>-63.153896000000003</v>
      </c>
    </row>
    <row r="67" spans="2:16" x14ac:dyDescent="0.25">
      <c r="B67" s="88">
        <v>37265306122.448997</v>
      </c>
      <c r="C67" s="88">
        <v>-11.196429</v>
      </c>
      <c r="D67" s="88"/>
      <c r="E67" s="88"/>
      <c r="F67" s="6">
        <f t="shared" si="6"/>
        <v>38.571428571429003</v>
      </c>
      <c r="G67" s="11">
        <f t="shared" si="4"/>
        <v>-56.624706000000003</v>
      </c>
      <c r="H67" s="6">
        <f t="shared" si="7"/>
        <v>-51.624706000000003</v>
      </c>
      <c r="J67" s="88">
        <v>21299683673.469002</v>
      </c>
      <c r="K67" s="88">
        <v>-6.7015022999999996</v>
      </c>
      <c r="L67" s="88"/>
      <c r="N67" s="6">
        <f t="shared" si="8"/>
        <v>22.259857142856998</v>
      </c>
      <c r="O67" s="11">
        <f t="shared" si="5"/>
        <v>-68.841351000000003</v>
      </c>
      <c r="P67" s="6">
        <f t="shared" si="9"/>
        <v>-63.841351000000003</v>
      </c>
    </row>
    <row r="68" spans="2:16" x14ac:dyDescent="0.25">
      <c r="B68" s="88">
        <v>37591836734.694</v>
      </c>
      <c r="C68" s="88">
        <v>-11.349562000000001</v>
      </c>
      <c r="D68" s="88"/>
      <c r="E68" s="88"/>
      <c r="F68" s="6">
        <f t="shared" si="6"/>
        <v>38.897959183672995</v>
      </c>
      <c r="G68" s="11">
        <f t="shared" si="4"/>
        <v>-58.297710000000002</v>
      </c>
      <c r="H68" s="6">
        <f t="shared" si="7"/>
        <v>-53.297710000000002</v>
      </c>
      <c r="J68" s="88">
        <v>21525102040.816002</v>
      </c>
      <c r="K68" s="88">
        <v>-6.7708396999999998</v>
      </c>
      <c r="L68" s="88"/>
      <c r="N68" s="6">
        <f t="shared" si="8"/>
        <v>22.486204081632998</v>
      </c>
      <c r="O68" s="11">
        <f t="shared" si="5"/>
        <v>-69.426361</v>
      </c>
      <c r="P68" s="6">
        <f t="shared" si="9"/>
        <v>-64.426361</v>
      </c>
    </row>
    <row r="69" spans="2:16" x14ac:dyDescent="0.25">
      <c r="B69" s="88">
        <v>37918367346.939003</v>
      </c>
      <c r="C69" s="88">
        <v>-10.755846</v>
      </c>
      <c r="D69" s="88"/>
      <c r="E69" s="88"/>
      <c r="F69" s="6">
        <f t="shared" ref="F69:F100" si="10">B177/1000000000</f>
        <v>39.224489795917997</v>
      </c>
      <c r="G69" s="11">
        <f t="shared" si="4"/>
        <v>-57.890895999999998</v>
      </c>
      <c r="H69" s="6">
        <f t="shared" ref="H69:H100" si="11">D177</f>
        <v>-52.890895999999998</v>
      </c>
      <c r="J69" s="88">
        <v>21750520408.162998</v>
      </c>
      <c r="K69" s="88">
        <v>-6.9385504999999998</v>
      </c>
      <c r="L69" s="88"/>
      <c r="N69" s="6">
        <f t="shared" ref="N69:N100" si="12">J177/1000000000</f>
        <v>22.712551020408</v>
      </c>
      <c r="O69" s="11">
        <f t="shared" si="5"/>
        <v>-69.481650999999999</v>
      </c>
      <c r="P69" s="6">
        <f t="shared" ref="P69:P100" si="13">L177</f>
        <v>-64.481650999999999</v>
      </c>
    </row>
    <row r="70" spans="2:16" x14ac:dyDescent="0.25">
      <c r="B70" s="88">
        <v>38244897959.183998</v>
      </c>
      <c r="C70" s="88">
        <v>-10.614615000000001</v>
      </c>
      <c r="D70" s="88"/>
      <c r="E70" s="88"/>
      <c r="F70" s="6">
        <f t="shared" si="10"/>
        <v>39.551020408163005</v>
      </c>
      <c r="G70" s="11">
        <f t="shared" ref="G70:G103" si="14">H70-5</f>
        <v>-58.070518</v>
      </c>
      <c r="H70" s="6">
        <f t="shared" si="11"/>
        <v>-53.070518</v>
      </c>
      <c r="J70" s="88">
        <v>21975938775.509998</v>
      </c>
      <c r="K70" s="88">
        <v>-7.1306181000000004</v>
      </c>
      <c r="L70" s="88"/>
      <c r="N70" s="6">
        <f t="shared" si="12"/>
        <v>22.938897959183997</v>
      </c>
      <c r="O70" s="11">
        <f t="shared" ref="O70:O103" si="15">P70-5</f>
        <v>-68.576003999999998</v>
      </c>
      <c r="P70" s="6">
        <f t="shared" si="13"/>
        <v>-63.576003999999998</v>
      </c>
    </row>
    <row r="71" spans="2:16" x14ac:dyDescent="0.25">
      <c r="B71" s="88">
        <v>38571428571.429001</v>
      </c>
      <c r="C71" s="88">
        <v>-10.728813000000001</v>
      </c>
      <c r="D71" s="88"/>
      <c r="E71" s="88"/>
      <c r="F71" s="6">
        <f t="shared" si="10"/>
        <v>39.877551020407999</v>
      </c>
      <c r="G71" s="11">
        <f t="shared" si="14"/>
        <v>-59.786503000000003</v>
      </c>
      <c r="H71" s="6">
        <f t="shared" si="11"/>
        <v>-54.786503000000003</v>
      </c>
      <c r="J71" s="88">
        <v>22201357142.856998</v>
      </c>
      <c r="K71" s="88">
        <v>-7.3247894999999996</v>
      </c>
      <c r="L71" s="88"/>
      <c r="N71" s="6">
        <f t="shared" si="12"/>
        <v>23.165244897958999</v>
      </c>
      <c r="O71" s="11">
        <f t="shared" si="15"/>
        <v>-64.584270000000004</v>
      </c>
      <c r="P71" s="6">
        <f t="shared" si="13"/>
        <v>-59.584269999999997</v>
      </c>
    </row>
    <row r="72" spans="2:16" x14ac:dyDescent="0.25">
      <c r="B72" s="88">
        <v>38897959183.672997</v>
      </c>
      <c r="C72" s="88">
        <v>-10.603820000000001</v>
      </c>
      <c r="D72" s="88"/>
      <c r="E72" s="88"/>
      <c r="F72" s="6">
        <f t="shared" si="10"/>
        <v>40.204081632653001</v>
      </c>
      <c r="G72" s="11">
        <f t="shared" si="14"/>
        <v>-60.958351</v>
      </c>
      <c r="H72" s="6">
        <f t="shared" si="11"/>
        <v>-55.958351</v>
      </c>
      <c r="J72" s="88">
        <v>22426775510.203999</v>
      </c>
      <c r="K72" s="88">
        <v>-7.4644170000000001</v>
      </c>
      <c r="L72" s="88"/>
      <c r="N72" s="6">
        <f t="shared" si="12"/>
        <v>23.391591836735</v>
      </c>
      <c r="O72" s="11">
        <f t="shared" si="15"/>
        <v>-61.14846</v>
      </c>
      <c r="P72" s="6">
        <f t="shared" si="13"/>
        <v>-56.14846</v>
      </c>
    </row>
    <row r="73" spans="2:16" x14ac:dyDescent="0.25">
      <c r="B73" s="88">
        <v>39224489795.917999</v>
      </c>
      <c r="C73" s="88">
        <v>-10.612584999999999</v>
      </c>
      <c r="D73" s="88"/>
      <c r="E73" s="88"/>
      <c r="F73" s="6">
        <f t="shared" si="10"/>
        <v>40.530612244898002</v>
      </c>
      <c r="G73" s="11">
        <f t="shared" si="14"/>
        <v>-60.019252999999999</v>
      </c>
      <c r="H73" s="6">
        <f t="shared" si="11"/>
        <v>-55.019252999999999</v>
      </c>
      <c r="J73" s="88">
        <v>22652193877.550999</v>
      </c>
      <c r="K73" s="88">
        <v>-7.6290139999999997</v>
      </c>
      <c r="L73" s="88"/>
      <c r="N73" s="6">
        <f t="shared" si="12"/>
        <v>23.617938775509998</v>
      </c>
      <c r="O73" s="11">
        <f t="shared" si="15"/>
        <v>-58.414467000000002</v>
      </c>
      <c r="P73" s="6">
        <f t="shared" si="13"/>
        <v>-53.414467000000002</v>
      </c>
    </row>
    <row r="74" spans="2:16" x14ac:dyDescent="0.25">
      <c r="B74" s="88">
        <v>39551020408.163002</v>
      </c>
      <c r="C74" s="88">
        <v>-10.554460000000001</v>
      </c>
      <c r="D74" s="88"/>
      <c r="E74" s="88"/>
      <c r="F74" s="6">
        <f t="shared" si="10"/>
        <v>40.857142857142996</v>
      </c>
      <c r="G74" s="11">
        <f t="shared" si="14"/>
        <v>-57.213313999999997</v>
      </c>
      <c r="H74" s="6">
        <f t="shared" si="11"/>
        <v>-52.213313999999997</v>
      </c>
      <c r="J74" s="88">
        <v>22877612244.897999</v>
      </c>
      <c r="K74" s="88">
        <v>-8.9451590000000003</v>
      </c>
      <c r="L74" s="88"/>
      <c r="N74" s="6">
        <f t="shared" si="12"/>
        <v>23.844285714285999</v>
      </c>
      <c r="O74" s="11">
        <f t="shared" si="15"/>
        <v>-58.613200999999997</v>
      </c>
      <c r="P74" s="6">
        <f t="shared" si="13"/>
        <v>-53.613200999999997</v>
      </c>
    </row>
    <row r="75" spans="2:16" x14ac:dyDescent="0.25">
      <c r="B75" s="88">
        <v>39877551020.407997</v>
      </c>
      <c r="C75" s="88">
        <v>-9.8316317000000009</v>
      </c>
      <c r="D75" s="88"/>
      <c r="E75" s="88"/>
      <c r="F75" s="6">
        <f t="shared" si="10"/>
        <v>41.183673469387998</v>
      </c>
      <c r="G75" s="11">
        <f t="shared" si="14"/>
        <v>-55.571987</v>
      </c>
      <c r="H75" s="6">
        <f t="shared" si="11"/>
        <v>-50.571987</v>
      </c>
      <c r="J75" s="88">
        <v>23103030612.244999</v>
      </c>
      <c r="K75" s="88">
        <v>-9.0320873000000006</v>
      </c>
      <c r="L75" s="88"/>
      <c r="N75" s="6">
        <f t="shared" si="12"/>
        <v>24.070632653061001</v>
      </c>
      <c r="O75" s="11">
        <f t="shared" si="15"/>
        <v>-59.799179000000002</v>
      </c>
      <c r="P75" s="6">
        <f t="shared" si="13"/>
        <v>-54.799179000000002</v>
      </c>
    </row>
    <row r="76" spans="2:16" x14ac:dyDescent="0.25">
      <c r="B76" s="88">
        <v>40204081632.653</v>
      </c>
      <c r="C76" s="88">
        <v>-9.2039547000000006</v>
      </c>
      <c r="D76" s="88"/>
      <c r="E76" s="88"/>
      <c r="F76" s="6">
        <f t="shared" si="10"/>
        <v>41.510204081633006</v>
      </c>
      <c r="G76" s="11">
        <f t="shared" si="14"/>
        <v>-58.836875999999997</v>
      </c>
      <c r="H76" s="6">
        <f t="shared" si="11"/>
        <v>-53.836875999999997</v>
      </c>
      <c r="J76" s="88">
        <v>23328448979.591999</v>
      </c>
      <c r="K76" s="88">
        <v>-9.0622167999999999</v>
      </c>
      <c r="L76" s="88"/>
      <c r="N76" s="6">
        <f t="shared" si="12"/>
        <v>24.296979591837001</v>
      </c>
      <c r="O76" s="11">
        <f t="shared" si="15"/>
        <v>-60.213431999999997</v>
      </c>
      <c r="P76" s="6">
        <f t="shared" si="13"/>
        <v>-55.213431999999997</v>
      </c>
    </row>
    <row r="77" spans="2:16" x14ac:dyDescent="0.25">
      <c r="B77" s="88">
        <v>40530612244.898003</v>
      </c>
      <c r="C77" s="88">
        <v>-8.9500274999999991</v>
      </c>
      <c r="D77" s="88"/>
      <c r="E77" s="88"/>
      <c r="F77" s="6">
        <f t="shared" si="10"/>
        <v>41.836734693878</v>
      </c>
      <c r="G77" s="11">
        <f t="shared" si="14"/>
        <v>-60.004753000000001</v>
      </c>
      <c r="H77" s="6">
        <f t="shared" si="11"/>
        <v>-55.004753000000001</v>
      </c>
      <c r="J77" s="88">
        <v>23553867346.938999</v>
      </c>
      <c r="K77" s="88">
        <v>-9.0845327000000005</v>
      </c>
      <c r="L77" s="88"/>
      <c r="N77" s="6">
        <f t="shared" si="12"/>
        <v>24.523326530612</v>
      </c>
      <c r="O77" s="11">
        <f t="shared" si="15"/>
        <v>-60.037239</v>
      </c>
      <c r="P77" s="6">
        <f t="shared" si="13"/>
        <v>-55.037239</v>
      </c>
    </row>
    <row r="78" spans="2:16" x14ac:dyDescent="0.25">
      <c r="B78" s="88">
        <v>40857142857.142998</v>
      </c>
      <c r="C78" s="88">
        <v>-8.7231845999999997</v>
      </c>
      <c r="D78" s="88"/>
      <c r="E78" s="88"/>
      <c r="F78" s="6">
        <f t="shared" si="10"/>
        <v>42.163265306122</v>
      </c>
      <c r="G78" s="11">
        <f t="shared" si="14"/>
        <v>-60.177340999999998</v>
      </c>
      <c r="H78" s="6">
        <f t="shared" si="11"/>
        <v>-55.177340999999998</v>
      </c>
      <c r="J78" s="88">
        <v>23779285714.285999</v>
      </c>
      <c r="K78" s="88">
        <v>-9.1292981999999991</v>
      </c>
      <c r="L78" s="88"/>
      <c r="N78" s="6">
        <f t="shared" si="12"/>
        <v>24.749673469388</v>
      </c>
      <c r="O78" s="11">
        <f t="shared" si="15"/>
        <v>-58.707934999999999</v>
      </c>
      <c r="P78" s="6">
        <f t="shared" si="13"/>
        <v>-53.707934999999999</v>
      </c>
    </row>
    <row r="79" spans="2:16" x14ac:dyDescent="0.25">
      <c r="B79" s="88">
        <v>41183673469.388</v>
      </c>
      <c r="C79" s="88">
        <v>-8.6837578000000004</v>
      </c>
      <c r="D79" s="88"/>
      <c r="E79" s="88"/>
      <c r="F79" s="6">
        <f t="shared" si="10"/>
        <v>42.489795918366994</v>
      </c>
      <c r="G79" s="11">
        <f t="shared" si="14"/>
        <v>-56.896576000000003</v>
      </c>
      <c r="H79" s="6">
        <f t="shared" si="11"/>
        <v>-51.896576000000003</v>
      </c>
      <c r="J79" s="88">
        <v>24004704081.632999</v>
      </c>
      <c r="K79" s="88">
        <v>-9.1802197000000003</v>
      </c>
      <c r="L79" s="88"/>
      <c r="N79" s="6">
        <f t="shared" si="12"/>
        <v>24.976020408162999</v>
      </c>
      <c r="O79" s="11">
        <f t="shared" si="15"/>
        <v>-57.474003000000003</v>
      </c>
      <c r="P79" s="6">
        <f t="shared" si="13"/>
        <v>-52.474003000000003</v>
      </c>
    </row>
    <row r="80" spans="2:16" x14ac:dyDescent="0.25">
      <c r="B80" s="88">
        <v>41510204081.633003</v>
      </c>
      <c r="C80" s="88">
        <v>-8.6227741000000009</v>
      </c>
      <c r="D80" s="88"/>
      <c r="E80" s="88"/>
      <c r="F80" s="6">
        <f t="shared" si="10"/>
        <v>42.816326530612002</v>
      </c>
      <c r="G80" s="11">
        <f t="shared" si="14"/>
        <v>-55.356422000000002</v>
      </c>
      <c r="H80" s="6">
        <f t="shared" si="11"/>
        <v>-50.356422000000002</v>
      </c>
      <c r="J80" s="88">
        <v>24230122448.98</v>
      </c>
      <c r="K80" s="88">
        <v>-9.191103</v>
      </c>
      <c r="L80" s="88"/>
      <c r="N80" s="6">
        <f t="shared" si="12"/>
        <v>25.202367346938999</v>
      </c>
      <c r="O80" s="11">
        <f t="shared" si="15"/>
        <v>-55.936329000000001</v>
      </c>
      <c r="P80" s="6">
        <f t="shared" si="13"/>
        <v>-50.936329000000001</v>
      </c>
    </row>
    <row r="81" spans="2:16" x14ac:dyDescent="0.25">
      <c r="B81" s="88">
        <v>41836734693.877998</v>
      </c>
      <c r="C81" s="88">
        <v>-8.5169840000000008</v>
      </c>
      <c r="D81" s="88"/>
      <c r="E81" s="88"/>
      <c r="F81" s="6">
        <f t="shared" si="10"/>
        <v>43.142857142857004</v>
      </c>
      <c r="G81" s="11">
        <f t="shared" si="14"/>
        <v>-55.496665999999998</v>
      </c>
      <c r="H81" s="6">
        <f t="shared" si="11"/>
        <v>-50.496665999999998</v>
      </c>
      <c r="J81" s="88">
        <v>24455540816.327</v>
      </c>
      <c r="K81" s="88">
        <v>-9.2506008000000008</v>
      </c>
      <c r="L81" s="88"/>
      <c r="N81" s="6">
        <f t="shared" si="12"/>
        <v>25.428714285714001</v>
      </c>
      <c r="O81" s="11">
        <f t="shared" si="15"/>
        <v>-54.484439999999999</v>
      </c>
      <c r="P81" s="6">
        <f t="shared" si="13"/>
        <v>-49.484439999999999</v>
      </c>
    </row>
    <row r="82" spans="2:16" x14ac:dyDescent="0.25">
      <c r="B82" s="88">
        <v>42163265306.122002</v>
      </c>
      <c r="C82" s="88">
        <v>-8.4012632000000007</v>
      </c>
      <c r="D82" s="88"/>
      <c r="E82" s="88"/>
      <c r="F82" s="6">
        <f t="shared" si="10"/>
        <v>43.469387755101998</v>
      </c>
      <c r="G82" s="11">
        <f t="shared" si="14"/>
        <v>-56.999195</v>
      </c>
      <c r="H82" s="6">
        <f t="shared" si="11"/>
        <v>-51.999195</v>
      </c>
      <c r="J82" s="88">
        <v>24680959183.673</v>
      </c>
      <c r="K82" s="88">
        <v>-9.3341007000000005</v>
      </c>
      <c r="L82" s="88"/>
      <c r="N82" s="6">
        <f t="shared" si="12"/>
        <v>25.655061224490002</v>
      </c>
      <c r="O82" s="11">
        <f t="shared" si="15"/>
        <v>-53.770457999999998</v>
      </c>
      <c r="P82" s="6">
        <f t="shared" si="13"/>
        <v>-48.770457999999998</v>
      </c>
    </row>
    <row r="83" spans="2:16" x14ac:dyDescent="0.25">
      <c r="B83" s="88">
        <v>42489795918.366997</v>
      </c>
      <c r="C83" s="88">
        <v>-7.9418825999999996</v>
      </c>
      <c r="D83" s="88"/>
      <c r="E83" s="88"/>
      <c r="F83" s="6">
        <f t="shared" si="10"/>
        <v>43.795918367346999</v>
      </c>
      <c r="G83" s="11">
        <f t="shared" si="14"/>
        <v>-59.319125999999997</v>
      </c>
      <c r="H83" s="6">
        <f t="shared" si="11"/>
        <v>-54.319125999999997</v>
      </c>
      <c r="J83" s="88">
        <v>24906377551.02</v>
      </c>
      <c r="K83" s="88">
        <v>-9.3992357000000002</v>
      </c>
      <c r="L83" s="88"/>
      <c r="N83" s="6">
        <f t="shared" si="12"/>
        <v>25.881408163265</v>
      </c>
      <c r="O83" s="11">
        <f t="shared" si="15"/>
        <v>-53.581935999999999</v>
      </c>
      <c r="P83" s="6">
        <f t="shared" si="13"/>
        <v>-48.581935999999999</v>
      </c>
    </row>
    <row r="84" spans="2:16" x14ac:dyDescent="0.25">
      <c r="B84" s="88">
        <v>42816326530.612</v>
      </c>
      <c r="C84" s="88">
        <v>-8.8278160000000003</v>
      </c>
      <c r="D84" s="88"/>
      <c r="E84" s="88"/>
      <c r="F84" s="6">
        <f t="shared" si="10"/>
        <v>44.122448979592001</v>
      </c>
      <c r="G84" s="11">
        <f t="shared" si="14"/>
        <v>-60.715159999999997</v>
      </c>
      <c r="H84" s="6">
        <f t="shared" si="11"/>
        <v>-55.715159999999997</v>
      </c>
      <c r="J84" s="88">
        <v>25131795918.367001</v>
      </c>
      <c r="K84" s="88">
        <v>-9.4554299999999998</v>
      </c>
      <c r="L84" s="88"/>
      <c r="N84" s="6">
        <f t="shared" si="12"/>
        <v>26.107755102041001</v>
      </c>
      <c r="O84" s="11">
        <f t="shared" si="15"/>
        <v>-53.835926000000001</v>
      </c>
      <c r="P84" s="6">
        <f t="shared" si="13"/>
        <v>-48.835926000000001</v>
      </c>
    </row>
    <row r="85" spans="2:16" x14ac:dyDescent="0.25">
      <c r="B85" s="88">
        <v>43142857142.857002</v>
      </c>
      <c r="C85" s="88">
        <v>-9.1165704999999999</v>
      </c>
      <c r="D85" s="88"/>
      <c r="E85" s="88"/>
      <c r="F85" s="6">
        <f t="shared" si="10"/>
        <v>44.448979591836995</v>
      </c>
      <c r="G85" s="11">
        <f t="shared" si="14"/>
        <v>-58.754615999999999</v>
      </c>
      <c r="H85" s="6">
        <f t="shared" si="11"/>
        <v>-53.754615999999999</v>
      </c>
      <c r="J85" s="88">
        <v>25357214285.714001</v>
      </c>
      <c r="K85" s="88">
        <v>-9.512867</v>
      </c>
      <c r="L85" s="88"/>
      <c r="N85" s="6">
        <f t="shared" si="12"/>
        <v>26.334102040816003</v>
      </c>
      <c r="O85" s="11">
        <f t="shared" si="15"/>
        <v>-53.943286999999998</v>
      </c>
      <c r="P85" s="6">
        <f t="shared" si="13"/>
        <v>-48.943286999999998</v>
      </c>
    </row>
    <row r="86" spans="2:16" x14ac:dyDescent="0.25">
      <c r="B86" s="88">
        <v>43469387755.101997</v>
      </c>
      <c r="C86" s="88">
        <v>-9.2756109000000002</v>
      </c>
      <c r="D86" s="88"/>
      <c r="E86" s="88"/>
      <c r="F86" s="6">
        <f t="shared" si="10"/>
        <v>44.775510204082003</v>
      </c>
      <c r="G86" s="11">
        <f t="shared" si="14"/>
        <v>-58.052891000000002</v>
      </c>
      <c r="H86" s="6">
        <f t="shared" si="11"/>
        <v>-53.052891000000002</v>
      </c>
      <c r="J86" s="88">
        <v>25582632653.061001</v>
      </c>
      <c r="K86" s="88">
        <v>-9.5839396000000008</v>
      </c>
      <c r="L86" s="88"/>
      <c r="N86" s="6">
        <f t="shared" si="12"/>
        <v>26.560448979592</v>
      </c>
      <c r="O86" s="11">
        <f t="shared" si="15"/>
        <v>-55.352725999999997</v>
      </c>
      <c r="P86" s="6">
        <f t="shared" si="13"/>
        <v>-50.352725999999997</v>
      </c>
    </row>
    <row r="87" spans="2:16" x14ac:dyDescent="0.25">
      <c r="B87" s="88">
        <v>43795918367.347</v>
      </c>
      <c r="C87" s="88">
        <v>-9.5995264000000002</v>
      </c>
      <c r="D87" s="88"/>
      <c r="E87" s="88"/>
      <c r="F87" s="6">
        <f t="shared" si="10"/>
        <v>45.102040816327005</v>
      </c>
      <c r="G87" s="11">
        <f t="shared" si="14"/>
        <v>-53.642859999999999</v>
      </c>
      <c r="H87" s="6">
        <f t="shared" si="11"/>
        <v>-48.642859999999999</v>
      </c>
      <c r="J87" s="88">
        <v>25808051020.408001</v>
      </c>
      <c r="K87" s="88">
        <v>-9.6292009000000007</v>
      </c>
      <c r="L87" s="88"/>
      <c r="N87" s="6">
        <f t="shared" si="12"/>
        <v>26.786795918367002</v>
      </c>
      <c r="O87" s="11">
        <f t="shared" si="15"/>
        <v>-57.506805</v>
      </c>
      <c r="P87" s="6">
        <f t="shared" si="13"/>
        <v>-52.506805</v>
      </c>
    </row>
    <row r="88" spans="2:16" x14ac:dyDescent="0.25">
      <c r="B88" s="88">
        <v>44122448979.592003</v>
      </c>
      <c r="C88" s="88">
        <v>-9.9325132000000007</v>
      </c>
      <c r="D88" s="88"/>
      <c r="E88" s="88"/>
      <c r="F88" s="6">
        <f t="shared" si="10"/>
        <v>45.428571428570997</v>
      </c>
      <c r="G88" s="11">
        <f t="shared" si="14"/>
        <v>-50.831122999999998</v>
      </c>
      <c r="H88" s="6">
        <f t="shared" si="11"/>
        <v>-45.831122999999998</v>
      </c>
      <c r="J88" s="88">
        <v>26033469387.755001</v>
      </c>
      <c r="K88" s="88">
        <v>-9.6622266999999997</v>
      </c>
      <c r="L88" s="88"/>
      <c r="N88" s="6">
        <f t="shared" si="12"/>
        <v>27.013142857143002</v>
      </c>
      <c r="O88" s="11">
        <f t="shared" si="15"/>
        <v>-59.926174000000003</v>
      </c>
      <c r="P88" s="6">
        <f t="shared" si="13"/>
        <v>-54.926174000000003</v>
      </c>
    </row>
    <row r="89" spans="2:16" x14ac:dyDescent="0.25">
      <c r="B89" s="88">
        <v>44448979591.836998</v>
      </c>
      <c r="C89" s="88">
        <v>-10.477274</v>
      </c>
      <c r="D89" s="88"/>
      <c r="E89" s="88"/>
      <c r="F89" s="6">
        <f t="shared" si="10"/>
        <v>45.755102040815999</v>
      </c>
      <c r="G89" s="11">
        <f t="shared" si="14"/>
        <v>-45.884681999999998</v>
      </c>
      <c r="H89" s="6">
        <f t="shared" si="11"/>
        <v>-40.884681999999998</v>
      </c>
      <c r="J89" s="88">
        <v>26258887755.102001</v>
      </c>
      <c r="K89" s="88">
        <v>-9.7088269999999994</v>
      </c>
      <c r="L89" s="88"/>
      <c r="N89" s="6">
        <f t="shared" si="12"/>
        <v>27.239489795918001</v>
      </c>
      <c r="O89" s="11">
        <f t="shared" si="15"/>
        <v>-59.918075999999999</v>
      </c>
      <c r="P89" s="6">
        <f t="shared" si="13"/>
        <v>-54.918075999999999</v>
      </c>
    </row>
    <row r="90" spans="2:16" x14ac:dyDescent="0.25">
      <c r="B90" s="88">
        <v>44775510204.082001</v>
      </c>
      <c r="C90" s="88">
        <v>-12.132269000000001</v>
      </c>
      <c r="D90" s="88"/>
      <c r="E90" s="88"/>
      <c r="F90" s="6">
        <f t="shared" si="10"/>
        <v>46.081632653061</v>
      </c>
      <c r="G90" s="11">
        <f t="shared" si="14"/>
        <v>-44.266784999999999</v>
      </c>
      <c r="H90" s="6">
        <f t="shared" si="11"/>
        <v>-39.266784999999999</v>
      </c>
      <c r="J90" s="88">
        <v>26484306122.449001</v>
      </c>
      <c r="K90" s="88">
        <v>-9.7953452999999993</v>
      </c>
      <c r="L90" s="88"/>
      <c r="N90" s="6">
        <f t="shared" si="12"/>
        <v>27.465836734694001</v>
      </c>
      <c r="O90" s="11">
        <f t="shared" si="15"/>
        <v>-58.623615000000001</v>
      </c>
      <c r="P90" s="6">
        <f t="shared" si="13"/>
        <v>-53.623615000000001</v>
      </c>
    </row>
    <row r="91" spans="2:16" x14ac:dyDescent="0.25">
      <c r="B91" s="88">
        <v>45102040816.327003</v>
      </c>
      <c r="C91" s="88">
        <v>-12.776082000000001</v>
      </c>
      <c r="D91" s="88"/>
      <c r="E91" s="88"/>
      <c r="F91" s="6">
        <f t="shared" si="10"/>
        <v>46.408163265306001</v>
      </c>
      <c r="G91" s="11">
        <f t="shared" si="14"/>
        <v>-42.431488000000002</v>
      </c>
      <c r="H91" s="6">
        <f t="shared" si="11"/>
        <v>-37.431488000000002</v>
      </c>
      <c r="J91" s="88">
        <v>26709724489.796001</v>
      </c>
      <c r="K91" s="88">
        <v>-9.5517263000000003</v>
      </c>
      <c r="L91" s="88"/>
      <c r="N91" s="6">
        <f t="shared" si="12"/>
        <v>27.692183673469003</v>
      </c>
      <c r="O91" s="11">
        <f t="shared" si="15"/>
        <v>-58.467567000000003</v>
      </c>
      <c r="P91" s="6">
        <f t="shared" si="13"/>
        <v>-53.467567000000003</v>
      </c>
    </row>
    <row r="92" spans="2:16" x14ac:dyDescent="0.25">
      <c r="B92" s="88">
        <v>45428571428.570999</v>
      </c>
      <c r="C92" s="88">
        <v>-14.904426000000001</v>
      </c>
      <c r="D92" s="88"/>
      <c r="E92" s="88"/>
      <c r="F92" s="6">
        <f t="shared" si="10"/>
        <v>46.734693877551003</v>
      </c>
      <c r="G92" s="11">
        <f t="shared" si="14"/>
        <v>-40.608466999999997</v>
      </c>
      <c r="H92" s="6">
        <f t="shared" si="11"/>
        <v>-35.608466999999997</v>
      </c>
      <c r="J92" s="88">
        <v>26935142857.143002</v>
      </c>
      <c r="K92" s="88">
        <v>-9.4404038999999997</v>
      </c>
      <c r="L92" s="88"/>
      <c r="N92" s="6">
        <f t="shared" si="12"/>
        <v>27.918530612245</v>
      </c>
      <c r="O92" s="11">
        <f t="shared" si="15"/>
        <v>-59.644629999999999</v>
      </c>
      <c r="P92" s="6">
        <f t="shared" si="13"/>
        <v>-54.644629999999999</v>
      </c>
    </row>
    <row r="93" spans="2:16" x14ac:dyDescent="0.25">
      <c r="B93" s="88">
        <v>45755102040.816002</v>
      </c>
      <c r="C93" s="88">
        <v>-16.348597000000002</v>
      </c>
      <c r="D93" s="88"/>
      <c r="E93" s="88"/>
      <c r="F93" s="6">
        <f t="shared" si="10"/>
        <v>47.061224489795997</v>
      </c>
      <c r="G93" s="11">
        <f t="shared" si="14"/>
        <v>-39.155681999999999</v>
      </c>
      <c r="H93" s="6">
        <f t="shared" si="11"/>
        <v>-34.155681999999999</v>
      </c>
      <c r="J93" s="88">
        <v>27160561224.490002</v>
      </c>
      <c r="K93" s="88">
        <v>-9.3794717999999992</v>
      </c>
      <c r="L93" s="88"/>
      <c r="N93" s="6">
        <f t="shared" si="12"/>
        <v>28.144877551020002</v>
      </c>
      <c r="O93" s="11">
        <f t="shared" si="15"/>
        <v>-60.129631000000003</v>
      </c>
      <c r="P93" s="6">
        <f t="shared" si="13"/>
        <v>-55.129631000000003</v>
      </c>
    </row>
    <row r="94" spans="2:16" x14ac:dyDescent="0.25">
      <c r="B94" s="88">
        <v>46081632653.060997</v>
      </c>
      <c r="C94" s="88">
        <v>-17.223566000000002</v>
      </c>
      <c r="D94" s="88"/>
      <c r="E94" s="88"/>
      <c r="F94" s="6">
        <f t="shared" si="10"/>
        <v>47.387755102040998</v>
      </c>
      <c r="G94" s="11">
        <f t="shared" si="14"/>
        <v>-38.315685000000002</v>
      </c>
      <c r="H94" s="6">
        <f t="shared" si="11"/>
        <v>-33.315685000000002</v>
      </c>
      <c r="J94" s="88">
        <v>27385979591.837002</v>
      </c>
      <c r="K94" s="88">
        <v>-9.3517560999999993</v>
      </c>
      <c r="L94" s="88"/>
      <c r="N94" s="6">
        <f t="shared" si="12"/>
        <v>28.371224489796003</v>
      </c>
      <c r="O94" s="11">
        <f t="shared" si="15"/>
        <v>-60.156021000000003</v>
      </c>
      <c r="P94" s="6">
        <f t="shared" si="13"/>
        <v>-55.156021000000003</v>
      </c>
    </row>
    <row r="95" spans="2:16" x14ac:dyDescent="0.25">
      <c r="B95" s="88">
        <v>46408163265.306</v>
      </c>
      <c r="C95" s="88">
        <v>-17.461929000000001</v>
      </c>
      <c r="D95" s="88"/>
      <c r="E95" s="88"/>
      <c r="F95" s="6">
        <f t="shared" si="10"/>
        <v>47.714285714286007</v>
      </c>
      <c r="G95" s="11">
        <f t="shared" si="14"/>
        <v>-38.383823</v>
      </c>
      <c r="H95" s="6">
        <f t="shared" si="11"/>
        <v>-33.383823</v>
      </c>
      <c r="J95" s="88">
        <v>27611397959.183998</v>
      </c>
      <c r="K95" s="88">
        <v>-9.2634267999999995</v>
      </c>
      <c r="L95" s="88"/>
      <c r="N95" s="6">
        <f t="shared" si="12"/>
        <v>28.597571428570998</v>
      </c>
      <c r="O95" s="11">
        <f t="shared" si="15"/>
        <v>-60.118923000000002</v>
      </c>
      <c r="P95" s="6">
        <f t="shared" si="13"/>
        <v>-55.118923000000002</v>
      </c>
    </row>
    <row r="96" spans="2:16" x14ac:dyDescent="0.25">
      <c r="B96" s="88">
        <v>46734693877.551003</v>
      </c>
      <c r="C96" s="88">
        <v>-18.495515999999999</v>
      </c>
      <c r="D96" s="88"/>
      <c r="E96" s="88"/>
      <c r="F96" s="6">
        <f t="shared" si="10"/>
        <v>48.040816326531001</v>
      </c>
      <c r="G96" s="11">
        <f t="shared" si="14"/>
        <v>-38.991855999999999</v>
      </c>
      <c r="H96" s="6">
        <f t="shared" si="11"/>
        <v>-33.991855999999999</v>
      </c>
      <c r="J96" s="88">
        <v>27836816326.530998</v>
      </c>
      <c r="K96" s="88">
        <v>-9.1431742000000007</v>
      </c>
      <c r="L96" s="88"/>
      <c r="N96" s="6">
        <f t="shared" si="12"/>
        <v>28.823918367347002</v>
      </c>
      <c r="O96" s="11">
        <f t="shared" si="15"/>
        <v>-60.724254999999999</v>
      </c>
      <c r="P96" s="6">
        <f t="shared" si="13"/>
        <v>-55.724254999999999</v>
      </c>
    </row>
    <row r="97" spans="2:16" x14ac:dyDescent="0.25">
      <c r="B97" s="88">
        <v>47061224489.795998</v>
      </c>
      <c r="C97" s="88">
        <v>-18.226766999999999</v>
      </c>
      <c r="D97" s="88"/>
      <c r="E97" s="88"/>
      <c r="F97" s="6">
        <f t="shared" si="10"/>
        <v>48.367346938776002</v>
      </c>
      <c r="G97" s="11">
        <f t="shared" si="14"/>
        <v>-40.239142999999999</v>
      </c>
      <c r="H97" s="6">
        <f t="shared" si="11"/>
        <v>-35.239142999999999</v>
      </c>
      <c r="J97" s="88">
        <v>28062234693.877998</v>
      </c>
      <c r="K97" s="88">
        <v>-9.1218699999999995</v>
      </c>
      <c r="L97" s="88"/>
      <c r="N97" s="6">
        <f t="shared" si="12"/>
        <v>29.050265306122</v>
      </c>
      <c r="O97" s="11">
        <f t="shared" si="15"/>
        <v>-62.170765000000003</v>
      </c>
      <c r="P97" s="6">
        <f t="shared" si="13"/>
        <v>-57.170765000000003</v>
      </c>
    </row>
    <row r="98" spans="2:16" x14ac:dyDescent="0.25">
      <c r="B98" s="88">
        <v>47387755102.041</v>
      </c>
      <c r="C98" s="88">
        <v>-17.573383</v>
      </c>
      <c r="D98" s="88"/>
      <c r="E98" s="88"/>
      <c r="F98" s="6">
        <f t="shared" si="10"/>
        <v>48.693877551019995</v>
      </c>
      <c r="G98" s="11">
        <f t="shared" si="14"/>
        <v>-42.493648999999998</v>
      </c>
      <c r="H98" s="6">
        <f t="shared" si="11"/>
        <v>-37.493648999999998</v>
      </c>
      <c r="J98" s="88">
        <v>28287653061.223999</v>
      </c>
      <c r="K98" s="88">
        <v>-9.0351171000000008</v>
      </c>
      <c r="L98" s="88"/>
      <c r="N98" s="6">
        <f t="shared" si="12"/>
        <v>29.276612244897997</v>
      </c>
      <c r="O98" s="11">
        <f t="shared" si="15"/>
        <v>-64.200996000000004</v>
      </c>
      <c r="P98" s="6">
        <f t="shared" si="13"/>
        <v>-59.200996000000004</v>
      </c>
    </row>
    <row r="99" spans="2:16" x14ac:dyDescent="0.25">
      <c r="B99" s="88">
        <v>47714285714.286003</v>
      </c>
      <c r="C99" s="88">
        <v>-17.507092</v>
      </c>
      <c r="D99" s="88"/>
      <c r="E99" s="88"/>
      <c r="F99" s="6">
        <f t="shared" si="10"/>
        <v>49.020408163264996</v>
      </c>
      <c r="G99" s="11">
        <f t="shared" si="14"/>
        <v>-45.324081</v>
      </c>
      <c r="H99" s="6">
        <f t="shared" si="11"/>
        <v>-40.324081</v>
      </c>
      <c r="J99" s="88">
        <v>28513071428.570999</v>
      </c>
      <c r="K99" s="88">
        <v>-9.0132303</v>
      </c>
      <c r="L99" s="88"/>
      <c r="N99" s="6">
        <f t="shared" si="12"/>
        <v>29.502959183672999</v>
      </c>
      <c r="O99" s="11">
        <f t="shared" si="15"/>
        <v>-65.989964000000001</v>
      </c>
      <c r="P99" s="6">
        <f t="shared" si="13"/>
        <v>-60.989964000000001</v>
      </c>
    </row>
    <row r="100" spans="2:16" x14ac:dyDescent="0.25">
      <c r="B100" s="88">
        <v>48040816326.530998</v>
      </c>
      <c r="C100" s="88">
        <v>-17.499251999999998</v>
      </c>
      <c r="D100" s="88"/>
      <c r="E100" s="88"/>
      <c r="F100" s="6">
        <f t="shared" si="10"/>
        <v>49.346938775510004</v>
      </c>
      <c r="G100" s="11">
        <f t="shared" si="14"/>
        <v>-49.117289999999997</v>
      </c>
      <c r="H100" s="6">
        <f t="shared" si="11"/>
        <v>-44.117289999999997</v>
      </c>
      <c r="J100" s="88">
        <v>28738489795.917999</v>
      </c>
      <c r="K100" s="88">
        <v>-9.0769690999999995</v>
      </c>
      <c r="L100" s="88"/>
      <c r="N100" s="6">
        <f t="shared" si="12"/>
        <v>29.729306122449</v>
      </c>
      <c r="O100" s="11">
        <f t="shared" si="15"/>
        <v>-66.585957000000008</v>
      </c>
      <c r="P100" s="6">
        <f t="shared" si="13"/>
        <v>-61.585957000000001</v>
      </c>
    </row>
    <row r="101" spans="2:16" x14ac:dyDescent="0.25">
      <c r="B101" s="88">
        <v>48367346938.776001</v>
      </c>
      <c r="C101" s="88">
        <v>-17.507380999999999</v>
      </c>
      <c r="D101" s="88"/>
      <c r="E101" s="88"/>
      <c r="F101" s="6">
        <f t="shared" ref="F101:F103" si="16">B209/1000000000</f>
        <v>49.673469387754999</v>
      </c>
      <c r="G101" s="11">
        <f t="shared" si="14"/>
        <v>-51.425063999999999</v>
      </c>
      <c r="H101" s="6">
        <f t="shared" ref="H101:H103" si="17">D209</f>
        <v>-46.425063999999999</v>
      </c>
      <c r="J101" s="88">
        <v>28963908163.264999</v>
      </c>
      <c r="K101" s="88">
        <v>-9.0929108000000003</v>
      </c>
      <c r="L101" s="88"/>
      <c r="N101" s="6">
        <f t="shared" ref="N101:N103" si="18">J209/1000000000</f>
        <v>29.955653061223998</v>
      </c>
      <c r="O101" s="11">
        <f t="shared" si="15"/>
        <v>-66.453071999999992</v>
      </c>
      <c r="P101" s="6">
        <f t="shared" ref="P101:P103" si="19">L209</f>
        <v>-61.453071999999999</v>
      </c>
    </row>
    <row r="102" spans="2:16" x14ac:dyDescent="0.25">
      <c r="B102" s="88">
        <v>48693877551.019997</v>
      </c>
      <c r="C102" s="88">
        <v>-16.996077</v>
      </c>
      <c r="D102" s="88"/>
      <c r="E102" s="88"/>
      <c r="F102" s="6">
        <f t="shared" si="16"/>
        <v>50</v>
      </c>
      <c r="G102" s="11">
        <f t="shared" si="14"/>
        <v>-52.648426000000001</v>
      </c>
      <c r="H102" s="6">
        <f t="shared" si="17"/>
        <v>-47.648426000000001</v>
      </c>
      <c r="J102" s="88">
        <v>29189326530.612</v>
      </c>
      <c r="K102" s="88">
        <v>-9.2067908999999997</v>
      </c>
      <c r="L102" s="88"/>
      <c r="N102" s="6">
        <f t="shared" si="18"/>
        <v>30.181999999999999</v>
      </c>
      <c r="O102" s="11">
        <f t="shared" si="15"/>
        <v>-66.725971000000001</v>
      </c>
      <c r="P102" s="6">
        <f t="shared" si="19"/>
        <v>-61.725971000000001</v>
      </c>
    </row>
    <row r="103" spans="2:16" x14ac:dyDescent="0.25">
      <c r="B103" s="88">
        <v>49020408163.264999</v>
      </c>
      <c r="C103" s="88">
        <v>-17.557293000000001</v>
      </c>
      <c r="D103" s="88"/>
      <c r="E103" s="88"/>
      <c r="F103" s="6" t="e">
        <f t="shared" si="16"/>
        <v>#VALUE!</v>
      </c>
      <c r="G103" s="11">
        <f t="shared" si="14"/>
        <v>-5</v>
      </c>
      <c r="H103" s="6">
        <f t="shared" si="17"/>
        <v>0</v>
      </c>
      <c r="J103" s="88">
        <v>29414744897.959</v>
      </c>
      <c r="K103" s="88">
        <v>-9.3651809999999998</v>
      </c>
      <c r="L103" s="88"/>
      <c r="N103" s="6" t="e">
        <f t="shared" si="18"/>
        <v>#VALUE!</v>
      </c>
      <c r="O103" s="11">
        <f t="shared" si="15"/>
        <v>-5</v>
      </c>
      <c r="P103" s="6">
        <f t="shared" si="19"/>
        <v>0</v>
      </c>
    </row>
    <row r="104" spans="2:16" x14ac:dyDescent="0.25">
      <c r="B104" s="88">
        <v>49346938775.510002</v>
      </c>
      <c r="C104" s="88">
        <v>-17.725961999999999</v>
      </c>
      <c r="D104" s="88"/>
      <c r="E104" s="88"/>
      <c r="J104" s="88">
        <v>29640163265.306</v>
      </c>
      <c r="K104" s="88">
        <v>-9.6083946000000005</v>
      </c>
      <c r="L104" s="88"/>
    </row>
    <row r="105" spans="2:16" x14ac:dyDescent="0.25">
      <c r="B105" s="88">
        <v>49673469387.754997</v>
      </c>
      <c r="C105" s="88">
        <v>-16.930213999999999</v>
      </c>
      <c r="D105" s="88"/>
      <c r="E105" s="88"/>
      <c r="J105" s="88">
        <v>29865581632.653</v>
      </c>
      <c r="K105" s="88">
        <v>-9.8018160000000005</v>
      </c>
      <c r="L105" s="88"/>
    </row>
    <row r="106" spans="2:16" x14ac:dyDescent="0.25">
      <c r="B106" s="88">
        <v>50000000000</v>
      </c>
      <c r="C106" s="88">
        <v>-16.937812999999998</v>
      </c>
      <c r="D106" s="88"/>
      <c r="E106" s="88"/>
      <c r="J106" s="88">
        <v>30091000000</v>
      </c>
      <c r="K106" s="88">
        <v>-10.188247</v>
      </c>
      <c r="L106" s="88"/>
    </row>
    <row r="107" spans="2:16" x14ac:dyDescent="0.25">
      <c r="B107" s="88" t="s">
        <v>21</v>
      </c>
      <c r="C107" s="88"/>
      <c r="D107" s="88"/>
      <c r="E107" s="88"/>
      <c r="J107" s="88" t="s">
        <v>21</v>
      </c>
      <c r="K107" s="88"/>
      <c r="L107" s="88"/>
    </row>
    <row r="108" spans="2:16" x14ac:dyDescent="0.25">
      <c r="B108" s="88"/>
      <c r="C108" s="88"/>
      <c r="D108" s="88"/>
      <c r="E108" s="88"/>
      <c r="J108" s="88"/>
      <c r="K108" s="88"/>
      <c r="L108" s="88"/>
    </row>
    <row r="109" spans="2:16" x14ac:dyDescent="0.25">
      <c r="B109" s="88"/>
      <c r="C109" s="88"/>
      <c r="D109" s="88"/>
      <c r="E109" s="88"/>
      <c r="J109" s="88"/>
      <c r="K109" s="88"/>
      <c r="L109" s="88"/>
    </row>
    <row r="110" spans="2:16" x14ac:dyDescent="0.25">
      <c r="B110" s="88" t="s">
        <v>25</v>
      </c>
      <c r="C110" s="88"/>
      <c r="D110" s="88"/>
      <c r="E110" s="88"/>
      <c r="J110" s="88" t="s">
        <v>25</v>
      </c>
      <c r="K110" s="88"/>
      <c r="L110" s="88"/>
    </row>
    <row r="111" spans="2:16" x14ac:dyDescent="0.25">
      <c r="B111" s="88" t="s">
        <v>19</v>
      </c>
      <c r="C111" s="88" t="s">
        <v>110</v>
      </c>
      <c r="D111" s="88" t="s">
        <v>75</v>
      </c>
      <c r="E111" s="88"/>
      <c r="J111" s="88" t="s">
        <v>19</v>
      </c>
      <c r="K111" s="88" t="s">
        <v>110</v>
      </c>
      <c r="L111" s="88" t="s">
        <v>75</v>
      </c>
    </row>
    <row r="112" spans="2:16" x14ac:dyDescent="0.25">
      <c r="B112" s="88">
        <v>18000000000</v>
      </c>
      <c r="C112" s="88">
        <v>-64.150779999999997</v>
      </c>
      <c r="D112" s="88">
        <v>-59.379738000000003</v>
      </c>
      <c r="E112" s="88"/>
      <c r="J112" s="88">
        <v>8000000000</v>
      </c>
      <c r="K112" s="88">
        <v>-67.524719000000005</v>
      </c>
      <c r="L112" s="88">
        <v>-57.062023000000003</v>
      </c>
    </row>
    <row r="113" spans="2:12" x14ac:dyDescent="0.25">
      <c r="B113" s="88">
        <v>18326530612.244999</v>
      </c>
      <c r="C113" s="88">
        <v>-66.219521</v>
      </c>
      <c r="D113" s="88">
        <v>-59.109794999999998</v>
      </c>
      <c r="E113" s="88"/>
      <c r="J113" s="88">
        <v>8226346938.7755003</v>
      </c>
      <c r="K113" s="88">
        <v>-73.583198999999993</v>
      </c>
      <c r="L113" s="88">
        <v>-59.485298</v>
      </c>
    </row>
    <row r="114" spans="2:12" x14ac:dyDescent="0.25">
      <c r="B114" s="88">
        <v>18653061224.490002</v>
      </c>
      <c r="C114" s="88">
        <v>-63.535361999999999</v>
      </c>
      <c r="D114" s="88">
        <v>-59.849964</v>
      </c>
      <c r="E114" s="88"/>
      <c r="J114" s="88">
        <v>8452693877.5509996</v>
      </c>
      <c r="K114" s="88">
        <v>-66.615662</v>
      </c>
      <c r="L114" s="88">
        <v>-60.678359999999998</v>
      </c>
    </row>
    <row r="115" spans="2:12" x14ac:dyDescent="0.25">
      <c r="B115" s="88">
        <v>18979591836.735001</v>
      </c>
      <c r="C115" s="88">
        <v>-66.655051999999998</v>
      </c>
      <c r="D115" s="88">
        <v>-59.428843999999998</v>
      </c>
      <c r="E115" s="88"/>
      <c r="J115" s="88">
        <v>8679040816.3264999</v>
      </c>
      <c r="K115" s="88">
        <v>-63.007117999999998</v>
      </c>
      <c r="L115" s="88">
        <v>-57.778778000000003</v>
      </c>
    </row>
    <row r="116" spans="2:12" x14ac:dyDescent="0.25">
      <c r="B116" s="88">
        <v>19306122448.98</v>
      </c>
      <c r="C116" s="88">
        <v>-65.044815</v>
      </c>
      <c r="D116" s="88">
        <v>-60.523108999999998</v>
      </c>
      <c r="E116" s="88"/>
      <c r="J116" s="88">
        <v>8905387755.1019993</v>
      </c>
      <c r="K116" s="88">
        <v>-65.013283000000001</v>
      </c>
      <c r="L116" s="88">
        <v>-56.713721999999997</v>
      </c>
    </row>
    <row r="117" spans="2:12" x14ac:dyDescent="0.25">
      <c r="B117" s="88">
        <v>19632653061.223999</v>
      </c>
      <c r="C117" s="88">
        <v>-66.862685999999997</v>
      </c>
      <c r="D117" s="88">
        <v>-62.408462999999998</v>
      </c>
      <c r="E117" s="88"/>
      <c r="J117" s="88">
        <v>9131734693.8775997</v>
      </c>
      <c r="K117" s="88">
        <v>-63.877892000000003</v>
      </c>
      <c r="L117" s="88">
        <v>-57.339916000000002</v>
      </c>
    </row>
    <row r="118" spans="2:12" x14ac:dyDescent="0.25">
      <c r="B118" s="88">
        <v>19959183673.469002</v>
      </c>
      <c r="C118" s="88">
        <v>-72.028030000000001</v>
      </c>
      <c r="D118" s="88">
        <v>-66.648842000000002</v>
      </c>
      <c r="E118" s="88"/>
      <c r="J118" s="88">
        <v>9358081632.6530991</v>
      </c>
      <c r="K118" s="88">
        <v>-65.437804999999997</v>
      </c>
      <c r="L118" s="88">
        <v>-56.951248</v>
      </c>
    </row>
    <row r="119" spans="2:12" x14ac:dyDescent="0.25">
      <c r="B119" s="88">
        <v>20285714285.714001</v>
      </c>
      <c r="C119" s="88">
        <v>-77.302864</v>
      </c>
      <c r="D119" s="88">
        <v>-70.076012000000006</v>
      </c>
      <c r="E119" s="88"/>
      <c r="J119" s="88">
        <v>9584428571.4286003</v>
      </c>
      <c r="K119" s="88">
        <v>-64.255950999999996</v>
      </c>
      <c r="L119" s="88">
        <v>-56.791775000000001</v>
      </c>
    </row>
    <row r="120" spans="2:12" x14ac:dyDescent="0.25">
      <c r="B120" s="88">
        <v>20612244897.959</v>
      </c>
      <c r="C120" s="88">
        <v>-76.970298999999997</v>
      </c>
      <c r="D120" s="88">
        <v>-69.188950000000006</v>
      </c>
      <c r="E120" s="88"/>
      <c r="J120" s="88">
        <v>9810775510.2040997</v>
      </c>
      <c r="K120" s="88">
        <v>-63.648429999999998</v>
      </c>
      <c r="L120" s="88">
        <v>-56.207053999999999</v>
      </c>
    </row>
    <row r="121" spans="2:12" x14ac:dyDescent="0.25">
      <c r="B121" s="88">
        <v>20938775510.203999</v>
      </c>
      <c r="C121" s="88">
        <v>-69.289833000000002</v>
      </c>
      <c r="D121" s="88">
        <v>-61.274014000000001</v>
      </c>
      <c r="E121" s="88"/>
      <c r="J121" s="88">
        <v>10037122448.98</v>
      </c>
      <c r="K121" s="88">
        <v>-63.754398000000002</v>
      </c>
      <c r="L121" s="88">
        <v>-55.342514000000001</v>
      </c>
    </row>
    <row r="122" spans="2:12" x14ac:dyDescent="0.25">
      <c r="B122" s="88">
        <v>21265306122.449001</v>
      </c>
      <c r="C122" s="88">
        <v>-53.754947999999999</v>
      </c>
      <c r="D122" s="88">
        <v>-52.549824000000001</v>
      </c>
      <c r="E122" s="88"/>
      <c r="J122" s="88">
        <v>10263469387.754999</v>
      </c>
      <c r="K122" s="88">
        <v>-61.547009000000003</v>
      </c>
      <c r="L122" s="88">
        <v>-54.584620999999999</v>
      </c>
    </row>
    <row r="123" spans="2:12" x14ac:dyDescent="0.25">
      <c r="B123" s="88">
        <v>21591836734.694</v>
      </c>
      <c r="C123" s="88">
        <v>-51.125720999999999</v>
      </c>
      <c r="D123" s="88">
        <v>-46.934260999999999</v>
      </c>
      <c r="E123" s="88"/>
      <c r="J123" s="88">
        <v>10489816326.531</v>
      </c>
      <c r="K123" s="88">
        <v>-61.280642999999998</v>
      </c>
      <c r="L123" s="88">
        <v>-54.727271999999999</v>
      </c>
    </row>
    <row r="124" spans="2:12" x14ac:dyDescent="0.25">
      <c r="B124" s="88">
        <v>21918367346.938999</v>
      </c>
      <c r="C124" s="88">
        <v>-52.789776000000003</v>
      </c>
      <c r="D124" s="88">
        <v>-49.754311000000001</v>
      </c>
      <c r="E124" s="88"/>
      <c r="J124" s="88">
        <v>10716163265.306</v>
      </c>
      <c r="K124" s="88">
        <v>-64.075653000000003</v>
      </c>
      <c r="L124" s="88">
        <v>-56.348647999999997</v>
      </c>
    </row>
    <row r="125" spans="2:12" x14ac:dyDescent="0.25">
      <c r="B125" s="88">
        <v>22244897959.183998</v>
      </c>
      <c r="C125" s="88">
        <v>-63.161017999999999</v>
      </c>
      <c r="D125" s="88">
        <v>-52.082099999999997</v>
      </c>
      <c r="E125" s="88"/>
      <c r="J125" s="88">
        <v>10942510204.082001</v>
      </c>
      <c r="K125" s="88">
        <v>-66.450760000000002</v>
      </c>
      <c r="L125" s="88">
        <v>-60.800873000000003</v>
      </c>
    </row>
    <row r="126" spans="2:12" x14ac:dyDescent="0.25">
      <c r="B126" s="88">
        <v>22571428571.429001</v>
      </c>
      <c r="C126" s="88">
        <v>-58.806334999999997</v>
      </c>
      <c r="D126" s="88">
        <v>-57.066586000000001</v>
      </c>
      <c r="E126" s="88"/>
      <c r="J126" s="88">
        <v>11168857142.857</v>
      </c>
      <c r="K126" s="88">
        <v>-74.579620000000006</v>
      </c>
      <c r="L126" s="88">
        <v>-63.618782000000003</v>
      </c>
    </row>
    <row r="127" spans="2:12" x14ac:dyDescent="0.25">
      <c r="B127" s="88">
        <v>22897959183.673</v>
      </c>
      <c r="C127" s="88">
        <v>-69.079964000000004</v>
      </c>
      <c r="D127" s="88">
        <v>-57.648899</v>
      </c>
      <c r="E127" s="88"/>
      <c r="J127" s="88">
        <v>11395204081.632999</v>
      </c>
      <c r="K127" s="88">
        <v>-72.409133999999995</v>
      </c>
      <c r="L127" s="88">
        <v>-66.298987999999994</v>
      </c>
    </row>
    <row r="128" spans="2:12" x14ac:dyDescent="0.25">
      <c r="B128" s="88">
        <v>23224489795.917999</v>
      </c>
      <c r="C128" s="88">
        <v>-66.118469000000005</v>
      </c>
      <c r="D128" s="88">
        <v>-59.958302000000003</v>
      </c>
      <c r="E128" s="88"/>
      <c r="J128" s="88">
        <v>11621551020.408001</v>
      </c>
      <c r="K128" s="88">
        <v>-74.195510999999996</v>
      </c>
      <c r="L128" s="88">
        <v>-65.281554999999997</v>
      </c>
    </row>
    <row r="129" spans="2:12" x14ac:dyDescent="0.25">
      <c r="B129" s="88">
        <v>23551020408.162998</v>
      </c>
      <c r="C129" s="88">
        <v>-67.156143</v>
      </c>
      <c r="D129" s="88">
        <v>-59.054839999999999</v>
      </c>
      <c r="E129" s="88"/>
      <c r="J129" s="88">
        <v>11847897959.184</v>
      </c>
      <c r="K129" s="88">
        <v>-71.204032999999995</v>
      </c>
      <c r="L129" s="88">
        <v>-64.090209999999999</v>
      </c>
    </row>
    <row r="130" spans="2:12" x14ac:dyDescent="0.25">
      <c r="B130" s="88">
        <v>23877551020.408001</v>
      </c>
      <c r="C130" s="88">
        <v>-66.676818999999995</v>
      </c>
      <c r="D130" s="88">
        <v>-60.829540000000001</v>
      </c>
      <c r="E130" s="88"/>
      <c r="J130" s="88">
        <v>12074244897.959</v>
      </c>
      <c r="K130" s="88">
        <v>-68.458686999999998</v>
      </c>
      <c r="L130" s="88">
        <v>-62.943725999999998</v>
      </c>
    </row>
    <row r="131" spans="2:12" x14ac:dyDescent="0.25">
      <c r="B131" s="88">
        <v>24204081632.653</v>
      </c>
      <c r="C131" s="88">
        <v>-71.635277000000002</v>
      </c>
      <c r="D131" s="88">
        <v>-60.836596999999998</v>
      </c>
      <c r="E131" s="88"/>
      <c r="J131" s="88">
        <v>12300591836.735001</v>
      </c>
      <c r="K131" s="88">
        <v>-70.410636999999994</v>
      </c>
      <c r="L131" s="88">
        <v>-62.162647</v>
      </c>
    </row>
    <row r="132" spans="2:12" x14ac:dyDescent="0.25">
      <c r="B132" s="88">
        <v>24530612244.897999</v>
      </c>
      <c r="C132" s="88">
        <v>-67.057495000000003</v>
      </c>
      <c r="D132" s="88">
        <v>-63.627628000000001</v>
      </c>
      <c r="E132" s="88"/>
      <c r="J132" s="88">
        <v>12526938775.51</v>
      </c>
      <c r="K132" s="88">
        <v>-68.564139999999995</v>
      </c>
      <c r="L132" s="88">
        <v>-62.893307</v>
      </c>
    </row>
    <row r="133" spans="2:12" x14ac:dyDescent="0.25">
      <c r="B133" s="88">
        <v>24857142857.143002</v>
      </c>
      <c r="C133" s="88">
        <v>-75.497337000000002</v>
      </c>
      <c r="D133" s="88">
        <v>-64.222297999999995</v>
      </c>
      <c r="E133" s="88"/>
      <c r="J133" s="88">
        <v>12753285714.285999</v>
      </c>
      <c r="K133" s="88">
        <v>-70.322952000000001</v>
      </c>
      <c r="L133" s="88">
        <v>-63.095215000000003</v>
      </c>
    </row>
    <row r="134" spans="2:12" x14ac:dyDescent="0.25">
      <c r="B134" s="88">
        <v>25183673469.388</v>
      </c>
      <c r="C134" s="88">
        <v>-73.061661000000001</v>
      </c>
      <c r="D134" s="88">
        <v>-68.846549999999993</v>
      </c>
      <c r="E134" s="88"/>
      <c r="J134" s="88">
        <v>12979632653.061001</v>
      </c>
      <c r="K134" s="88">
        <v>-70.748962000000006</v>
      </c>
      <c r="L134" s="88">
        <v>-64.987396000000004</v>
      </c>
    </row>
    <row r="135" spans="2:12" x14ac:dyDescent="0.25">
      <c r="B135" s="88">
        <v>25510204081.632999</v>
      </c>
      <c r="C135" s="88">
        <v>-80.43074</v>
      </c>
      <c r="D135" s="88">
        <v>-65.460739000000004</v>
      </c>
      <c r="E135" s="88"/>
      <c r="J135" s="88">
        <v>13205979591.837</v>
      </c>
      <c r="K135" s="88">
        <v>-73.983733999999998</v>
      </c>
      <c r="L135" s="88">
        <v>-68.904076000000003</v>
      </c>
    </row>
    <row r="136" spans="2:12" x14ac:dyDescent="0.25">
      <c r="B136" s="88">
        <v>25836734693.877998</v>
      </c>
      <c r="C136" s="88">
        <v>-64.818375000000003</v>
      </c>
      <c r="D136" s="88">
        <v>-62.398968000000004</v>
      </c>
      <c r="E136" s="88"/>
      <c r="J136" s="88">
        <v>13432326530.612</v>
      </c>
      <c r="K136" s="88">
        <v>-82.023787999999996</v>
      </c>
      <c r="L136" s="88">
        <v>-68.388915999999995</v>
      </c>
    </row>
    <row r="137" spans="2:12" x14ac:dyDescent="0.25">
      <c r="B137" s="88">
        <v>26163265306.122002</v>
      </c>
      <c r="C137" s="88">
        <v>-63.532012999999999</v>
      </c>
      <c r="D137" s="88">
        <v>-61.972003999999998</v>
      </c>
      <c r="E137" s="88"/>
      <c r="J137" s="88">
        <v>13658673469.388</v>
      </c>
      <c r="K137" s="88">
        <v>-69.224007</v>
      </c>
      <c r="L137" s="88">
        <v>-64.064575000000005</v>
      </c>
    </row>
    <row r="138" spans="2:12" x14ac:dyDescent="0.25">
      <c r="B138" s="88">
        <v>26489795918.367001</v>
      </c>
      <c r="C138" s="88">
        <v>-79.194229000000007</v>
      </c>
      <c r="D138" s="88">
        <v>-64.081360000000004</v>
      </c>
      <c r="E138" s="88"/>
      <c r="J138" s="88">
        <v>13885020408.163</v>
      </c>
      <c r="K138" s="88">
        <v>-61.209831000000001</v>
      </c>
      <c r="L138" s="88">
        <v>-57.955719000000002</v>
      </c>
    </row>
    <row r="139" spans="2:12" x14ac:dyDescent="0.25">
      <c r="B139" s="88">
        <v>26816326530.612</v>
      </c>
      <c r="C139" s="88">
        <v>-71.238418999999993</v>
      </c>
      <c r="D139" s="88">
        <v>-62.370021999999999</v>
      </c>
      <c r="E139" s="88"/>
      <c r="J139" s="88">
        <v>14111367346.938999</v>
      </c>
      <c r="K139" s="88">
        <v>-64.031090000000006</v>
      </c>
      <c r="L139" s="88">
        <v>-57.395167999999998</v>
      </c>
    </row>
    <row r="140" spans="2:12" x14ac:dyDescent="0.25">
      <c r="B140" s="88">
        <v>27142857142.856998</v>
      </c>
      <c r="C140" s="88">
        <v>-59.076220999999997</v>
      </c>
      <c r="D140" s="88">
        <v>-56.828228000000003</v>
      </c>
      <c r="E140" s="88"/>
      <c r="J140" s="88">
        <v>14337714285.714001</v>
      </c>
      <c r="K140" s="88">
        <v>-68.010345000000001</v>
      </c>
      <c r="L140" s="88">
        <v>-60.842013999999999</v>
      </c>
    </row>
    <row r="141" spans="2:12" x14ac:dyDescent="0.25">
      <c r="B141" s="88">
        <v>27469387755.102001</v>
      </c>
      <c r="C141" s="88">
        <v>-63.692923999999998</v>
      </c>
      <c r="D141" s="88">
        <v>-55.158993000000002</v>
      </c>
      <c r="E141" s="88"/>
      <c r="J141" s="88">
        <v>14564061224.49</v>
      </c>
      <c r="K141" s="88">
        <v>-72.012198999999995</v>
      </c>
      <c r="L141" s="88">
        <v>-62.611564999999999</v>
      </c>
    </row>
    <row r="142" spans="2:12" x14ac:dyDescent="0.25">
      <c r="B142" s="88">
        <v>27795918367.347</v>
      </c>
      <c r="C142" s="88">
        <v>-67.972686999999993</v>
      </c>
      <c r="D142" s="88">
        <v>-56.290604000000002</v>
      </c>
      <c r="E142" s="88"/>
      <c r="J142" s="88">
        <v>14790408163.264999</v>
      </c>
      <c r="K142" s="88">
        <v>-69.759895</v>
      </c>
      <c r="L142" s="88">
        <v>-63.204506000000002</v>
      </c>
    </row>
    <row r="143" spans="2:12" x14ac:dyDescent="0.25">
      <c r="B143" s="88">
        <v>28122448979.591999</v>
      </c>
      <c r="C143" s="88">
        <v>-64.163978999999998</v>
      </c>
      <c r="D143" s="88">
        <v>-56.617367000000002</v>
      </c>
      <c r="E143" s="88"/>
      <c r="J143" s="88">
        <v>15016755102.041</v>
      </c>
      <c r="K143" s="88">
        <v>-70.140213000000003</v>
      </c>
      <c r="L143" s="88">
        <v>-63.274943999999998</v>
      </c>
    </row>
    <row r="144" spans="2:12" x14ac:dyDescent="0.25">
      <c r="B144" s="88">
        <v>28448979591.837002</v>
      </c>
      <c r="C144" s="88">
        <v>-66.516639999999995</v>
      </c>
      <c r="D144" s="88">
        <v>-56.433731000000002</v>
      </c>
      <c r="E144" s="88"/>
      <c r="J144" s="88">
        <v>15243102040.816</v>
      </c>
      <c r="K144" s="88">
        <v>-72.506377999999998</v>
      </c>
      <c r="L144" s="88">
        <v>-63.394680000000001</v>
      </c>
    </row>
    <row r="145" spans="2:12" x14ac:dyDescent="0.25">
      <c r="B145" s="88">
        <v>28775510204.082001</v>
      </c>
      <c r="C145" s="88">
        <v>-69.103065000000001</v>
      </c>
      <c r="D145" s="88">
        <v>-56.168278000000001</v>
      </c>
      <c r="E145" s="88"/>
      <c r="J145" s="88">
        <v>15469448979.591999</v>
      </c>
      <c r="K145" s="88">
        <v>-70.451881</v>
      </c>
      <c r="L145" s="88">
        <v>-63.858173000000001</v>
      </c>
    </row>
    <row r="146" spans="2:12" x14ac:dyDescent="0.25">
      <c r="B146" s="88">
        <v>29102040816.327</v>
      </c>
      <c r="C146" s="88">
        <v>-64.926993999999993</v>
      </c>
      <c r="D146" s="88">
        <v>-54.274417999999997</v>
      </c>
      <c r="E146" s="88"/>
      <c r="J146" s="88">
        <v>15695795918.367001</v>
      </c>
      <c r="K146" s="88">
        <v>-71.762184000000005</v>
      </c>
      <c r="L146" s="88">
        <v>-60.477898000000003</v>
      </c>
    </row>
    <row r="147" spans="2:12" x14ac:dyDescent="0.25">
      <c r="B147" s="88">
        <v>29428571428.570999</v>
      </c>
      <c r="C147" s="88">
        <v>-61.820113999999997</v>
      </c>
      <c r="D147" s="88">
        <v>-51.757472999999997</v>
      </c>
      <c r="E147" s="88"/>
      <c r="J147" s="88">
        <v>15922142857.143</v>
      </c>
      <c r="K147" s="88">
        <v>-62.510117000000001</v>
      </c>
      <c r="L147" s="88">
        <v>-58.193053999999997</v>
      </c>
    </row>
    <row r="148" spans="2:12" x14ac:dyDescent="0.25">
      <c r="B148" s="88">
        <v>29755102040.816002</v>
      </c>
      <c r="C148" s="88">
        <v>-62.217601999999999</v>
      </c>
      <c r="D148" s="88">
        <v>-51.114055999999998</v>
      </c>
      <c r="E148" s="88"/>
      <c r="J148" s="88">
        <v>16148489795.917999</v>
      </c>
      <c r="K148" s="88">
        <v>-63.555435000000003</v>
      </c>
      <c r="L148" s="88">
        <v>-55.122813999999998</v>
      </c>
    </row>
    <row r="149" spans="2:12" x14ac:dyDescent="0.25">
      <c r="B149" s="88">
        <v>30081632653.061001</v>
      </c>
      <c r="C149" s="88">
        <v>-63.569552999999999</v>
      </c>
      <c r="D149" s="88">
        <v>-50.249808999999999</v>
      </c>
      <c r="E149" s="88"/>
      <c r="J149" s="88">
        <v>16374836734.694</v>
      </c>
      <c r="K149" s="88">
        <v>-62.486221</v>
      </c>
      <c r="L149" s="88">
        <v>-55.448639</v>
      </c>
    </row>
    <row r="150" spans="2:12" x14ac:dyDescent="0.25">
      <c r="B150" s="88">
        <v>30408163265.306</v>
      </c>
      <c r="C150" s="88">
        <v>-60.620303999999997</v>
      </c>
      <c r="D150" s="88">
        <v>-49.184002</v>
      </c>
      <c r="E150" s="88"/>
      <c r="J150" s="88">
        <v>16601183673.469</v>
      </c>
      <c r="K150" s="88">
        <v>-63.493042000000003</v>
      </c>
      <c r="L150" s="88">
        <v>-55.757430999999997</v>
      </c>
    </row>
    <row r="151" spans="2:12" x14ac:dyDescent="0.25">
      <c r="B151" s="88">
        <v>30734693877.550999</v>
      </c>
      <c r="C151" s="88">
        <v>-60.377921999999998</v>
      </c>
      <c r="D151" s="88">
        <v>-48.621822000000002</v>
      </c>
      <c r="E151" s="88"/>
      <c r="J151" s="88">
        <v>16827530612.245001</v>
      </c>
      <c r="K151" s="88">
        <v>-64.483413999999996</v>
      </c>
      <c r="L151" s="88">
        <v>-56.114277000000001</v>
      </c>
    </row>
    <row r="152" spans="2:12" x14ac:dyDescent="0.25">
      <c r="B152" s="88">
        <v>31061224489.796001</v>
      </c>
      <c r="C152" s="88">
        <v>-62.520198999999998</v>
      </c>
      <c r="D152" s="88">
        <v>-50.063599000000004</v>
      </c>
      <c r="E152" s="88"/>
      <c r="J152" s="88">
        <v>17053877551.02</v>
      </c>
      <c r="K152" s="88">
        <v>-63.656005999999998</v>
      </c>
      <c r="L152" s="88">
        <v>-56.363498999999997</v>
      </c>
    </row>
    <row r="153" spans="2:12" x14ac:dyDescent="0.25">
      <c r="B153" s="88">
        <v>31387755102.041</v>
      </c>
      <c r="C153" s="88">
        <v>-65.026252999999997</v>
      </c>
      <c r="D153" s="88">
        <v>-51.859478000000003</v>
      </c>
      <c r="E153" s="88"/>
      <c r="J153" s="88">
        <v>17280224489.796001</v>
      </c>
      <c r="K153" s="88">
        <v>-64.255699000000007</v>
      </c>
      <c r="L153" s="88">
        <v>-60.655383999999998</v>
      </c>
    </row>
    <row r="154" spans="2:12" x14ac:dyDescent="0.25">
      <c r="B154" s="88">
        <v>31714285714.285999</v>
      </c>
      <c r="C154" s="88">
        <v>-65.392876000000001</v>
      </c>
      <c r="D154" s="88">
        <v>-54.118687000000001</v>
      </c>
      <c r="E154" s="88"/>
      <c r="J154" s="88">
        <v>17506571428.570999</v>
      </c>
      <c r="K154" s="88">
        <v>-77.472617999999997</v>
      </c>
      <c r="L154" s="88">
        <v>-63.011021</v>
      </c>
    </row>
    <row r="155" spans="2:12" x14ac:dyDescent="0.25">
      <c r="B155" s="88">
        <v>32040816326.530998</v>
      </c>
      <c r="C155" s="88">
        <v>-68.455535999999995</v>
      </c>
      <c r="D155" s="88">
        <v>-54.979481</v>
      </c>
      <c r="E155" s="88"/>
      <c r="J155" s="88">
        <v>17732918367.347</v>
      </c>
      <c r="K155" s="88">
        <v>-70.697372000000001</v>
      </c>
      <c r="L155" s="88">
        <v>-67.332847999999998</v>
      </c>
    </row>
    <row r="156" spans="2:12" x14ac:dyDescent="0.25">
      <c r="B156" s="88">
        <v>32367346938.776001</v>
      </c>
      <c r="C156" s="88">
        <v>-66.006339999999994</v>
      </c>
      <c r="D156" s="88">
        <v>-54.681198000000002</v>
      </c>
      <c r="E156" s="88"/>
      <c r="J156" s="88">
        <v>17959265306.122002</v>
      </c>
      <c r="K156" s="88">
        <v>-77.093688999999998</v>
      </c>
      <c r="L156" s="88">
        <v>-71.878142999999994</v>
      </c>
    </row>
    <row r="157" spans="2:12" x14ac:dyDescent="0.25">
      <c r="B157" s="88">
        <v>32693877551.02</v>
      </c>
      <c r="C157" s="88">
        <v>-62.805858999999998</v>
      </c>
      <c r="D157" s="88">
        <v>-53.260035999999999</v>
      </c>
      <c r="E157" s="88"/>
      <c r="J157" s="88">
        <v>18185612244.897999</v>
      </c>
      <c r="K157" s="88">
        <v>-90.864052000000001</v>
      </c>
      <c r="L157" s="88">
        <v>-72.994011</v>
      </c>
    </row>
    <row r="158" spans="2:12" x14ac:dyDescent="0.25">
      <c r="B158" s="88">
        <v>33020408163.264999</v>
      </c>
      <c r="C158" s="88">
        <v>-63.273955999999998</v>
      </c>
      <c r="D158" s="88">
        <v>-51.591824000000003</v>
      </c>
      <c r="E158" s="88"/>
      <c r="J158" s="88">
        <v>18411959183.673</v>
      </c>
      <c r="K158" s="88">
        <v>-73.777634000000006</v>
      </c>
      <c r="L158" s="88">
        <v>-73.609818000000004</v>
      </c>
    </row>
    <row r="159" spans="2:12" x14ac:dyDescent="0.25">
      <c r="B159" s="88">
        <v>33346938775.509998</v>
      </c>
      <c r="C159" s="88">
        <v>-60.961807</v>
      </c>
      <c r="D159" s="88">
        <v>-49.821826999999999</v>
      </c>
      <c r="E159" s="88"/>
      <c r="J159" s="88">
        <v>18638306122.449001</v>
      </c>
      <c r="K159" s="88">
        <v>-78.759429999999995</v>
      </c>
      <c r="L159" s="88">
        <v>-69.716521999999998</v>
      </c>
    </row>
    <row r="160" spans="2:12" x14ac:dyDescent="0.25">
      <c r="B160" s="88">
        <v>33673469387.755001</v>
      </c>
      <c r="C160" s="88">
        <v>-58.023949000000002</v>
      </c>
      <c r="D160" s="88">
        <v>-48.121676999999998</v>
      </c>
      <c r="E160" s="88"/>
      <c r="J160" s="88">
        <v>18864653061.223999</v>
      </c>
      <c r="K160" s="88">
        <v>-79.011878999999993</v>
      </c>
      <c r="L160" s="88">
        <v>-71.627517999999995</v>
      </c>
    </row>
    <row r="161" spans="2:12" x14ac:dyDescent="0.25">
      <c r="B161" s="88">
        <v>34000000000</v>
      </c>
      <c r="C161" s="88">
        <v>-58.694037999999999</v>
      </c>
      <c r="D161" s="88">
        <v>-47.815018000000002</v>
      </c>
      <c r="E161" s="88"/>
      <c r="J161" s="88">
        <v>19091000000</v>
      </c>
      <c r="K161" s="88">
        <v>-79.328299999999999</v>
      </c>
      <c r="L161" s="88">
        <v>-69.801925999999995</v>
      </c>
    </row>
    <row r="162" spans="2:12" x14ac:dyDescent="0.25">
      <c r="B162" s="88">
        <v>34326530612.244999</v>
      </c>
      <c r="C162" s="88">
        <v>-59.719002000000003</v>
      </c>
      <c r="D162" s="88">
        <v>-48.620032999999999</v>
      </c>
      <c r="E162" s="88"/>
      <c r="J162" s="88">
        <v>19317346938.776001</v>
      </c>
      <c r="K162" s="88">
        <v>-73.118972999999997</v>
      </c>
      <c r="L162" s="88">
        <v>-66.759231999999997</v>
      </c>
    </row>
    <row r="163" spans="2:12" x14ac:dyDescent="0.25">
      <c r="B163" s="88">
        <v>34653061224.489998</v>
      </c>
      <c r="C163" s="88">
        <v>-59.326321</v>
      </c>
      <c r="D163" s="88">
        <v>-49.862743000000002</v>
      </c>
      <c r="E163" s="88"/>
      <c r="J163" s="88">
        <v>19543693877.550999</v>
      </c>
      <c r="K163" s="88">
        <v>-69.612503000000004</v>
      </c>
      <c r="L163" s="88">
        <v>-65.482810999999998</v>
      </c>
    </row>
    <row r="164" spans="2:12" x14ac:dyDescent="0.25">
      <c r="B164" s="88">
        <v>34979591836.735001</v>
      </c>
      <c r="C164" s="88">
        <v>-60.966361999999997</v>
      </c>
      <c r="D164" s="88">
        <v>-51.870930000000001</v>
      </c>
      <c r="E164" s="88"/>
      <c r="J164" s="88">
        <v>19770040816.327</v>
      </c>
      <c r="K164" s="88">
        <v>-75.248795000000001</v>
      </c>
      <c r="L164" s="88">
        <v>-63.780304000000001</v>
      </c>
    </row>
    <row r="165" spans="2:12" x14ac:dyDescent="0.25">
      <c r="B165" s="88">
        <v>35306122448.980003</v>
      </c>
      <c r="C165" s="88">
        <v>-64.636512999999994</v>
      </c>
      <c r="D165" s="88">
        <v>-55.171669000000001</v>
      </c>
      <c r="E165" s="88"/>
      <c r="J165" s="88">
        <v>19996387755.102001</v>
      </c>
      <c r="K165" s="88">
        <v>-67.681777999999994</v>
      </c>
      <c r="L165" s="88">
        <v>-62.271355</v>
      </c>
    </row>
    <row r="166" spans="2:12" x14ac:dyDescent="0.25">
      <c r="B166" s="88">
        <v>35632653061.223999</v>
      </c>
      <c r="C166" s="88">
        <v>-69.501746999999995</v>
      </c>
      <c r="D166" s="88">
        <v>-55.559586000000003</v>
      </c>
      <c r="E166" s="88"/>
      <c r="J166" s="88">
        <v>20222734693.877998</v>
      </c>
      <c r="K166" s="88">
        <v>-64.688072000000005</v>
      </c>
      <c r="L166" s="88">
        <v>-59.558616999999998</v>
      </c>
    </row>
    <row r="167" spans="2:12" x14ac:dyDescent="0.25">
      <c r="B167" s="88">
        <v>35959183673.469002</v>
      </c>
      <c r="C167" s="88">
        <v>-63.867019999999997</v>
      </c>
      <c r="D167" s="88">
        <v>-52.740639000000002</v>
      </c>
      <c r="E167" s="88"/>
      <c r="J167" s="88">
        <v>20449081632.653</v>
      </c>
      <c r="K167" s="88">
        <v>-66.686424000000002</v>
      </c>
      <c r="L167" s="88">
        <v>-61.581462999999999</v>
      </c>
    </row>
    <row r="168" spans="2:12" x14ac:dyDescent="0.25">
      <c r="B168" s="88">
        <v>36285714285.713997</v>
      </c>
      <c r="C168" s="88">
        <v>-58.016148000000001</v>
      </c>
      <c r="D168" s="88">
        <v>-48.064059999999998</v>
      </c>
      <c r="E168" s="88"/>
      <c r="J168" s="88">
        <v>20675428571.429001</v>
      </c>
      <c r="K168" s="88">
        <v>-73.427498</v>
      </c>
      <c r="L168" s="88">
        <v>-69.464737</v>
      </c>
    </row>
    <row r="169" spans="2:12" x14ac:dyDescent="0.25">
      <c r="B169" s="88">
        <v>36612244897.959</v>
      </c>
      <c r="C169" s="88">
        <v>-56.944935000000001</v>
      </c>
      <c r="D169" s="88">
        <v>-44.954185000000003</v>
      </c>
      <c r="E169" s="88"/>
      <c r="J169" s="88">
        <v>20901775510.203999</v>
      </c>
      <c r="K169" s="88">
        <v>-88.162102000000004</v>
      </c>
      <c r="L169" s="88">
        <v>-71.784278999999998</v>
      </c>
    </row>
    <row r="170" spans="2:12" x14ac:dyDescent="0.25">
      <c r="B170" s="88">
        <v>36938775510.204002</v>
      </c>
      <c r="C170" s="88">
        <v>-54.789360000000002</v>
      </c>
      <c r="D170" s="88">
        <v>-43.725451999999997</v>
      </c>
      <c r="E170" s="88"/>
      <c r="J170" s="88">
        <v>21128122448.98</v>
      </c>
      <c r="K170" s="88">
        <v>-73.584586999999999</v>
      </c>
      <c r="L170" s="88">
        <v>-69.811760000000007</v>
      </c>
    </row>
    <row r="171" spans="2:12" x14ac:dyDescent="0.25">
      <c r="B171" s="88">
        <v>37265306122.448997</v>
      </c>
      <c r="C171" s="88">
        <v>-54.046729999999997</v>
      </c>
      <c r="D171" s="88">
        <v>-43.292400000000001</v>
      </c>
      <c r="E171" s="88"/>
      <c r="J171" s="88">
        <v>21354469387.755001</v>
      </c>
      <c r="K171" s="88">
        <v>-67.586158999999995</v>
      </c>
      <c r="L171" s="88">
        <v>-62.760505999999999</v>
      </c>
    </row>
    <row r="172" spans="2:12" x14ac:dyDescent="0.25">
      <c r="B172" s="88">
        <v>37591836734.694</v>
      </c>
      <c r="C172" s="88">
        <v>-55.167912000000001</v>
      </c>
      <c r="D172" s="88">
        <v>-47.210906999999999</v>
      </c>
      <c r="E172" s="88"/>
      <c r="J172" s="88">
        <v>21580816326.530998</v>
      </c>
      <c r="K172" s="88">
        <v>-67.191695999999993</v>
      </c>
      <c r="L172" s="88">
        <v>-60.996540000000003</v>
      </c>
    </row>
    <row r="173" spans="2:12" x14ac:dyDescent="0.25">
      <c r="B173" s="88">
        <v>37918367346.939003</v>
      </c>
      <c r="C173" s="88">
        <v>-65.719916999999995</v>
      </c>
      <c r="D173" s="88">
        <v>-49.085521999999997</v>
      </c>
      <c r="E173" s="88"/>
      <c r="J173" s="88">
        <v>21807163265.306</v>
      </c>
      <c r="K173" s="88">
        <v>-68.622649999999993</v>
      </c>
      <c r="L173" s="88">
        <v>-61.978825000000001</v>
      </c>
    </row>
    <row r="174" spans="2:12" x14ac:dyDescent="0.25">
      <c r="B174" s="88">
        <v>38244897959.183998</v>
      </c>
      <c r="C174" s="88">
        <v>-59.088760000000001</v>
      </c>
      <c r="D174" s="88">
        <v>-52.319026999999998</v>
      </c>
      <c r="E174" s="88"/>
      <c r="J174" s="88">
        <v>22033510204.082001</v>
      </c>
      <c r="K174" s="88">
        <v>-70.962128000000007</v>
      </c>
      <c r="L174" s="88">
        <v>-63.153896000000003</v>
      </c>
    </row>
    <row r="175" spans="2:12" x14ac:dyDescent="0.25">
      <c r="B175" s="88">
        <v>38571428571.429001</v>
      </c>
      <c r="C175" s="88">
        <v>-64.247673000000006</v>
      </c>
      <c r="D175" s="88">
        <v>-51.624706000000003</v>
      </c>
      <c r="E175" s="88"/>
      <c r="J175" s="88">
        <v>22259857142.856998</v>
      </c>
      <c r="K175" s="88">
        <v>-71.270865999999998</v>
      </c>
      <c r="L175" s="88">
        <v>-63.841351000000003</v>
      </c>
    </row>
    <row r="176" spans="2:12" x14ac:dyDescent="0.25">
      <c r="B176" s="88">
        <v>38897959183.672997</v>
      </c>
      <c r="C176" s="88">
        <v>-63.484927999999996</v>
      </c>
      <c r="D176" s="88">
        <v>-53.297710000000002</v>
      </c>
      <c r="E176" s="88"/>
      <c r="J176" s="88">
        <v>22486204081.632999</v>
      </c>
      <c r="K176" s="88">
        <v>-71.210883999999993</v>
      </c>
      <c r="L176" s="88">
        <v>-64.426361</v>
      </c>
    </row>
    <row r="177" spans="2:12" x14ac:dyDescent="0.25">
      <c r="B177" s="88">
        <v>39224489795.917999</v>
      </c>
      <c r="C177" s="88">
        <v>-64.105743000000004</v>
      </c>
      <c r="D177" s="88">
        <v>-52.890895999999998</v>
      </c>
      <c r="E177" s="88"/>
      <c r="J177" s="88">
        <v>22712551020.408001</v>
      </c>
      <c r="K177" s="88">
        <v>-73.215553</v>
      </c>
      <c r="L177" s="88">
        <v>-64.481650999999999</v>
      </c>
    </row>
    <row r="178" spans="2:12" x14ac:dyDescent="0.25">
      <c r="B178" s="88">
        <v>39551020408.163002</v>
      </c>
      <c r="C178" s="88">
        <v>-62.852882000000001</v>
      </c>
      <c r="D178" s="88">
        <v>-53.070518</v>
      </c>
      <c r="E178" s="88"/>
      <c r="J178" s="88">
        <v>22938897959.183998</v>
      </c>
      <c r="K178" s="88">
        <v>-73.057106000000005</v>
      </c>
      <c r="L178" s="88">
        <v>-63.576003999999998</v>
      </c>
    </row>
    <row r="179" spans="2:12" x14ac:dyDescent="0.25">
      <c r="B179" s="88">
        <v>39877551020.407997</v>
      </c>
      <c r="C179" s="88">
        <v>-63.251613999999996</v>
      </c>
      <c r="D179" s="88">
        <v>-54.786503000000003</v>
      </c>
      <c r="E179" s="88"/>
      <c r="J179" s="88">
        <v>23165244897.959</v>
      </c>
      <c r="K179" s="88">
        <v>-70.061615000000003</v>
      </c>
      <c r="L179" s="88">
        <v>-59.584269999999997</v>
      </c>
    </row>
    <row r="180" spans="2:12" x14ac:dyDescent="0.25">
      <c r="B180" s="88">
        <v>40204081632.653</v>
      </c>
      <c r="C180" s="88">
        <v>-67.845061999999999</v>
      </c>
      <c r="D180" s="88">
        <v>-55.958351</v>
      </c>
      <c r="E180" s="88"/>
      <c r="J180" s="88">
        <v>23391591836.735001</v>
      </c>
      <c r="K180" s="88">
        <v>-62.673557000000002</v>
      </c>
      <c r="L180" s="88">
        <v>-56.14846</v>
      </c>
    </row>
    <row r="181" spans="2:12" x14ac:dyDescent="0.25">
      <c r="B181" s="88">
        <v>40530612244.898003</v>
      </c>
      <c r="C181" s="88">
        <v>-64.756607000000002</v>
      </c>
      <c r="D181" s="88">
        <v>-55.019252999999999</v>
      </c>
      <c r="E181" s="88"/>
      <c r="J181" s="88">
        <v>23617938775.509998</v>
      </c>
      <c r="K181" s="88">
        <v>-62.889052999999997</v>
      </c>
      <c r="L181" s="88">
        <v>-53.414467000000002</v>
      </c>
    </row>
    <row r="182" spans="2:12" x14ac:dyDescent="0.25">
      <c r="B182" s="88">
        <v>40857142857.142998</v>
      </c>
      <c r="C182" s="88">
        <v>-59.324660999999999</v>
      </c>
      <c r="D182" s="88">
        <v>-52.213313999999997</v>
      </c>
      <c r="E182" s="88"/>
      <c r="J182" s="88">
        <v>23844285714.285999</v>
      </c>
      <c r="K182" s="88">
        <v>-61.956837</v>
      </c>
      <c r="L182" s="88">
        <v>-53.613200999999997</v>
      </c>
    </row>
    <row r="183" spans="2:12" x14ac:dyDescent="0.25">
      <c r="B183" s="88">
        <v>41183673469.388</v>
      </c>
      <c r="C183" s="88">
        <v>-58.915638000000001</v>
      </c>
      <c r="D183" s="88">
        <v>-50.571987</v>
      </c>
      <c r="E183" s="88"/>
      <c r="J183" s="88">
        <v>24070632653.061001</v>
      </c>
      <c r="K183" s="88">
        <v>-63.38776</v>
      </c>
      <c r="L183" s="88">
        <v>-54.799179000000002</v>
      </c>
    </row>
    <row r="184" spans="2:12" x14ac:dyDescent="0.25">
      <c r="B184" s="88">
        <v>41510204081.633003</v>
      </c>
      <c r="C184" s="88">
        <v>-59.505383000000002</v>
      </c>
      <c r="D184" s="88">
        <v>-53.836875999999997</v>
      </c>
      <c r="E184" s="88"/>
      <c r="J184" s="88">
        <v>24296979591.837002</v>
      </c>
      <c r="K184" s="88">
        <v>-66.553566000000004</v>
      </c>
      <c r="L184" s="88">
        <v>-55.213431999999997</v>
      </c>
    </row>
    <row r="185" spans="2:12" x14ac:dyDescent="0.25">
      <c r="B185" s="88">
        <v>41836734693.877998</v>
      </c>
      <c r="C185" s="88">
        <v>-68.913116000000002</v>
      </c>
      <c r="D185" s="88">
        <v>-55.004753000000001</v>
      </c>
      <c r="E185" s="88"/>
      <c r="J185" s="88">
        <v>24523326530.612</v>
      </c>
      <c r="K185" s="88">
        <v>-63.320895999999998</v>
      </c>
      <c r="L185" s="88">
        <v>-55.037239</v>
      </c>
    </row>
    <row r="186" spans="2:12" x14ac:dyDescent="0.25">
      <c r="B186" s="88">
        <v>42163265306.122002</v>
      </c>
      <c r="C186" s="88">
        <v>-62.136783999999999</v>
      </c>
      <c r="D186" s="88">
        <v>-55.177340999999998</v>
      </c>
      <c r="E186" s="88"/>
      <c r="J186" s="88">
        <v>24749673469.388</v>
      </c>
      <c r="K186" s="88">
        <v>-63.013069000000002</v>
      </c>
      <c r="L186" s="88">
        <v>-53.707934999999999</v>
      </c>
    </row>
    <row r="187" spans="2:12" x14ac:dyDescent="0.25">
      <c r="B187" s="88">
        <v>42489795918.366997</v>
      </c>
      <c r="C187" s="88">
        <v>-59.342258000000001</v>
      </c>
      <c r="D187" s="88">
        <v>-51.896576000000003</v>
      </c>
      <c r="E187" s="88"/>
      <c r="J187" s="88">
        <v>24976020408.162998</v>
      </c>
      <c r="K187" s="88">
        <v>-62.773784999999997</v>
      </c>
      <c r="L187" s="88">
        <v>-52.474003000000003</v>
      </c>
    </row>
    <row r="188" spans="2:12" x14ac:dyDescent="0.25">
      <c r="B188" s="88">
        <v>42816326530.612</v>
      </c>
      <c r="C188" s="88">
        <v>-59.381644999999999</v>
      </c>
      <c r="D188" s="88">
        <v>-50.356422000000002</v>
      </c>
      <c r="E188" s="88"/>
      <c r="J188" s="88">
        <v>25202367346.938999</v>
      </c>
      <c r="K188" s="88">
        <v>-59.823925000000003</v>
      </c>
      <c r="L188" s="88">
        <v>-50.936329000000001</v>
      </c>
    </row>
    <row r="189" spans="2:12" x14ac:dyDescent="0.25">
      <c r="B189" s="88">
        <v>43142857142.857002</v>
      </c>
      <c r="C189" s="88">
        <v>-58.231636000000002</v>
      </c>
      <c r="D189" s="88">
        <v>-50.496665999999998</v>
      </c>
      <c r="E189" s="88"/>
      <c r="J189" s="88">
        <v>25428714285.714001</v>
      </c>
      <c r="K189" s="88">
        <v>-58.578811999999999</v>
      </c>
      <c r="L189" s="88">
        <v>-49.484439999999999</v>
      </c>
    </row>
    <row r="190" spans="2:12" x14ac:dyDescent="0.25">
      <c r="B190" s="88">
        <v>43469387755.101997</v>
      </c>
      <c r="C190" s="88">
        <v>-61.096713999999999</v>
      </c>
      <c r="D190" s="88">
        <v>-51.999195</v>
      </c>
      <c r="E190" s="88"/>
      <c r="J190" s="88">
        <v>25655061224.490002</v>
      </c>
      <c r="K190" s="88">
        <v>-58.602825000000003</v>
      </c>
      <c r="L190" s="88">
        <v>-48.770457999999998</v>
      </c>
    </row>
    <row r="191" spans="2:12" x14ac:dyDescent="0.25">
      <c r="B191" s="88">
        <v>43795918367.347</v>
      </c>
      <c r="C191" s="88">
        <v>-64.660933999999997</v>
      </c>
      <c r="D191" s="88">
        <v>-54.319125999999997</v>
      </c>
      <c r="E191" s="88"/>
      <c r="J191" s="88">
        <v>25881408163.264999</v>
      </c>
      <c r="K191" s="88">
        <v>-57.855747000000001</v>
      </c>
      <c r="L191" s="88">
        <v>-48.581935999999999</v>
      </c>
    </row>
    <row r="192" spans="2:12" x14ac:dyDescent="0.25">
      <c r="B192" s="88">
        <v>44122448979.592003</v>
      </c>
      <c r="C192" s="88">
        <v>-66.007384999999999</v>
      </c>
      <c r="D192" s="88">
        <v>-55.715159999999997</v>
      </c>
      <c r="E192" s="88"/>
      <c r="J192" s="88">
        <v>26107755102.041</v>
      </c>
      <c r="K192" s="88">
        <v>-58.162598000000003</v>
      </c>
      <c r="L192" s="88">
        <v>-48.835926000000001</v>
      </c>
    </row>
    <row r="193" spans="2:12" x14ac:dyDescent="0.25">
      <c r="B193" s="88">
        <v>44448979591.836998</v>
      </c>
      <c r="C193" s="88">
        <v>-66.486473000000004</v>
      </c>
      <c r="D193" s="88">
        <v>-53.754615999999999</v>
      </c>
      <c r="E193" s="88"/>
      <c r="J193" s="88">
        <v>26334102040.816002</v>
      </c>
      <c r="K193" s="88">
        <v>-59.489685000000001</v>
      </c>
      <c r="L193" s="88">
        <v>-48.943286999999998</v>
      </c>
    </row>
    <row r="194" spans="2:12" x14ac:dyDescent="0.25">
      <c r="B194" s="88">
        <v>44775510204.082001</v>
      </c>
      <c r="C194" s="88">
        <v>-61.312054000000003</v>
      </c>
      <c r="D194" s="88">
        <v>-53.052891000000002</v>
      </c>
      <c r="E194" s="88"/>
      <c r="J194" s="88">
        <v>26560448979.591999</v>
      </c>
      <c r="K194" s="88">
        <v>-58.343975</v>
      </c>
      <c r="L194" s="88">
        <v>-50.352725999999997</v>
      </c>
    </row>
    <row r="195" spans="2:12" x14ac:dyDescent="0.25">
      <c r="B195" s="88">
        <v>45102040816.327003</v>
      </c>
      <c r="C195" s="88">
        <v>-66.745773</v>
      </c>
      <c r="D195" s="88">
        <v>-48.642859999999999</v>
      </c>
      <c r="E195" s="88"/>
      <c r="J195" s="88">
        <v>26786795918.367001</v>
      </c>
      <c r="K195" s="88">
        <v>-62.280414999999998</v>
      </c>
      <c r="L195" s="88">
        <v>-52.506805</v>
      </c>
    </row>
    <row r="196" spans="2:12" x14ac:dyDescent="0.25">
      <c r="B196" s="88">
        <v>45428571428.570999</v>
      </c>
      <c r="C196" s="88">
        <v>-57.683537000000001</v>
      </c>
      <c r="D196" s="88">
        <v>-45.831122999999998</v>
      </c>
      <c r="E196" s="88"/>
      <c r="J196" s="88">
        <v>27013142857.143002</v>
      </c>
      <c r="K196" s="88">
        <v>-65.683494999999994</v>
      </c>
      <c r="L196" s="88">
        <v>-54.926174000000003</v>
      </c>
    </row>
    <row r="197" spans="2:12" x14ac:dyDescent="0.25">
      <c r="B197" s="88">
        <v>45755102040.816002</v>
      </c>
      <c r="C197" s="88">
        <v>-57.093173999999998</v>
      </c>
      <c r="D197" s="88">
        <v>-40.884681999999998</v>
      </c>
      <c r="E197" s="88"/>
      <c r="J197" s="88">
        <v>27239489795.917999</v>
      </c>
      <c r="K197" s="88">
        <v>-65.186211</v>
      </c>
      <c r="L197" s="88">
        <v>-54.918075999999999</v>
      </c>
    </row>
    <row r="198" spans="2:12" x14ac:dyDescent="0.25">
      <c r="B198" s="88">
        <v>46081632653.060997</v>
      </c>
      <c r="C198" s="88">
        <v>-56.353920000000002</v>
      </c>
      <c r="D198" s="88">
        <v>-39.266784999999999</v>
      </c>
      <c r="E198" s="88"/>
      <c r="J198" s="88">
        <v>27465836734.694</v>
      </c>
      <c r="K198" s="88">
        <v>-62.056145000000001</v>
      </c>
      <c r="L198" s="88">
        <v>-53.623615000000001</v>
      </c>
    </row>
    <row r="199" spans="2:12" x14ac:dyDescent="0.25">
      <c r="B199" s="88">
        <v>46408163265.306</v>
      </c>
      <c r="C199" s="88">
        <v>-55.387355999999997</v>
      </c>
      <c r="D199" s="88">
        <v>-37.431488000000002</v>
      </c>
      <c r="E199" s="88"/>
      <c r="J199" s="88">
        <v>27692183673.469002</v>
      </c>
      <c r="K199" s="88">
        <v>-61.623145999999998</v>
      </c>
      <c r="L199" s="88">
        <v>-53.467567000000003</v>
      </c>
    </row>
    <row r="200" spans="2:12" x14ac:dyDescent="0.25">
      <c r="B200" s="88">
        <v>46734693877.551003</v>
      </c>
      <c r="C200" s="88">
        <v>-53.734200000000001</v>
      </c>
      <c r="D200" s="88">
        <v>-35.608466999999997</v>
      </c>
      <c r="E200" s="88"/>
      <c r="J200" s="88">
        <v>27918530612.244999</v>
      </c>
      <c r="K200" s="88">
        <v>-64.481773000000004</v>
      </c>
      <c r="L200" s="88">
        <v>-54.644629999999999</v>
      </c>
    </row>
    <row r="201" spans="2:12" x14ac:dyDescent="0.25">
      <c r="B201" s="88">
        <v>47061224489.795998</v>
      </c>
      <c r="C201" s="88">
        <v>-51.888058000000001</v>
      </c>
      <c r="D201" s="88">
        <v>-34.155681999999999</v>
      </c>
      <c r="E201" s="88"/>
      <c r="J201" s="88">
        <v>28144877551.02</v>
      </c>
      <c r="K201" s="88">
        <v>-65.357451999999995</v>
      </c>
      <c r="L201" s="88">
        <v>-55.129631000000003</v>
      </c>
    </row>
    <row r="202" spans="2:12" x14ac:dyDescent="0.25">
      <c r="B202" s="88">
        <v>47387755102.041</v>
      </c>
      <c r="C202" s="88">
        <v>-51.140453000000001</v>
      </c>
      <c r="D202" s="88">
        <v>-33.315685000000002</v>
      </c>
      <c r="E202" s="88"/>
      <c r="J202" s="88">
        <v>28371224489.796001</v>
      </c>
      <c r="K202" s="88">
        <v>-62.849834000000001</v>
      </c>
      <c r="L202" s="88">
        <v>-55.156021000000003</v>
      </c>
    </row>
    <row r="203" spans="2:12" x14ac:dyDescent="0.25">
      <c r="B203" s="88">
        <v>47714285714.286003</v>
      </c>
      <c r="C203" s="88">
        <v>-50.22578</v>
      </c>
      <c r="D203" s="88">
        <v>-33.383823</v>
      </c>
      <c r="E203" s="88"/>
      <c r="J203" s="88">
        <v>28597571428.570999</v>
      </c>
      <c r="K203" s="88">
        <v>-64.430999999999997</v>
      </c>
      <c r="L203" s="88">
        <v>-55.118923000000002</v>
      </c>
    </row>
    <row r="204" spans="2:12" x14ac:dyDescent="0.25">
      <c r="B204" s="88">
        <v>48040816326.530998</v>
      </c>
      <c r="C204" s="88">
        <v>-51.364964000000001</v>
      </c>
      <c r="D204" s="88">
        <v>-33.991855999999999</v>
      </c>
      <c r="E204" s="88"/>
      <c r="J204" s="88">
        <v>28823918367.347</v>
      </c>
      <c r="K204" s="88">
        <v>-65.201256000000001</v>
      </c>
      <c r="L204" s="88">
        <v>-55.724254999999999</v>
      </c>
    </row>
    <row r="205" spans="2:12" x14ac:dyDescent="0.25">
      <c r="B205" s="88">
        <v>48367346938.776001</v>
      </c>
      <c r="C205" s="88">
        <v>-52.898547999999998</v>
      </c>
      <c r="D205" s="88">
        <v>-35.239142999999999</v>
      </c>
      <c r="E205" s="88"/>
      <c r="J205" s="88">
        <v>29050265306.122002</v>
      </c>
      <c r="K205" s="88">
        <v>-64.723624999999998</v>
      </c>
      <c r="L205" s="88">
        <v>-57.170765000000003</v>
      </c>
    </row>
    <row r="206" spans="2:12" x14ac:dyDescent="0.25">
      <c r="B206" s="88">
        <v>48693877551.019997</v>
      </c>
      <c r="C206" s="88">
        <v>-53.456626999999997</v>
      </c>
      <c r="D206" s="88">
        <v>-37.493648999999998</v>
      </c>
      <c r="E206" s="88"/>
      <c r="J206" s="88">
        <v>29276612244.897999</v>
      </c>
      <c r="K206" s="88">
        <v>-68.964088000000004</v>
      </c>
      <c r="L206" s="88">
        <v>-59.200996000000004</v>
      </c>
    </row>
    <row r="207" spans="2:12" x14ac:dyDescent="0.25">
      <c r="B207" s="88">
        <v>49020408163.264999</v>
      </c>
      <c r="C207" s="88">
        <v>-58.186523000000001</v>
      </c>
      <c r="D207" s="88">
        <v>-40.324081</v>
      </c>
      <c r="E207" s="88"/>
      <c r="J207" s="88">
        <v>29502959183.673</v>
      </c>
      <c r="K207" s="88">
        <v>-71.580153999999993</v>
      </c>
      <c r="L207" s="88">
        <v>-60.989964000000001</v>
      </c>
    </row>
    <row r="208" spans="2:12" x14ac:dyDescent="0.25">
      <c r="B208" s="88">
        <v>49346938775.510002</v>
      </c>
      <c r="C208" s="88">
        <v>-61.608421</v>
      </c>
      <c r="D208" s="88">
        <v>-44.117289999999997</v>
      </c>
      <c r="E208" s="88"/>
      <c r="J208" s="88">
        <v>29729306122.449001</v>
      </c>
      <c r="K208" s="88">
        <v>-70.606009999999998</v>
      </c>
      <c r="L208" s="88">
        <v>-61.585957000000001</v>
      </c>
    </row>
    <row r="209" spans="2:12" x14ac:dyDescent="0.25">
      <c r="B209" s="88">
        <v>49673469387.754997</v>
      </c>
      <c r="C209" s="88">
        <v>-64.770392999999999</v>
      </c>
      <c r="D209" s="88">
        <v>-46.425063999999999</v>
      </c>
      <c r="E209" s="88"/>
      <c r="J209" s="88">
        <v>29955653061.223999</v>
      </c>
      <c r="K209" s="88">
        <v>-71.347099</v>
      </c>
      <c r="L209" s="88">
        <v>-61.453071999999999</v>
      </c>
    </row>
    <row r="210" spans="2:12" x14ac:dyDescent="0.25">
      <c r="B210" s="88">
        <v>50000000000</v>
      </c>
      <c r="C210" s="88">
        <v>-64.490364</v>
      </c>
      <c r="D210" s="88">
        <v>-47.648426000000001</v>
      </c>
      <c r="E210" s="88"/>
      <c r="J210" s="88">
        <v>30182000000</v>
      </c>
      <c r="K210" s="88">
        <v>-72.004562000000007</v>
      </c>
      <c r="L210" s="88">
        <v>-61.725971000000001</v>
      </c>
    </row>
    <row r="211" spans="2:12" x14ac:dyDescent="0.25">
      <c r="B211" s="88" t="s">
        <v>21</v>
      </c>
      <c r="C211" s="88"/>
      <c r="D211" s="88"/>
      <c r="E211" s="88"/>
      <c r="J211" s="88" t="s">
        <v>21</v>
      </c>
      <c r="K211" s="88"/>
      <c r="L211" s="88"/>
    </row>
    <row r="212" spans="2:12" x14ac:dyDescent="0.25">
      <c r="B212" s="88"/>
      <c r="C212" s="88"/>
      <c r="D212" s="88"/>
      <c r="E212" s="88"/>
      <c r="J212" s="88"/>
      <c r="K212" s="88"/>
      <c r="L212" s="88"/>
    </row>
    <row r="213" spans="2:12" x14ac:dyDescent="0.25">
      <c r="B213" s="88"/>
      <c r="C213" s="88"/>
      <c r="D213" s="88"/>
    </row>
    <row r="214" spans="2:12" x14ac:dyDescent="0.25">
      <c r="B214" s="88"/>
      <c r="C214" s="88"/>
      <c r="D214" s="88"/>
    </row>
    <row r="215" spans="2:12" x14ac:dyDescent="0.25">
      <c r="B215" s="88"/>
      <c r="C215" s="88"/>
      <c r="D215" s="88"/>
    </row>
    <row r="216" spans="2:12" x14ac:dyDescent="0.25">
      <c r="B216" s="88"/>
      <c r="C216" s="88"/>
      <c r="D216" s="88"/>
    </row>
    <row r="217" spans="2:12" x14ac:dyDescent="0.25">
      <c r="B217" s="88"/>
      <c r="C217" s="88"/>
      <c r="D217" s="88"/>
    </row>
    <row r="218" spans="2:12" x14ac:dyDescent="0.25">
      <c r="B218" s="88"/>
      <c r="C218" s="88"/>
      <c r="D218" s="88"/>
    </row>
    <row r="219" spans="2:12" x14ac:dyDescent="0.25">
      <c r="B219" s="88"/>
      <c r="C219" s="88"/>
      <c r="D219" s="88"/>
    </row>
    <row r="220" spans="2:12" x14ac:dyDescent="0.25">
      <c r="B220" s="88"/>
      <c r="C220" s="88"/>
      <c r="D220" s="88"/>
    </row>
    <row r="221" spans="2:12" x14ac:dyDescent="0.25">
      <c r="B221" s="88"/>
      <c r="C221" s="88"/>
      <c r="D221" s="88"/>
    </row>
    <row r="222" spans="2:12" x14ac:dyDescent="0.25">
      <c r="B222" s="88"/>
      <c r="C222" s="88"/>
      <c r="D222" s="88"/>
    </row>
    <row r="223" spans="2:12" x14ac:dyDescent="0.25">
      <c r="B223" s="88"/>
      <c r="C223" s="88"/>
      <c r="D223" s="88"/>
    </row>
    <row r="224" spans="2:12" x14ac:dyDescent="0.25">
      <c r="B224" s="88"/>
      <c r="C224" s="88"/>
      <c r="D224" s="88"/>
    </row>
    <row r="225" spans="2:4" x14ac:dyDescent="0.25">
      <c r="B225" s="88"/>
      <c r="C225" s="88"/>
      <c r="D225" s="88"/>
    </row>
    <row r="226" spans="2:4" x14ac:dyDescent="0.25">
      <c r="B226" s="88"/>
      <c r="C226" s="88"/>
      <c r="D226" s="88"/>
    </row>
    <row r="227" spans="2:4" x14ac:dyDescent="0.25">
      <c r="B227" s="88"/>
      <c r="C227" s="88"/>
      <c r="D227" s="88"/>
    </row>
    <row r="228" spans="2:4" x14ac:dyDescent="0.25">
      <c r="B228" s="88"/>
      <c r="C228" s="88"/>
      <c r="D228" s="88"/>
    </row>
    <row r="229" spans="2:4" x14ac:dyDescent="0.25">
      <c r="B229" s="88"/>
      <c r="C229" s="88"/>
      <c r="D229" s="88"/>
    </row>
    <row r="230" spans="2:4" x14ac:dyDescent="0.25">
      <c r="B230" s="88"/>
      <c r="C230" s="88"/>
      <c r="D230" s="88"/>
    </row>
    <row r="231" spans="2:4" x14ac:dyDescent="0.25">
      <c r="B231" s="88"/>
      <c r="C231" s="88"/>
      <c r="D231" s="88"/>
    </row>
    <row r="232" spans="2:4" x14ac:dyDescent="0.25">
      <c r="B232" s="88"/>
      <c r="C232" s="88"/>
      <c r="D232" s="88"/>
    </row>
    <row r="233" spans="2:4" x14ac:dyDescent="0.25">
      <c r="B233" s="88"/>
      <c r="C233" s="88"/>
      <c r="D233" s="88"/>
    </row>
    <row r="234" spans="2:4" x14ac:dyDescent="0.25">
      <c r="B234" s="88"/>
      <c r="C234" s="88"/>
      <c r="D234" s="88"/>
    </row>
    <row r="235" spans="2:4" x14ac:dyDescent="0.25">
      <c r="B235" s="88"/>
      <c r="C235" s="88"/>
      <c r="D235" s="88"/>
    </row>
    <row r="236" spans="2:4" x14ac:dyDescent="0.25">
      <c r="B236" s="88"/>
      <c r="C236" s="88"/>
      <c r="D236" s="88"/>
    </row>
    <row r="237" spans="2:4" x14ac:dyDescent="0.25">
      <c r="B237" s="88"/>
      <c r="C237" s="88"/>
      <c r="D237" s="88"/>
    </row>
    <row r="238" spans="2:4" x14ac:dyDescent="0.25">
      <c r="B238" s="88"/>
      <c r="C238" s="88"/>
      <c r="D238" s="88"/>
    </row>
    <row r="239" spans="2:4" x14ac:dyDescent="0.25">
      <c r="B239" s="88"/>
      <c r="C239" s="88"/>
      <c r="D239" s="88"/>
    </row>
    <row r="240" spans="2:4" x14ac:dyDescent="0.25">
      <c r="B240" s="88"/>
      <c r="C240" s="88"/>
      <c r="D240" s="88"/>
    </row>
    <row r="241" spans="2:4" x14ac:dyDescent="0.25">
      <c r="B241" s="88"/>
      <c r="C241" s="88"/>
      <c r="D241" s="88"/>
    </row>
    <row r="242" spans="2:4" x14ac:dyDescent="0.25">
      <c r="B242" s="88"/>
      <c r="C242" s="88"/>
      <c r="D242" s="88"/>
    </row>
    <row r="243" spans="2:4" x14ac:dyDescent="0.25">
      <c r="B243" s="88"/>
      <c r="C243" s="88"/>
      <c r="D243" s="88"/>
    </row>
    <row r="244" spans="2:4" x14ac:dyDescent="0.25">
      <c r="B244" s="88"/>
      <c r="C244" s="88"/>
      <c r="D244" s="88"/>
    </row>
    <row r="245" spans="2:4" x14ac:dyDescent="0.25">
      <c r="B245" s="88"/>
      <c r="C245" s="88"/>
      <c r="D245" s="88"/>
    </row>
    <row r="246" spans="2:4" x14ac:dyDescent="0.25">
      <c r="B246" s="88"/>
      <c r="C246" s="88"/>
      <c r="D246" s="88"/>
    </row>
    <row r="247" spans="2:4" x14ac:dyDescent="0.25">
      <c r="B247" s="88"/>
      <c r="C247" s="88"/>
      <c r="D247" s="88"/>
    </row>
    <row r="248" spans="2:4" x14ac:dyDescent="0.25">
      <c r="B248" s="88"/>
      <c r="C248" s="88"/>
      <c r="D248" s="88"/>
    </row>
    <row r="249" spans="2:4" x14ac:dyDescent="0.25">
      <c r="B249" s="88"/>
      <c r="C249" s="88"/>
      <c r="D249" s="88"/>
    </row>
    <row r="250" spans="2:4" x14ac:dyDescent="0.25">
      <c r="B250" s="88"/>
      <c r="C250" s="88"/>
      <c r="D250" s="88"/>
    </row>
    <row r="251" spans="2:4" x14ac:dyDescent="0.25">
      <c r="B251" s="88"/>
      <c r="C251" s="88"/>
      <c r="D251" s="88"/>
    </row>
    <row r="252" spans="2:4" x14ac:dyDescent="0.25">
      <c r="B252" s="88"/>
      <c r="C252" s="88"/>
      <c r="D252" s="88"/>
    </row>
    <row r="253" spans="2:4" x14ac:dyDescent="0.25">
      <c r="B253" s="88"/>
      <c r="C253" s="88"/>
      <c r="D253" s="88"/>
    </row>
    <row r="254" spans="2:4" x14ac:dyDescent="0.25">
      <c r="B254" s="88"/>
      <c r="C254" s="88"/>
      <c r="D254" s="88"/>
    </row>
    <row r="255" spans="2:4" x14ac:dyDescent="0.25">
      <c r="B255" s="88"/>
      <c r="C255" s="88"/>
      <c r="D255" s="88"/>
    </row>
    <row r="256" spans="2:4" x14ac:dyDescent="0.25">
      <c r="B256" s="88"/>
      <c r="C256" s="88"/>
      <c r="D256" s="88"/>
    </row>
    <row r="257" spans="2:4" x14ac:dyDescent="0.25">
      <c r="B257" s="88"/>
      <c r="C257" s="88"/>
      <c r="D257" s="88"/>
    </row>
    <row r="258" spans="2:4" x14ac:dyDescent="0.25">
      <c r="B258" s="88"/>
      <c r="C258" s="88"/>
      <c r="D258" s="88"/>
    </row>
    <row r="259" spans="2:4" x14ac:dyDescent="0.25">
      <c r="B259" s="88"/>
      <c r="C259" s="88"/>
      <c r="D259" s="88"/>
    </row>
    <row r="260" spans="2:4" x14ac:dyDescent="0.25">
      <c r="B260" s="88"/>
      <c r="C260" s="88"/>
      <c r="D260" s="88"/>
    </row>
    <row r="261" spans="2:4" x14ac:dyDescent="0.25">
      <c r="B261" s="88"/>
      <c r="C261" s="88"/>
      <c r="D261" s="88"/>
    </row>
    <row r="262" spans="2:4" x14ac:dyDescent="0.25">
      <c r="B262" s="88"/>
      <c r="C262" s="88"/>
      <c r="D262" s="88"/>
    </row>
    <row r="263" spans="2:4" x14ac:dyDescent="0.25">
      <c r="B263" s="88"/>
      <c r="C263" s="88"/>
      <c r="D263" s="88"/>
    </row>
    <row r="264" spans="2:4" x14ac:dyDescent="0.25">
      <c r="B264" s="88"/>
      <c r="C264" s="88"/>
      <c r="D264" s="88"/>
    </row>
    <row r="265" spans="2:4" x14ac:dyDescent="0.25">
      <c r="B265" s="88"/>
      <c r="C265" s="88"/>
      <c r="D265" s="88"/>
    </row>
    <row r="266" spans="2:4" x14ac:dyDescent="0.25">
      <c r="B266" s="88"/>
      <c r="C266" s="88"/>
      <c r="D266" s="88"/>
    </row>
    <row r="267" spans="2:4" x14ac:dyDescent="0.25">
      <c r="B267" s="88"/>
      <c r="C267" s="88"/>
      <c r="D267" s="88"/>
    </row>
    <row r="268" spans="2:4" x14ac:dyDescent="0.25">
      <c r="B268" s="88"/>
      <c r="C268" s="88"/>
      <c r="D268" s="88"/>
    </row>
    <row r="269" spans="2:4" x14ac:dyDescent="0.25">
      <c r="B269" s="88"/>
      <c r="C269" s="88"/>
      <c r="D269" s="88"/>
    </row>
    <row r="270" spans="2:4" x14ac:dyDescent="0.25">
      <c r="B270" s="88"/>
      <c r="C270" s="88"/>
      <c r="D270" s="88"/>
    </row>
    <row r="271" spans="2:4" x14ac:dyDescent="0.25">
      <c r="B271" s="88"/>
      <c r="C271" s="88"/>
      <c r="D271" s="88"/>
    </row>
    <row r="272" spans="2:4" x14ac:dyDescent="0.25">
      <c r="B272" s="88"/>
      <c r="C272" s="88"/>
      <c r="D272" s="88"/>
    </row>
    <row r="273" spans="2:4" x14ac:dyDescent="0.25">
      <c r="B273" s="88"/>
      <c r="C273" s="88"/>
      <c r="D273" s="88"/>
    </row>
    <row r="274" spans="2:4" x14ac:dyDescent="0.25">
      <c r="B274" s="88"/>
      <c r="C274" s="88"/>
      <c r="D274" s="88"/>
    </row>
    <row r="275" spans="2:4" x14ac:dyDescent="0.25">
      <c r="B275" s="88"/>
      <c r="C275" s="88"/>
      <c r="D275" s="88"/>
    </row>
    <row r="276" spans="2:4" x14ac:dyDescent="0.25">
      <c r="B276" s="88"/>
      <c r="C276" s="88"/>
      <c r="D276" s="88"/>
    </row>
    <row r="277" spans="2:4" x14ac:dyDescent="0.25">
      <c r="B277" s="88"/>
      <c r="C277" s="88"/>
      <c r="D277" s="88"/>
    </row>
    <row r="278" spans="2:4" x14ac:dyDescent="0.25">
      <c r="B278" s="88"/>
      <c r="C278" s="88"/>
      <c r="D278" s="88"/>
    </row>
    <row r="279" spans="2:4" x14ac:dyDescent="0.25">
      <c r="B279" s="88"/>
      <c r="C279" s="88"/>
      <c r="D279" s="88"/>
    </row>
    <row r="280" spans="2:4" x14ac:dyDescent="0.25">
      <c r="B280" s="88"/>
      <c r="C280" s="88"/>
      <c r="D280" s="88"/>
    </row>
    <row r="281" spans="2:4" x14ac:dyDescent="0.25">
      <c r="B281" s="88"/>
      <c r="C281" s="88"/>
      <c r="D281" s="88"/>
    </row>
    <row r="282" spans="2:4" x14ac:dyDescent="0.25">
      <c r="B282" s="88"/>
      <c r="C282" s="88"/>
      <c r="D282" s="88"/>
    </row>
    <row r="283" spans="2:4" x14ac:dyDescent="0.25">
      <c r="B283" s="88"/>
      <c r="C283" s="88"/>
      <c r="D283" s="88"/>
    </row>
    <row r="284" spans="2:4" x14ac:dyDescent="0.25">
      <c r="B284" s="88"/>
      <c r="C284" s="88"/>
      <c r="D284" s="88"/>
    </row>
    <row r="285" spans="2:4" x14ac:dyDescent="0.25">
      <c r="B285" s="88"/>
      <c r="C285" s="88"/>
      <c r="D285" s="88"/>
    </row>
    <row r="286" spans="2:4" x14ac:dyDescent="0.25">
      <c r="B286" s="88"/>
      <c r="C286" s="88"/>
      <c r="D286" s="88"/>
    </row>
    <row r="287" spans="2:4" x14ac:dyDescent="0.25">
      <c r="B287" s="88"/>
      <c r="C287" s="88"/>
      <c r="D287" s="88"/>
    </row>
    <row r="288" spans="2:4" x14ac:dyDescent="0.25">
      <c r="B288" s="88"/>
      <c r="C288" s="88"/>
      <c r="D288" s="88"/>
    </row>
    <row r="289" spans="2:4" x14ac:dyDescent="0.25">
      <c r="B289" s="88"/>
      <c r="C289" s="88"/>
      <c r="D289" s="88"/>
    </row>
    <row r="290" spans="2:4" x14ac:dyDescent="0.25">
      <c r="B290" s="88"/>
      <c r="C290" s="88"/>
      <c r="D290" s="88"/>
    </row>
    <row r="291" spans="2:4" x14ac:dyDescent="0.25">
      <c r="B291" s="88"/>
      <c r="C291" s="88"/>
      <c r="D291" s="88"/>
    </row>
    <row r="292" spans="2:4" x14ac:dyDescent="0.25">
      <c r="B292" s="88"/>
      <c r="C292" s="88"/>
      <c r="D292" s="88"/>
    </row>
    <row r="293" spans="2:4" x14ac:dyDescent="0.25">
      <c r="B293" s="88"/>
      <c r="C293" s="88"/>
      <c r="D293" s="88"/>
    </row>
    <row r="294" spans="2:4" x14ac:dyDescent="0.25">
      <c r="B294" s="88"/>
      <c r="C294" s="88"/>
      <c r="D294" s="88"/>
    </row>
    <row r="295" spans="2:4" x14ac:dyDescent="0.25">
      <c r="B295" s="88"/>
      <c r="C295" s="88"/>
      <c r="D295" s="88"/>
    </row>
    <row r="296" spans="2:4" x14ac:dyDescent="0.25">
      <c r="B296" s="88"/>
      <c r="C296" s="88"/>
      <c r="D296" s="88"/>
    </row>
    <row r="297" spans="2:4" x14ac:dyDescent="0.25">
      <c r="B297" s="88"/>
      <c r="C297" s="88"/>
      <c r="D297" s="88"/>
    </row>
    <row r="298" spans="2:4" x14ac:dyDescent="0.25">
      <c r="B298" s="88"/>
      <c r="C298" s="88"/>
      <c r="D298" s="88"/>
    </row>
    <row r="299" spans="2:4" x14ac:dyDescent="0.25">
      <c r="B299" s="88"/>
      <c r="C299" s="88"/>
      <c r="D299" s="88"/>
    </row>
    <row r="300" spans="2:4" x14ac:dyDescent="0.25">
      <c r="B300" s="88"/>
      <c r="C300" s="88"/>
      <c r="D300" s="88"/>
    </row>
    <row r="301" spans="2:4" x14ac:dyDescent="0.25">
      <c r="B301" s="88"/>
      <c r="C301" s="88"/>
      <c r="D301" s="88"/>
    </row>
    <row r="302" spans="2:4" x14ac:dyDescent="0.25">
      <c r="B302" s="88"/>
      <c r="C302" s="88"/>
      <c r="D302" s="88"/>
    </row>
    <row r="303" spans="2:4" x14ac:dyDescent="0.25">
      <c r="B303" s="88"/>
      <c r="C303" s="88"/>
      <c r="D303" s="88"/>
    </row>
    <row r="304" spans="2:4" x14ac:dyDescent="0.25">
      <c r="B304" s="88"/>
      <c r="C304" s="88"/>
      <c r="D304" s="88"/>
    </row>
    <row r="305" spans="2:4" x14ac:dyDescent="0.25">
      <c r="B305" s="88"/>
      <c r="C305" s="88"/>
      <c r="D305" s="88"/>
    </row>
    <row r="306" spans="2:4" x14ac:dyDescent="0.25">
      <c r="B306" s="88"/>
      <c r="C306" s="88"/>
      <c r="D306" s="88"/>
    </row>
    <row r="307" spans="2:4" x14ac:dyDescent="0.25">
      <c r="B307" s="88"/>
      <c r="C307" s="88"/>
      <c r="D307" s="88"/>
    </row>
    <row r="308" spans="2:4" x14ac:dyDescent="0.25">
      <c r="B308" s="88"/>
      <c r="C308" s="88"/>
      <c r="D308" s="88"/>
    </row>
    <row r="309" spans="2:4" x14ac:dyDescent="0.25">
      <c r="B309" s="88"/>
      <c r="C309" s="88"/>
      <c r="D309" s="88"/>
    </row>
    <row r="310" spans="2:4" x14ac:dyDescent="0.25">
      <c r="B310" s="88"/>
      <c r="C310" s="88"/>
      <c r="D310" s="88"/>
    </row>
    <row r="311" spans="2:4" x14ac:dyDescent="0.25">
      <c r="B311" s="88"/>
      <c r="C311" s="88"/>
      <c r="D311" s="88"/>
    </row>
    <row r="312" spans="2:4" x14ac:dyDescent="0.25">
      <c r="B312" s="88"/>
      <c r="C312" s="88"/>
      <c r="D312" s="88"/>
    </row>
    <row r="313" spans="2:4" x14ac:dyDescent="0.25">
      <c r="B313" s="88"/>
      <c r="C313" s="88"/>
      <c r="D313" s="88"/>
    </row>
    <row r="314" spans="2:4" x14ac:dyDescent="0.25">
      <c r="B314" s="88"/>
      <c r="C314" s="88"/>
      <c r="D314" s="88"/>
    </row>
    <row r="315" spans="2:4" x14ac:dyDescent="0.25">
      <c r="B315" s="88"/>
      <c r="C315" s="88"/>
      <c r="D315" s="88"/>
    </row>
    <row r="316" spans="2:4" x14ac:dyDescent="0.25">
      <c r="B316" s="88"/>
      <c r="C316" s="88"/>
      <c r="D316" s="88"/>
    </row>
    <row r="317" spans="2:4" x14ac:dyDescent="0.25">
      <c r="B317" s="88"/>
      <c r="C317" s="88"/>
      <c r="D317" s="88"/>
    </row>
    <row r="318" spans="2:4" x14ac:dyDescent="0.25">
      <c r="B318" s="88"/>
      <c r="C318" s="88"/>
      <c r="D318" s="88"/>
    </row>
    <row r="319" spans="2:4" x14ac:dyDescent="0.25">
      <c r="B319" s="88"/>
      <c r="C319" s="88"/>
      <c r="D319" s="88"/>
    </row>
    <row r="320" spans="2:4" x14ac:dyDescent="0.25">
      <c r="B320" s="88"/>
      <c r="C320" s="88"/>
      <c r="D320" s="88"/>
    </row>
    <row r="321" spans="2:4" x14ac:dyDescent="0.25">
      <c r="B321" s="88"/>
      <c r="C321" s="88"/>
      <c r="D321" s="88"/>
    </row>
    <row r="322" spans="2:4" x14ac:dyDescent="0.25">
      <c r="B322" s="88"/>
      <c r="C322" s="88"/>
      <c r="D322" s="88"/>
    </row>
    <row r="323" spans="2:4" x14ac:dyDescent="0.25">
      <c r="B323" s="88"/>
      <c r="C323" s="88"/>
      <c r="D323" s="88"/>
    </row>
    <row r="324" spans="2:4" x14ac:dyDescent="0.25">
      <c r="B324" s="88"/>
      <c r="C324" s="88"/>
      <c r="D324" s="88"/>
    </row>
    <row r="325" spans="2:4" x14ac:dyDescent="0.25">
      <c r="B325" s="88"/>
      <c r="C325" s="88"/>
      <c r="D325" s="88"/>
    </row>
    <row r="326" spans="2:4" x14ac:dyDescent="0.25">
      <c r="B326" s="88"/>
      <c r="C326" s="88"/>
      <c r="D326" s="88"/>
    </row>
    <row r="327" spans="2:4" x14ac:dyDescent="0.25">
      <c r="B327" s="88"/>
      <c r="C327" s="88"/>
      <c r="D327" s="88"/>
    </row>
    <row r="328" spans="2:4" x14ac:dyDescent="0.25">
      <c r="B328" s="88"/>
      <c r="C328" s="88"/>
      <c r="D328" s="88"/>
    </row>
    <row r="329" spans="2:4" x14ac:dyDescent="0.25">
      <c r="B329" s="88"/>
      <c r="C329" s="88"/>
      <c r="D329" s="88"/>
    </row>
    <row r="330" spans="2:4" x14ac:dyDescent="0.25">
      <c r="B330" s="88"/>
      <c r="C330" s="88"/>
      <c r="D330" s="88"/>
    </row>
    <row r="331" spans="2:4" x14ac:dyDescent="0.25">
      <c r="B331" s="88"/>
      <c r="C331" s="88"/>
      <c r="D331" s="88"/>
    </row>
    <row r="332" spans="2:4" x14ac:dyDescent="0.25">
      <c r="B332" s="88"/>
      <c r="C332" s="88"/>
      <c r="D332" s="88"/>
    </row>
    <row r="333" spans="2:4" x14ac:dyDescent="0.25">
      <c r="B333" s="88"/>
      <c r="C333" s="88"/>
      <c r="D333" s="88"/>
    </row>
    <row r="334" spans="2:4" x14ac:dyDescent="0.25">
      <c r="B334" s="88"/>
      <c r="C334" s="88"/>
      <c r="D334" s="88"/>
    </row>
    <row r="335" spans="2:4" x14ac:dyDescent="0.25">
      <c r="B335" s="88"/>
      <c r="C335" s="88"/>
      <c r="D335" s="88"/>
    </row>
    <row r="336" spans="2:4" x14ac:dyDescent="0.25">
      <c r="B336" s="88"/>
      <c r="C336" s="88"/>
      <c r="D336" s="88"/>
    </row>
    <row r="337" spans="2:4" x14ac:dyDescent="0.25">
      <c r="B337" s="88"/>
      <c r="C337" s="88"/>
      <c r="D337" s="88"/>
    </row>
    <row r="338" spans="2:4" x14ac:dyDescent="0.25">
      <c r="B338" s="88"/>
      <c r="C338" s="88"/>
      <c r="D338" s="88"/>
    </row>
    <row r="339" spans="2:4" x14ac:dyDescent="0.25">
      <c r="B339" s="88"/>
      <c r="C339" s="88"/>
      <c r="D339" s="88"/>
    </row>
    <row r="340" spans="2:4" x14ac:dyDescent="0.25">
      <c r="B340" s="88"/>
      <c r="C340" s="88"/>
      <c r="D340" s="88"/>
    </row>
    <row r="341" spans="2:4" x14ac:dyDescent="0.25">
      <c r="B341" s="88"/>
      <c r="C341" s="88"/>
      <c r="D341" s="88"/>
    </row>
    <row r="342" spans="2:4" x14ac:dyDescent="0.25">
      <c r="B342" s="88"/>
      <c r="C342" s="88"/>
      <c r="D342" s="88"/>
    </row>
    <row r="343" spans="2:4" x14ac:dyDescent="0.25">
      <c r="B343" s="88"/>
      <c r="C343" s="88"/>
      <c r="D343" s="88"/>
    </row>
    <row r="344" spans="2:4" x14ac:dyDescent="0.25">
      <c r="B344" s="88"/>
      <c r="C344" s="88"/>
      <c r="D344" s="88"/>
    </row>
    <row r="345" spans="2:4" x14ac:dyDescent="0.25">
      <c r="B345" s="88"/>
      <c r="C345" s="88"/>
      <c r="D345" s="88"/>
    </row>
    <row r="346" spans="2:4" x14ac:dyDescent="0.25">
      <c r="B346" s="88"/>
      <c r="C346" s="88"/>
      <c r="D346" s="88"/>
    </row>
    <row r="347" spans="2:4" x14ac:dyDescent="0.25">
      <c r="B347" s="88"/>
      <c r="C347" s="88"/>
      <c r="D347" s="88"/>
    </row>
    <row r="348" spans="2:4" x14ac:dyDescent="0.25">
      <c r="B348" s="88"/>
      <c r="C348" s="88"/>
      <c r="D348" s="88"/>
    </row>
    <row r="349" spans="2:4" x14ac:dyDescent="0.25">
      <c r="B349" s="88"/>
      <c r="C349" s="88"/>
      <c r="D349" s="88"/>
    </row>
    <row r="350" spans="2:4" x14ac:dyDescent="0.25">
      <c r="B350" s="88"/>
      <c r="C350" s="88"/>
      <c r="D350" s="88"/>
    </row>
    <row r="351" spans="2:4" x14ac:dyDescent="0.25">
      <c r="B351" s="88"/>
      <c r="C351" s="88"/>
      <c r="D351" s="88"/>
    </row>
    <row r="352" spans="2:4" x14ac:dyDescent="0.25">
      <c r="B352" s="88"/>
      <c r="C352" s="88"/>
      <c r="D352" s="88"/>
    </row>
    <row r="353" spans="2:4" x14ac:dyDescent="0.25">
      <c r="B353" s="88"/>
      <c r="C353" s="88"/>
      <c r="D353" s="88"/>
    </row>
    <row r="354" spans="2:4" x14ac:dyDescent="0.25">
      <c r="B354" s="88"/>
      <c r="C354" s="88"/>
      <c r="D354" s="88"/>
    </row>
    <row r="355" spans="2:4" x14ac:dyDescent="0.25">
      <c r="B355" s="88"/>
      <c r="C355" s="88"/>
      <c r="D355" s="88"/>
    </row>
    <row r="356" spans="2:4" x14ac:dyDescent="0.25">
      <c r="B356" s="88"/>
      <c r="C356" s="88"/>
      <c r="D356" s="88"/>
    </row>
    <row r="357" spans="2:4" x14ac:dyDescent="0.25">
      <c r="B357" s="88"/>
      <c r="C357" s="88"/>
      <c r="D357" s="88"/>
    </row>
    <row r="358" spans="2:4" x14ac:dyDescent="0.25">
      <c r="B358" s="88"/>
      <c r="C358" s="88"/>
      <c r="D358" s="88"/>
    </row>
    <row r="359" spans="2:4" x14ac:dyDescent="0.25">
      <c r="B359" s="88"/>
      <c r="C359" s="88"/>
      <c r="D359" s="88"/>
    </row>
    <row r="360" spans="2:4" x14ac:dyDescent="0.25">
      <c r="B360" s="88"/>
      <c r="C360" s="88"/>
      <c r="D360" s="88"/>
    </row>
    <row r="361" spans="2:4" x14ac:dyDescent="0.25">
      <c r="B361" s="88"/>
      <c r="C361" s="88"/>
      <c r="D361" s="88"/>
    </row>
    <row r="362" spans="2:4" x14ac:dyDescent="0.25">
      <c r="B362" s="88"/>
      <c r="C362" s="88"/>
      <c r="D362" s="88"/>
    </row>
    <row r="363" spans="2:4" x14ac:dyDescent="0.25">
      <c r="B363" s="88"/>
      <c r="C363" s="88"/>
      <c r="D363" s="88"/>
    </row>
    <row r="364" spans="2:4" x14ac:dyDescent="0.25">
      <c r="B364" s="88"/>
      <c r="C364" s="88"/>
      <c r="D364" s="88"/>
    </row>
    <row r="365" spans="2:4" x14ac:dyDescent="0.25">
      <c r="B365" s="88"/>
      <c r="C365" s="88"/>
      <c r="D365" s="88"/>
    </row>
    <row r="366" spans="2:4" x14ac:dyDescent="0.25">
      <c r="B366" s="88"/>
      <c r="C366" s="88"/>
      <c r="D366" s="88"/>
    </row>
    <row r="367" spans="2:4" x14ac:dyDescent="0.25">
      <c r="B367" s="88"/>
      <c r="C367" s="88"/>
      <c r="D367" s="88"/>
    </row>
    <row r="368" spans="2:4" x14ac:dyDescent="0.25">
      <c r="B368" s="88"/>
      <c r="C368" s="88"/>
      <c r="D368" s="88"/>
    </row>
    <row r="369" spans="2:4" x14ac:dyDescent="0.25">
      <c r="B369" s="88"/>
      <c r="C369" s="88"/>
      <c r="D369" s="88"/>
    </row>
    <row r="370" spans="2:4" x14ac:dyDescent="0.25">
      <c r="B370" s="88"/>
      <c r="C370" s="88"/>
      <c r="D370" s="88"/>
    </row>
    <row r="371" spans="2:4" x14ac:dyDescent="0.25">
      <c r="B371" s="88"/>
      <c r="C371" s="88"/>
      <c r="D371" s="88"/>
    </row>
    <row r="372" spans="2:4" x14ac:dyDescent="0.25">
      <c r="B372" s="88"/>
      <c r="C372" s="88"/>
      <c r="D372" s="88"/>
    </row>
    <row r="373" spans="2:4" x14ac:dyDescent="0.25">
      <c r="B373" s="88"/>
      <c r="C373" s="88"/>
      <c r="D373" s="88"/>
    </row>
    <row r="374" spans="2:4" x14ac:dyDescent="0.25">
      <c r="B374" s="88"/>
      <c r="C374" s="88"/>
      <c r="D374" s="88"/>
    </row>
    <row r="375" spans="2:4" x14ac:dyDescent="0.25">
      <c r="B375" s="88"/>
      <c r="C375" s="88"/>
      <c r="D375" s="88"/>
    </row>
    <row r="376" spans="2:4" x14ac:dyDescent="0.25">
      <c r="B376" s="88"/>
      <c r="C376" s="88"/>
      <c r="D376" s="88"/>
    </row>
    <row r="377" spans="2:4" x14ac:dyDescent="0.25">
      <c r="B377" s="88"/>
      <c r="C377" s="88"/>
      <c r="D377" s="88"/>
    </row>
    <row r="378" spans="2:4" x14ac:dyDescent="0.25">
      <c r="B378" s="88"/>
      <c r="C378" s="88"/>
      <c r="D378" s="88"/>
    </row>
    <row r="379" spans="2:4" x14ac:dyDescent="0.25">
      <c r="B379" s="88"/>
      <c r="C379" s="88"/>
      <c r="D379" s="88"/>
    </row>
    <row r="380" spans="2:4" x14ac:dyDescent="0.25">
      <c r="B380" s="88"/>
      <c r="C380" s="88"/>
      <c r="D380" s="88"/>
    </row>
    <row r="381" spans="2:4" x14ac:dyDescent="0.25">
      <c r="B381" s="88"/>
      <c r="C381" s="88"/>
      <c r="D381" s="88"/>
    </row>
    <row r="382" spans="2:4" x14ac:dyDescent="0.25">
      <c r="B382" s="88"/>
      <c r="C382" s="88"/>
      <c r="D382" s="88"/>
    </row>
    <row r="383" spans="2:4" x14ac:dyDescent="0.25">
      <c r="B383" s="88"/>
      <c r="C383" s="88"/>
      <c r="D383" s="88"/>
    </row>
    <row r="384" spans="2:4" x14ac:dyDescent="0.25">
      <c r="B384" s="88"/>
      <c r="C384" s="88"/>
      <c r="D384" s="88"/>
    </row>
    <row r="385" spans="2:4" x14ac:dyDescent="0.25">
      <c r="B385" s="88"/>
      <c r="C385" s="88"/>
      <c r="D385" s="88"/>
    </row>
    <row r="386" spans="2:4" x14ac:dyDescent="0.25">
      <c r="B386" s="88"/>
      <c r="C386" s="88"/>
      <c r="D386" s="88"/>
    </row>
    <row r="387" spans="2:4" x14ac:dyDescent="0.25">
      <c r="B387" s="88"/>
      <c r="C387" s="88"/>
      <c r="D387" s="88"/>
    </row>
    <row r="388" spans="2:4" x14ac:dyDescent="0.25">
      <c r="B388" s="88"/>
      <c r="C388" s="88"/>
      <c r="D388" s="88"/>
    </row>
    <row r="389" spans="2:4" x14ac:dyDescent="0.25">
      <c r="B389" s="88"/>
      <c r="C389" s="88"/>
      <c r="D389" s="88"/>
    </row>
    <row r="390" spans="2:4" x14ac:dyDescent="0.25">
      <c r="B390" s="88"/>
      <c r="C390" s="88"/>
      <c r="D390" s="88"/>
    </row>
    <row r="391" spans="2:4" x14ac:dyDescent="0.25">
      <c r="B391" s="88"/>
      <c r="C391" s="88"/>
      <c r="D391" s="88"/>
    </row>
    <row r="392" spans="2:4" x14ac:dyDescent="0.25">
      <c r="B392" s="88"/>
      <c r="C392" s="88"/>
      <c r="D392" s="88"/>
    </row>
    <row r="393" spans="2:4" x14ac:dyDescent="0.25">
      <c r="B393" s="88"/>
      <c r="C393" s="88"/>
      <c r="D393" s="88"/>
    </row>
    <row r="394" spans="2:4" x14ac:dyDescent="0.25">
      <c r="B394" s="88"/>
      <c r="C394" s="88"/>
      <c r="D394" s="88"/>
    </row>
    <row r="395" spans="2:4" x14ac:dyDescent="0.25">
      <c r="B395" s="88"/>
      <c r="C395" s="88"/>
      <c r="D395" s="88"/>
    </row>
    <row r="396" spans="2:4" x14ac:dyDescent="0.25">
      <c r="B396" s="88"/>
      <c r="C396" s="88"/>
      <c r="D396" s="88"/>
    </row>
    <row r="397" spans="2:4" x14ac:dyDescent="0.25">
      <c r="B397" s="88"/>
      <c r="C397" s="88"/>
      <c r="D397" s="88"/>
    </row>
    <row r="398" spans="2:4" x14ac:dyDescent="0.25">
      <c r="B398" s="88"/>
      <c r="C398" s="88"/>
      <c r="D398" s="88"/>
    </row>
    <row r="399" spans="2:4" x14ac:dyDescent="0.25">
      <c r="B399" s="88"/>
      <c r="C399" s="88"/>
      <c r="D399" s="88"/>
    </row>
    <row r="400" spans="2:4" x14ac:dyDescent="0.25">
      <c r="B400" s="88"/>
      <c r="C400" s="88"/>
      <c r="D400" s="88"/>
    </row>
    <row r="401" spans="2:4" x14ac:dyDescent="0.25">
      <c r="B401" s="88"/>
      <c r="C401" s="88"/>
      <c r="D401" s="88"/>
    </row>
    <row r="402" spans="2:4" x14ac:dyDescent="0.25">
      <c r="B402" s="88"/>
      <c r="C402" s="88"/>
      <c r="D402" s="88"/>
    </row>
    <row r="403" spans="2:4" x14ac:dyDescent="0.25">
      <c r="B403" s="88"/>
      <c r="C403" s="88"/>
      <c r="D403" s="88"/>
    </row>
    <row r="404" spans="2:4" x14ac:dyDescent="0.25">
      <c r="B404" s="88"/>
      <c r="C404" s="88"/>
      <c r="D404" s="88"/>
    </row>
    <row r="405" spans="2:4" x14ac:dyDescent="0.25">
      <c r="B405" s="88"/>
      <c r="C405" s="88"/>
      <c r="D405" s="88"/>
    </row>
    <row r="406" spans="2:4" x14ac:dyDescent="0.25">
      <c r="B406" s="88"/>
      <c r="C406" s="88"/>
      <c r="D406" s="88"/>
    </row>
    <row r="407" spans="2:4" x14ac:dyDescent="0.25">
      <c r="B407" s="88"/>
      <c r="C407" s="88"/>
      <c r="D407" s="88"/>
    </row>
    <row r="408" spans="2:4" x14ac:dyDescent="0.25">
      <c r="B408" s="88"/>
      <c r="C408" s="88"/>
      <c r="D408" s="88"/>
    </row>
    <row r="409" spans="2:4" x14ac:dyDescent="0.25">
      <c r="B409" s="88"/>
      <c r="C409" s="88"/>
      <c r="D409" s="88"/>
    </row>
    <row r="410" spans="2:4" x14ac:dyDescent="0.25">
      <c r="B410" s="88"/>
      <c r="C410" s="88"/>
      <c r="D410" s="88"/>
    </row>
    <row r="411" spans="2:4" x14ac:dyDescent="0.25">
      <c r="B411" s="88"/>
      <c r="C411" s="88"/>
      <c r="D411" s="88"/>
    </row>
    <row r="412" spans="2:4" x14ac:dyDescent="0.25">
      <c r="B412" s="88"/>
      <c r="C412" s="88"/>
      <c r="D412" s="88"/>
    </row>
    <row r="413" spans="2:4" x14ac:dyDescent="0.25">
      <c r="B413" s="88"/>
      <c r="C413" s="88"/>
      <c r="D413" s="88"/>
    </row>
    <row r="414" spans="2:4" x14ac:dyDescent="0.25">
      <c r="B414" s="88"/>
      <c r="C414" s="88"/>
      <c r="D414" s="88"/>
    </row>
    <row r="415" spans="2:4" x14ac:dyDescent="0.25">
      <c r="B415" s="88"/>
      <c r="C415" s="88"/>
      <c r="D415" s="88"/>
    </row>
    <row r="416" spans="2:4" x14ac:dyDescent="0.25">
      <c r="B416" s="88"/>
      <c r="C416" s="88"/>
      <c r="D416" s="88"/>
    </row>
    <row r="417" spans="2:4" x14ac:dyDescent="0.25">
      <c r="B417" s="88"/>
      <c r="C417" s="88"/>
      <c r="D417" s="88"/>
    </row>
    <row r="418" spans="2:4" x14ac:dyDescent="0.25">
      <c r="B418" s="88"/>
      <c r="C418" s="88"/>
      <c r="D418" s="88"/>
    </row>
    <row r="419" spans="2:4" x14ac:dyDescent="0.25">
      <c r="B419" s="88"/>
      <c r="C419" s="88"/>
      <c r="D419" s="88"/>
    </row>
    <row r="420" spans="2:4" x14ac:dyDescent="0.25">
      <c r="B420" s="88"/>
      <c r="C420" s="88"/>
      <c r="D420" s="88"/>
    </row>
    <row r="421" spans="2:4" x14ac:dyDescent="0.25">
      <c r="B421" s="88"/>
      <c r="C421" s="88"/>
      <c r="D421" s="88"/>
    </row>
    <row r="422" spans="2:4" x14ac:dyDescent="0.25">
      <c r="B422" s="88"/>
      <c r="C422" s="88"/>
      <c r="D422" s="88"/>
    </row>
    <row r="423" spans="2:4" x14ac:dyDescent="0.25">
      <c r="B423" s="88"/>
      <c r="C423" s="88"/>
      <c r="D423" s="88"/>
    </row>
    <row r="424" spans="2:4" x14ac:dyDescent="0.25">
      <c r="B424" s="88"/>
      <c r="C424" s="88"/>
      <c r="D424" s="88"/>
    </row>
    <row r="425" spans="2:4" x14ac:dyDescent="0.25">
      <c r="B425" s="88"/>
      <c r="C425" s="88"/>
      <c r="D425" s="88"/>
    </row>
    <row r="426" spans="2:4" x14ac:dyDescent="0.25">
      <c r="B426" s="88"/>
      <c r="C426" s="88"/>
      <c r="D426" s="88"/>
    </row>
    <row r="427" spans="2:4" x14ac:dyDescent="0.25">
      <c r="B427" s="88"/>
      <c r="C427" s="88"/>
      <c r="D427" s="88"/>
    </row>
    <row r="428" spans="2:4" x14ac:dyDescent="0.25">
      <c r="B428" s="88"/>
      <c r="C428" s="88"/>
      <c r="D428" s="88"/>
    </row>
    <row r="429" spans="2:4" x14ac:dyDescent="0.25">
      <c r="B429" s="88"/>
      <c r="C429" s="88"/>
      <c r="D429" s="88"/>
    </row>
    <row r="430" spans="2:4" x14ac:dyDescent="0.25">
      <c r="B430" s="88"/>
      <c r="C430" s="88"/>
      <c r="D430" s="88"/>
    </row>
    <row r="431" spans="2:4" x14ac:dyDescent="0.25">
      <c r="B431" s="88"/>
      <c r="C431" s="88"/>
      <c r="D431" s="88"/>
    </row>
    <row r="432" spans="2:4" x14ac:dyDescent="0.25">
      <c r="B432" s="88"/>
      <c r="C432" s="88"/>
      <c r="D432" s="88"/>
    </row>
    <row r="433" spans="2:4" x14ac:dyDescent="0.25">
      <c r="B433" s="88"/>
      <c r="C433" s="88"/>
      <c r="D433" s="88"/>
    </row>
    <row r="434" spans="2:4" x14ac:dyDescent="0.25">
      <c r="B434" s="88"/>
      <c r="C434" s="88"/>
      <c r="D434" s="88"/>
    </row>
    <row r="435" spans="2:4" x14ac:dyDescent="0.25">
      <c r="B435" s="88"/>
      <c r="C435" s="88"/>
      <c r="D435" s="88"/>
    </row>
    <row r="436" spans="2:4" x14ac:dyDescent="0.25">
      <c r="B436" s="88"/>
      <c r="C436" s="88"/>
      <c r="D436" s="88"/>
    </row>
    <row r="437" spans="2:4" x14ac:dyDescent="0.25">
      <c r="B437" s="88"/>
      <c r="C437" s="88"/>
      <c r="D437" s="88"/>
    </row>
    <row r="438" spans="2:4" x14ac:dyDescent="0.25">
      <c r="B438" s="88"/>
      <c r="C438" s="88"/>
      <c r="D438" s="88"/>
    </row>
    <row r="439" spans="2:4" x14ac:dyDescent="0.25">
      <c r="B439" s="88"/>
      <c r="C439" s="88"/>
      <c r="D439" s="88"/>
    </row>
    <row r="440" spans="2:4" x14ac:dyDescent="0.25">
      <c r="B440" s="88"/>
      <c r="C440" s="88"/>
      <c r="D440" s="88"/>
    </row>
    <row r="441" spans="2:4" x14ac:dyDescent="0.25">
      <c r="B441" s="88"/>
      <c r="C441" s="88"/>
      <c r="D441" s="88"/>
    </row>
    <row r="442" spans="2:4" x14ac:dyDescent="0.25">
      <c r="B442" s="88"/>
      <c r="C442" s="88"/>
      <c r="D442" s="88"/>
    </row>
    <row r="443" spans="2:4" x14ac:dyDescent="0.25">
      <c r="B443" s="88"/>
      <c r="C443" s="88"/>
      <c r="D443" s="88"/>
    </row>
    <row r="444" spans="2:4" x14ac:dyDescent="0.25">
      <c r="B444" s="88"/>
      <c r="C444" s="88"/>
      <c r="D444" s="88"/>
    </row>
    <row r="445" spans="2:4" x14ac:dyDescent="0.25">
      <c r="B445" s="88"/>
      <c r="C445" s="88"/>
      <c r="D445" s="88"/>
    </row>
    <row r="446" spans="2:4" x14ac:dyDescent="0.25">
      <c r="B446" s="88"/>
      <c r="C446" s="88"/>
      <c r="D446" s="88"/>
    </row>
    <row r="447" spans="2:4" x14ac:dyDescent="0.25">
      <c r="B447" s="88"/>
      <c r="C447" s="88"/>
      <c r="D447" s="88"/>
    </row>
    <row r="448" spans="2:4" x14ac:dyDescent="0.25">
      <c r="B448" s="88"/>
      <c r="C448" s="88"/>
      <c r="D448" s="88"/>
    </row>
    <row r="449" spans="2:4" x14ac:dyDescent="0.25">
      <c r="B449" s="88"/>
      <c r="C449" s="88"/>
      <c r="D449" s="88"/>
    </row>
    <row r="450" spans="2:4" x14ac:dyDescent="0.25">
      <c r="B450" s="88"/>
      <c r="C450" s="88"/>
      <c r="D450" s="88"/>
    </row>
    <row r="451" spans="2:4" x14ac:dyDescent="0.25">
      <c r="B451" s="88"/>
      <c r="C451" s="88"/>
      <c r="D451" s="88"/>
    </row>
    <row r="452" spans="2:4" x14ac:dyDescent="0.25">
      <c r="B452" s="88"/>
      <c r="C452" s="88"/>
      <c r="D452" s="88"/>
    </row>
    <row r="453" spans="2:4" x14ac:dyDescent="0.25">
      <c r="B453" s="88"/>
      <c r="C453" s="88"/>
      <c r="D453" s="88"/>
    </row>
    <row r="454" spans="2:4" x14ac:dyDescent="0.25">
      <c r="B454" s="88"/>
      <c r="C454" s="88"/>
      <c r="D454" s="88"/>
    </row>
    <row r="455" spans="2:4" x14ac:dyDescent="0.25">
      <c r="B455" s="88"/>
      <c r="C455" s="88"/>
      <c r="D455" s="88"/>
    </row>
    <row r="456" spans="2:4" x14ac:dyDescent="0.25">
      <c r="B456" s="88"/>
      <c r="C456" s="88"/>
      <c r="D456" s="88"/>
    </row>
    <row r="457" spans="2:4" x14ac:dyDescent="0.25">
      <c r="B457" s="88"/>
      <c r="C457" s="88"/>
      <c r="D457" s="88"/>
    </row>
    <row r="458" spans="2:4" x14ac:dyDescent="0.25">
      <c r="B458" s="88"/>
      <c r="C458" s="88"/>
      <c r="D458" s="88"/>
    </row>
    <row r="459" spans="2:4" x14ac:dyDescent="0.25">
      <c r="B459" s="88"/>
      <c r="C459" s="88"/>
      <c r="D459" s="88"/>
    </row>
    <row r="460" spans="2:4" x14ac:dyDescent="0.25">
      <c r="B460" s="88"/>
      <c r="C460" s="88"/>
      <c r="D460" s="88"/>
    </row>
    <row r="461" spans="2:4" x14ac:dyDescent="0.25">
      <c r="B461" s="88"/>
      <c r="C461" s="88"/>
      <c r="D461" s="88"/>
    </row>
    <row r="462" spans="2:4" x14ac:dyDescent="0.25">
      <c r="B462" s="88"/>
      <c r="C462" s="88"/>
      <c r="D462" s="88"/>
    </row>
    <row r="463" spans="2:4" x14ac:dyDescent="0.25">
      <c r="B463" s="88"/>
      <c r="C463" s="88"/>
      <c r="D463" s="88"/>
    </row>
    <row r="464" spans="2:4" x14ac:dyDescent="0.25">
      <c r="B464" s="88"/>
      <c r="C464" s="88"/>
      <c r="D464" s="88"/>
    </row>
    <row r="465" spans="2:4" x14ac:dyDescent="0.25">
      <c r="B465" s="88"/>
      <c r="C465" s="88"/>
      <c r="D465" s="88"/>
    </row>
    <row r="466" spans="2:4" x14ac:dyDescent="0.25">
      <c r="B466" s="88"/>
      <c r="C466" s="88"/>
      <c r="D466" s="88"/>
    </row>
    <row r="467" spans="2:4" x14ac:dyDescent="0.25">
      <c r="B467" s="88"/>
      <c r="C467" s="88"/>
      <c r="D467" s="88"/>
    </row>
    <row r="468" spans="2:4" x14ac:dyDescent="0.25">
      <c r="B468" s="88"/>
      <c r="C468" s="88"/>
      <c r="D468" s="88"/>
    </row>
    <row r="469" spans="2:4" x14ac:dyDescent="0.25">
      <c r="B469" s="88"/>
      <c r="C469" s="88"/>
      <c r="D469" s="88"/>
    </row>
    <row r="470" spans="2:4" x14ac:dyDescent="0.25">
      <c r="B470" s="88"/>
      <c r="C470" s="88"/>
      <c r="D470" s="88"/>
    </row>
    <row r="471" spans="2:4" x14ac:dyDescent="0.25">
      <c r="B471" s="88"/>
      <c r="C471" s="88"/>
      <c r="D471" s="88"/>
    </row>
    <row r="472" spans="2:4" x14ac:dyDescent="0.25">
      <c r="B472" s="88"/>
      <c r="C472" s="88"/>
      <c r="D472" s="88"/>
    </row>
    <row r="473" spans="2:4" x14ac:dyDescent="0.25">
      <c r="B473" s="88"/>
      <c r="C473" s="88"/>
      <c r="D473" s="88"/>
    </row>
    <row r="474" spans="2:4" x14ac:dyDescent="0.25">
      <c r="B474" s="88"/>
      <c r="C474" s="88"/>
      <c r="D474" s="88"/>
    </row>
    <row r="475" spans="2:4" x14ac:dyDescent="0.25">
      <c r="B475" s="88"/>
      <c r="C475" s="88"/>
      <c r="D475" s="88"/>
    </row>
    <row r="476" spans="2:4" x14ac:dyDescent="0.25">
      <c r="B476" s="88"/>
      <c r="C476" s="88"/>
      <c r="D476" s="88"/>
    </row>
    <row r="477" spans="2:4" x14ac:dyDescent="0.25">
      <c r="B477" s="88"/>
      <c r="C477" s="88"/>
      <c r="D477" s="88"/>
    </row>
    <row r="478" spans="2:4" x14ac:dyDescent="0.25">
      <c r="B478" s="88"/>
      <c r="C478" s="88"/>
      <c r="D478" s="88"/>
    </row>
    <row r="479" spans="2:4" x14ac:dyDescent="0.25">
      <c r="B479" s="88"/>
      <c r="C479" s="88"/>
      <c r="D479" s="88"/>
    </row>
    <row r="480" spans="2:4" x14ac:dyDescent="0.25">
      <c r="B480" s="88"/>
      <c r="C480" s="88"/>
      <c r="D480" s="88"/>
    </row>
    <row r="481" spans="2:4" x14ac:dyDescent="0.25">
      <c r="B481" s="88"/>
      <c r="C481" s="88"/>
      <c r="D481" s="88"/>
    </row>
    <row r="482" spans="2:4" x14ac:dyDescent="0.25">
      <c r="B482" s="88"/>
      <c r="C482" s="88"/>
      <c r="D482" s="88"/>
    </row>
    <row r="483" spans="2:4" x14ac:dyDescent="0.25">
      <c r="B483" s="88"/>
      <c r="C483" s="88"/>
      <c r="D483" s="88"/>
    </row>
    <row r="484" spans="2:4" x14ac:dyDescent="0.25">
      <c r="B484" s="88"/>
      <c r="C484" s="88"/>
      <c r="D484" s="88"/>
    </row>
    <row r="485" spans="2:4" x14ac:dyDescent="0.25">
      <c r="B485" s="88"/>
      <c r="C485" s="88"/>
      <c r="D485" s="88"/>
    </row>
    <row r="486" spans="2:4" x14ac:dyDescent="0.25">
      <c r="B486" s="88"/>
      <c r="C486" s="88"/>
      <c r="D486" s="88"/>
    </row>
    <row r="487" spans="2:4" x14ac:dyDescent="0.25">
      <c r="B487" s="88"/>
      <c r="C487" s="88"/>
      <c r="D487" s="88"/>
    </row>
    <row r="488" spans="2:4" x14ac:dyDescent="0.25">
      <c r="B488" s="88"/>
      <c r="C488" s="88"/>
      <c r="D488" s="88"/>
    </row>
    <row r="489" spans="2:4" x14ac:dyDescent="0.25">
      <c r="B489" s="88"/>
      <c r="C489" s="88"/>
      <c r="D489" s="88"/>
    </row>
    <row r="490" spans="2:4" x14ac:dyDescent="0.25">
      <c r="B490" s="88"/>
      <c r="C490" s="88"/>
      <c r="D490" s="88"/>
    </row>
    <row r="491" spans="2:4" x14ac:dyDescent="0.25">
      <c r="B491" s="88"/>
      <c r="C491" s="88"/>
      <c r="D491" s="88"/>
    </row>
    <row r="492" spans="2:4" x14ac:dyDescent="0.25">
      <c r="B492" s="88"/>
      <c r="C492" s="88"/>
      <c r="D492" s="88"/>
    </row>
    <row r="493" spans="2:4" x14ac:dyDescent="0.25">
      <c r="B493" s="88"/>
      <c r="C493" s="88"/>
      <c r="D493" s="88"/>
    </row>
    <row r="494" spans="2:4" x14ac:dyDescent="0.25">
      <c r="B494" s="88"/>
      <c r="C494" s="88"/>
      <c r="D494" s="88"/>
    </row>
    <row r="495" spans="2:4" x14ac:dyDescent="0.25">
      <c r="B495" s="88"/>
      <c r="C495" s="88"/>
      <c r="D495" s="88"/>
    </row>
    <row r="496" spans="2:4" x14ac:dyDescent="0.25">
      <c r="B496" s="88"/>
      <c r="C496" s="88"/>
      <c r="D496" s="88"/>
    </row>
    <row r="497" spans="2:4" x14ac:dyDescent="0.25">
      <c r="B497" s="88"/>
      <c r="C497" s="88"/>
      <c r="D497" s="88"/>
    </row>
    <row r="498" spans="2:4" x14ac:dyDescent="0.25">
      <c r="B498" s="88"/>
      <c r="C498" s="88"/>
      <c r="D498" s="88"/>
    </row>
    <row r="499" spans="2:4" x14ac:dyDescent="0.25">
      <c r="B499" s="88"/>
      <c r="C499" s="88"/>
      <c r="D499" s="88"/>
    </row>
    <row r="500" spans="2:4" x14ac:dyDescent="0.25">
      <c r="B500" s="88"/>
      <c r="C500" s="88"/>
      <c r="D500" s="88"/>
    </row>
    <row r="501" spans="2:4" x14ac:dyDescent="0.25">
      <c r="B501" s="88"/>
      <c r="C501" s="88"/>
      <c r="D501" s="88"/>
    </row>
    <row r="502" spans="2:4" x14ac:dyDescent="0.25">
      <c r="B502" s="88"/>
      <c r="C502" s="88"/>
      <c r="D502" s="88"/>
    </row>
    <row r="503" spans="2:4" x14ac:dyDescent="0.25">
      <c r="B503" s="88"/>
      <c r="C503" s="88"/>
      <c r="D503" s="88"/>
    </row>
    <row r="504" spans="2:4" x14ac:dyDescent="0.25">
      <c r="B504" s="88"/>
      <c r="C504" s="88"/>
      <c r="D504" s="88"/>
    </row>
    <row r="505" spans="2:4" x14ac:dyDescent="0.25">
      <c r="B505" s="88"/>
      <c r="C505" s="88"/>
      <c r="D505" s="88"/>
    </row>
    <row r="506" spans="2:4" x14ac:dyDescent="0.25">
      <c r="B506" s="88"/>
      <c r="C506" s="88"/>
      <c r="D506" s="88"/>
    </row>
    <row r="507" spans="2:4" x14ac:dyDescent="0.25">
      <c r="B507" s="88"/>
      <c r="C507" s="88"/>
      <c r="D507" s="88"/>
    </row>
    <row r="508" spans="2:4" x14ac:dyDescent="0.25">
      <c r="B508" s="88"/>
      <c r="C508" s="88"/>
      <c r="D508" s="88"/>
    </row>
    <row r="509" spans="2:4" x14ac:dyDescent="0.25">
      <c r="B509" s="88"/>
      <c r="C509" s="88"/>
      <c r="D509" s="88"/>
    </row>
    <row r="510" spans="2:4" x14ac:dyDescent="0.25">
      <c r="B510" s="88"/>
      <c r="C510" s="88"/>
      <c r="D510" s="88"/>
    </row>
    <row r="511" spans="2:4" x14ac:dyDescent="0.25">
      <c r="B511" s="88"/>
      <c r="C511" s="88"/>
      <c r="D511" s="88"/>
    </row>
    <row r="512" spans="2:4" x14ac:dyDescent="0.25">
      <c r="B512" s="88"/>
      <c r="C512" s="88"/>
      <c r="D512" s="88"/>
    </row>
    <row r="513" spans="2:4" x14ac:dyDescent="0.25">
      <c r="B513" s="88"/>
      <c r="C513" s="88"/>
      <c r="D513" s="88"/>
    </row>
    <row r="514" spans="2:4" x14ac:dyDescent="0.25">
      <c r="B514" s="88"/>
      <c r="C514" s="88"/>
      <c r="D514" s="88"/>
    </row>
    <row r="515" spans="2:4" x14ac:dyDescent="0.25">
      <c r="B515" s="88"/>
      <c r="C515" s="88"/>
      <c r="D515" s="88"/>
    </row>
    <row r="516" spans="2:4" x14ac:dyDescent="0.25">
      <c r="B516" s="88"/>
      <c r="C516" s="88"/>
      <c r="D516" s="88"/>
    </row>
    <row r="517" spans="2:4" x14ac:dyDescent="0.25">
      <c r="B517" s="88"/>
      <c r="C517" s="88"/>
      <c r="D517" s="88"/>
    </row>
    <row r="518" spans="2:4" x14ac:dyDescent="0.25">
      <c r="B518" s="88"/>
      <c r="C518" s="88"/>
      <c r="D518" s="88"/>
    </row>
    <row r="519" spans="2:4" x14ac:dyDescent="0.25">
      <c r="B519" s="88"/>
      <c r="C519" s="88"/>
      <c r="D519" s="88"/>
    </row>
    <row r="520" spans="2:4" x14ac:dyDescent="0.25">
      <c r="B520" s="88"/>
      <c r="C520" s="88"/>
      <c r="D520" s="88"/>
    </row>
    <row r="521" spans="2:4" x14ac:dyDescent="0.25">
      <c r="B521" s="88"/>
      <c r="C521" s="88"/>
      <c r="D521" s="88"/>
    </row>
    <row r="522" spans="2:4" x14ac:dyDescent="0.25">
      <c r="B522" s="88"/>
      <c r="C522" s="88"/>
      <c r="D522" s="88"/>
    </row>
    <row r="523" spans="2:4" x14ac:dyDescent="0.25">
      <c r="B523" s="88"/>
      <c r="C523" s="88"/>
      <c r="D523" s="88"/>
    </row>
    <row r="524" spans="2:4" x14ac:dyDescent="0.25">
      <c r="B524" s="88"/>
      <c r="C524" s="88"/>
      <c r="D524" s="88"/>
    </row>
    <row r="525" spans="2:4" x14ac:dyDescent="0.25">
      <c r="B525" s="88"/>
      <c r="C525" s="88"/>
      <c r="D525" s="88"/>
    </row>
    <row r="526" spans="2:4" x14ac:dyDescent="0.25">
      <c r="B526" s="88"/>
      <c r="C526" s="88"/>
      <c r="D526" s="88"/>
    </row>
    <row r="527" spans="2:4" x14ac:dyDescent="0.25">
      <c r="B527" s="88"/>
      <c r="C527" s="88"/>
      <c r="D527" s="88"/>
    </row>
    <row r="528" spans="2:4" x14ac:dyDescent="0.25">
      <c r="B528" s="88"/>
      <c r="C528" s="88"/>
      <c r="D528" s="88"/>
    </row>
    <row r="529" spans="2:4" x14ac:dyDescent="0.25">
      <c r="B529" s="88"/>
      <c r="C529" s="88"/>
      <c r="D529" s="88"/>
    </row>
    <row r="530" spans="2:4" x14ac:dyDescent="0.25">
      <c r="B530" s="88"/>
      <c r="C530" s="88"/>
      <c r="D530" s="88"/>
    </row>
    <row r="531" spans="2:4" x14ac:dyDescent="0.25">
      <c r="B531" s="88"/>
      <c r="C531" s="88"/>
      <c r="D531" s="88"/>
    </row>
    <row r="532" spans="2:4" x14ac:dyDescent="0.25">
      <c r="B532" s="88"/>
      <c r="C532" s="88"/>
      <c r="D532" s="88"/>
    </row>
    <row r="533" spans="2:4" x14ac:dyDescent="0.25">
      <c r="B533" s="88"/>
      <c r="C533" s="88"/>
      <c r="D533" s="88"/>
    </row>
    <row r="534" spans="2:4" x14ac:dyDescent="0.25">
      <c r="B534" s="88"/>
      <c r="C534" s="88"/>
      <c r="D534" s="88"/>
    </row>
    <row r="535" spans="2:4" x14ac:dyDescent="0.25">
      <c r="B535" s="88"/>
      <c r="C535" s="88"/>
      <c r="D535" s="88"/>
    </row>
    <row r="536" spans="2:4" x14ac:dyDescent="0.25">
      <c r="B536" s="88"/>
      <c r="C536" s="88"/>
      <c r="D536" s="88"/>
    </row>
    <row r="537" spans="2:4" x14ac:dyDescent="0.25">
      <c r="B537" s="88"/>
      <c r="C537" s="88"/>
      <c r="D537" s="88"/>
    </row>
    <row r="538" spans="2:4" x14ac:dyDescent="0.25">
      <c r="B538" s="88"/>
      <c r="C538" s="88"/>
      <c r="D538" s="88"/>
    </row>
    <row r="539" spans="2:4" x14ac:dyDescent="0.25">
      <c r="B539" s="88"/>
      <c r="C539" s="88"/>
      <c r="D539" s="88"/>
    </row>
    <row r="540" spans="2:4" x14ac:dyDescent="0.25">
      <c r="B540" s="88"/>
      <c r="C540" s="88"/>
      <c r="D540" s="88"/>
    </row>
    <row r="541" spans="2:4" x14ac:dyDescent="0.25">
      <c r="B541" s="88"/>
      <c r="C541" s="88"/>
      <c r="D541" s="88"/>
    </row>
    <row r="542" spans="2:4" x14ac:dyDescent="0.25">
      <c r="B542" s="88"/>
      <c r="C542" s="88"/>
      <c r="D542" s="88"/>
    </row>
    <row r="543" spans="2:4" x14ac:dyDescent="0.25">
      <c r="B543" s="88"/>
      <c r="C543" s="88"/>
      <c r="D543" s="88"/>
    </row>
    <row r="544" spans="2:4" x14ac:dyDescent="0.25">
      <c r="B544" s="88"/>
      <c r="C544" s="88"/>
      <c r="D544" s="88"/>
    </row>
    <row r="545" spans="2:4" x14ac:dyDescent="0.25">
      <c r="B545" s="88"/>
      <c r="C545" s="88"/>
      <c r="D545" s="88"/>
    </row>
    <row r="546" spans="2:4" x14ac:dyDescent="0.25">
      <c r="B546" s="88"/>
      <c r="C546" s="88"/>
      <c r="D546" s="88"/>
    </row>
    <row r="547" spans="2:4" x14ac:dyDescent="0.25">
      <c r="B547" s="88"/>
      <c r="C547" s="88"/>
      <c r="D547" s="88"/>
    </row>
    <row r="548" spans="2:4" x14ac:dyDescent="0.25">
      <c r="B548" s="88"/>
      <c r="C548" s="88"/>
      <c r="D548" s="88"/>
    </row>
    <row r="549" spans="2:4" x14ac:dyDescent="0.25">
      <c r="B549" s="88"/>
      <c r="C549" s="88"/>
      <c r="D549" s="88"/>
    </row>
    <row r="550" spans="2:4" x14ac:dyDescent="0.25">
      <c r="B550" s="88"/>
      <c r="C550" s="88"/>
      <c r="D550" s="88"/>
    </row>
    <row r="551" spans="2:4" x14ac:dyDescent="0.25">
      <c r="B551" s="88"/>
      <c r="C551" s="88"/>
      <c r="D551" s="88"/>
    </row>
    <row r="552" spans="2:4" x14ac:dyDescent="0.25">
      <c r="B552" s="88"/>
      <c r="C552" s="88"/>
      <c r="D552" s="88"/>
    </row>
    <row r="553" spans="2:4" x14ac:dyDescent="0.25">
      <c r="B553" s="88"/>
      <c r="C553" s="88"/>
      <c r="D553" s="88"/>
    </row>
    <row r="554" spans="2:4" x14ac:dyDescent="0.25">
      <c r="B554" s="88"/>
      <c r="C554" s="88"/>
      <c r="D554" s="88"/>
    </row>
    <row r="555" spans="2:4" x14ac:dyDescent="0.25">
      <c r="B555" s="88"/>
      <c r="C555" s="88"/>
      <c r="D555" s="88"/>
    </row>
    <row r="556" spans="2:4" x14ac:dyDescent="0.25">
      <c r="B556" s="88"/>
      <c r="C556" s="88"/>
      <c r="D556" s="88"/>
    </row>
    <row r="557" spans="2:4" x14ac:dyDescent="0.25">
      <c r="B557" s="88"/>
      <c r="C557" s="88"/>
      <c r="D557" s="88"/>
    </row>
    <row r="558" spans="2:4" x14ac:dyDescent="0.25">
      <c r="B558" s="88"/>
      <c r="C558" s="88"/>
      <c r="D558" s="88"/>
    </row>
    <row r="559" spans="2:4" x14ac:dyDescent="0.25">
      <c r="B559" s="88"/>
      <c r="C559" s="88"/>
      <c r="D559" s="88"/>
    </row>
    <row r="560" spans="2:4" x14ac:dyDescent="0.25">
      <c r="B560" s="88"/>
      <c r="C560" s="88"/>
      <c r="D560" s="88"/>
    </row>
    <row r="561" spans="2:4" x14ac:dyDescent="0.25">
      <c r="B561" s="88"/>
      <c r="C561" s="88"/>
      <c r="D561" s="88"/>
    </row>
    <row r="562" spans="2:4" x14ac:dyDescent="0.25">
      <c r="B562" s="88"/>
      <c r="C562" s="88"/>
      <c r="D562" s="88"/>
    </row>
    <row r="563" spans="2:4" x14ac:dyDescent="0.25">
      <c r="B563" s="88"/>
      <c r="C563" s="88"/>
      <c r="D563" s="88"/>
    </row>
    <row r="564" spans="2:4" x14ac:dyDescent="0.25">
      <c r="B564" s="88"/>
      <c r="C564" s="88"/>
      <c r="D564" s="88"/>
    </row>
    <row r="565" spans="2:4" x14ac:dyDescent="0.25">
      <c r="B565" s="88"/>
      <c r="C565" s="88"/>
      <c r="D565" s="88"/>
    </row>
    <row r="566" spans="2:4" x14ac:dyDescent="0.25">
      <c r="B566" s="88"/>
      <c r="C566" s="88"/>
      <c r="D566" s="88"/>
    </row>
    <row r="567" spans="2:4" x14ac:dyDescent="0.25">
      <c r="B567" s="88"/>
      <c r="C567" s="88"/>
      <c r="D567" s="88"/>
    </row>
    <row r="568" spans="2:4" x14ac:dyDescent="0.25">
      <c r="B568" s="88"/>
      <c r="C568" s="88"/>
      <c r="D568" s="88"/>
    </row>
    <row r="569" spans="2:4" x14ac:dyDescent="0.25">
      <c r="B569" s="88"/>
      <c r="C569" s="88"/>
      <c r="D569" s="88"/>
    </row>
    <row r="570" spans="2:4" x14ac:dyDescent="0.25">
      <c r="B570" s="88"/>
      <c r="C570" s="88"/>
      <c r="D570" s="88"/>
    </row>
    <row r="571" spans="2:4" x14ac:dyDescent="0.25">
      <c r="B571" s="88"/>
      <c r="C571" s="88"/>
      <c r="D571" s="88"/>
    </row>
    <row r="572" spans="2:4" x14ac:dyDescent="0.25">
      <c r="B572" s="88"/>
      <c r="C572" s="88"/>
      <c r="D572" s="88"/>
    </row>
    <row r="573" spans="2:4" x14ac:dyDescent="0.25">
      <c r="B573" s="88"/>
      <c r="C573" s="88"/>
      <c r="D573" s="88"/>
    </row>
    <row r="574" spans="2:4" x14ac:dyDescent="0.25">
      <c r="B574" s="88"/>
      <c r="C574" s="88"/>
      <c r="D574" s="88"/>
    </row>
    <row r="575" spans="2:4" x14ac:dyDescent="0.25">
      <c r="B575" s="88"/>
      <c r="C575" s="88"/>
      <c r="D575" s="88"/>
    </row>
    <row r="576" spans="2:4" x14ac:dyDescent="0.25">
      <c r="B576" s="88"/>
      <c r="C576" s="88"/>
      <c r="D576" s="88"/>
    </row>
    <row r="577" spans="2:4" x14ac:dyDescent="0.25">
      <c r="B577" s="88"/>
      <c r="C577" s="88"/>
      <c r="D577" s="88"/>
    </row>
    <row r="578" spans="2:4" x14ac:dyDescent="0.25">
      <c r="B578" s="88"/>
      <c r="C578" s="88"/>
      <c r="D578" s="88"/>
    </row>
    <row r="579" spans="2:4" x14ac:dyDescent="0.25">
      <c r="B579" s="88"/>
      <c r="C579" s="88"/>
      <c r="D579" s="88"/>
    </row>
    <row r="580" spans="2:4" x14ac:dyDescent="0.25">
      <c r="B580" s="88"/>
      <c r="C580" s="88"/>
      <c r="D580" s="88"/>
    </row>
    <row r="581" spans="2:4" x14ac:dyDescent="0.25">
      <c r="B581" s="88"/>
      <c r="C581" s="88"/>
      <c r="D581" s="88"/>
    </row>
    <row r="582" spans="2:4" x14ac:dyDescent="0.25">
      <c r="B582" s="88"/>
      <c r="C582" s="88"/>
      <c r="D582" s="88"/>
    </row>
    <row r="583" spans="2:4" x14ac:dyDescent="0.25">
      <c r="B583" s="88"/>
      <c r="C583" s="88"/>
      <c r="D583" s="88"/>
    </row>
    <row r="584" spans="2:4" x14ac:dyDescent="0.25">
      <c r="B584" s="88"/>
      <c r="C584" s="88"/>
      <c r="D584" s="88"/>
    </row>
    <row r="585" spans="2:4" x14ac:dyDescent="0.25">
      <c r="B585" s="88"/>
      <c r="C585" s="88"/>
      <c r="D585" s="88"/>
    </row>
    <row r="586" spans="2:4" x14ac:dyDescent="0.25">
      <c r="B586" s="88"/>
      <c r="C586" s="88"/>
      <c r="D586" s="88"/>
    </row>
    <row r="587" spans="2:4" x14ac:dyDescent="0.25">
      <c r="B587" s="88"/>
      <c r="C587" s="88"/>
      <c r="D587" s="88"/>
    </row>
    <row r="588" spans="2:4" x14ac:dyDescent="0.25">
      <c r="B588" s="88"/>
      <c r="C588" s="88"/>
      <c r="D588" s="88"/>
    </row>
    <row r="589" spans="2:4" x14ac:dyDescent="0.25">
      <c r="B589" s="88"/>
      <c r="C589" s="88"/>
      <c r="D589" s="88"/>
    </row>
    <row r="590" spans="2:4" x14ac:dyDescent="0.25">
      <c r="B590" s="88"/>
      <c r="C590" s="88"/>
      <c r="D590" s="88"/>
    </row>
    <row r="591" spans="2:4" x14ac:dyDescent="0.25">
      <c r="B591" s="88"/>
      <c r="C591" s="88"/>
      <c r="D591" s="88"/>
    </row>
    <row r="592" spans="2:4" x14ac:dyDescent="0.25">
      <c r="B592" s="88"/>
      <c r="C592" s="88"/>
      <c r="D592" s="88"/>
    </row>
    <row r="593" spans="2:4" x14ac:dyDescent="0.25">
      <c r="B593" s="88"/>
      <c r="C593" s="88"/>
      <c r="D593" s="88"/>
    </row>
    <row r="594" spans="2:4" x14ac:dyDescent="0.25">
      <c r="B594" s="88"/>
      <c r="C594" s="88"/>
      <c r="D594" s="88"/>
    </row>
    <row r="595" spans="2:4" x14ac:dyDescent="0.25">
      <c r="B595" s="88"/>
      <c r="C595" s="88"/>
      <c r="D595" s="88"/>
    </row>
    <row r="596" spans="2:4" x14ac:dyDescent="0.25">
      <c r="B596" s="88"/>
      <c r="C596" s="88"/>
      <c r="D596" s="88"/>
    </row>
    <row r="597" spans="2:4" x14ac:dyDescent="0.25">
      <c r="B597" s="88"/>
      <c r="C597" s="88"/>
      <c r="D597" s="88"/>
    </row>
    <row r="598" spans="2:4" x14ac:dyDescent="0.25">
      <c r="B598" s="88"/>
      <c r="C598" s="88"/>
      <c r="D598" s="88"/>
    </row>
    <row r="599" spans="2:4" x14ac:dyDescent="0.25">
      <c r="B599" s="88"/>
      <c r="C599" s="88"/>
      <c r="D599" s="88"/>
    </row>
    <row r="600" spans="2:4" x14ac:dyDescent="0.25">
      <c r="B600" s="88"/>
      <c r="C600" s="88"/>
      <c r="D600" s="88"/>
    </row>
    <row r="601" spans="2:4" x14ac:dyDescent="0.25">
      <c r="B601" s="88"/>
      <c r="C601" s="88"/>
      <c r="D601" s="88"/>
    </row>
    <row r="602" spans="2:4" x14ac:dyDescent="0.25">
      <c r="B602" s="88"/>
      <c r="C602" s="88"/>
      <c r="D602" s="88"/>
    </row>
    <row r="603" spans="2:4" x14ac:dyDescent="0.25">
      <c r="B603" s="88"/>
      <c r="C603" s="88"/>
      <c r="D603" s="88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2"/>
  <sheetViews>
    <sheetView workbookViewId="0">
      <selection activeCell="F207" sqref="F207"/>
    </sheetView>
  </sheetViews>
  <sheetFormatPr defaultRowHeight="15" x14ac:dyDescent="0.25"/>
  <cols>
    <col min="1" max="1" width="13.7109375" style="40" customWidth="1"/>
    <col min="2" max="3" width="10.85546875" style="88" customWidth="1"/>
    <col min="4" max="4" width="8.5703125" style="88" customWidth="1"/>
    <col min="5" max="5" width="5.5703125" style="9" customWidth="1"/>
    <col min="6" max="6" width="12.85546875" style="99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0" width="13.85546875" style="88" customWidth="1"/>
    <col min="11" max="11" width="7.5703125" style="88" customWidth="1"/>
    <col min="12" max="12" width="9" style="88" customWidth="1"/>
    <col min="13" max="13" width="10" style="9" bestFit="1" customWidth="1"/>
    <col min="14" max="14" width="12.85546875" style="99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  <col min="18" max="16384" width="9.140625" style="88"/>
  </cols>
  <sheetData>
    <row r="1" spans="1:17" x14ac:dyDescent="0.25">
      <c r="B1" s="88" t="s">
        <v>95</v>
      </c>
      <c r="E1" s="88"/>
      <c r="F1" s="99" t="s">
        <v>2</v>
      </c>
      <c r="G1" s="13" t="s">
        <v>105</v>
      </c>
      <c r="H1" s="44">
        <f>D112</f>
        <v>-46.673962000000003</v>
      </c>
      <c r="J1" s="88" t="s">
        <v>95</v>
      </c>
      <c r="N1" s="99" t="s">
        <v>2</v>
      </c>
      <c r="O1" s="13" t="s">
        <v>105</v>
      </c>
      <c r="P1" s="44">
        <f>L112</f>
        <v>-57.062023000000003</v>
      </c>
    </row>
    <row r="2" spans="1:17" x14ac:dyDescent="0.25">
      <c r="A2" s="50" t="s">
        <v>104</v>
      </c>
      <c r="B2" s="88" t="s">
        <v>246</v>
      </c>
      <c r="C2" s="88" t="s">
        <v>276</v>
      </c>
      <c r="D2" s="88" t="s">
        <v>277</v>
      </c>
      <c r="E2" s="88" t="s">
        <v>278</v>
      </c>
      <c r="H2" s="11"/>
      <c r="I2" s="50" t="s">
        <v>103</v>
      </c>
      <c r="J2" s="88" t="s">
        <v>246</v>
      </c>
      <c r="K2" s="88" t="s">
        <v>276</v>
      </c>
      <c r="L2" s="88" t="s">
        <v>277</v>
      </c>
      <c r="M2" s="9" t="s">
        <v>278</v>
      </c>
      <c r="P2" s="11"/>
    </row>
    <row r="3" spans="1:17" s="15" customFormat="1" x14ac:dyDescent="0.25">
      <c r="A3" s="40"/>
      <c r="B3" s="88" t="s">
        <v>207</v>
      </c>
      <c r="C3" s="88" t="s">
        <v>285</v>
      </c>
      <c r="D3" s="88" t="s">
        <v>293</v>
      </c>
      <c r="E3" s="88"/>
      <c r="F3" s="13" t="s">
        <v>12</v>
      </c>
      <c r="G3" s="13">
        <f>ABS(AVERAGE(G5:G103))</f>
        <v>57.947927868686875</v>
      </c>
      <c r="H3" s="82" t="s">
        <v>243</v>
      </c>
      <c r="I3" s="40"/>
      <c r="J3" s="88" t="s">
        <v>207</v>
      </c>
      <c r="K3" s="88" t="s">
        <v>285</v>
      </c>
      <c r="L3" s="88" t="s">
        <v>294</v>
      </c>
      <c r="M3" s="14"/>
      <c r="N3" s="13" t="s">
        <v>12</v>
      </c>
      <c r="O3" s="13">
        <f>ABS(AVERAGE(O5:O103))</f>
        <v>64.334044909090892</v>
      </c>
      <c r="P3" s="82" t="s">
        <v>243</v>
      </c>
      <c r="Q3" s="14"/>
    </row>
    <row r="4" spans="1:17" x14ac:dyDescent="0.25">
      <c r="B4" s="88" t="s">
        <v>98</v>
      </c>
      <c r="E4" s="88"/>
      <c r="G4" s="11"/>
      <c r="H4" s="11"/>
      <c r="J4" s="88" t="s">
        <v>98</v>
      </c>
      <c r="O4" s="11"/>
      <c r="P4" s="11"/>
    </row>
    <row r="5" spans="1:17" x14ac:dyDescent="0.25">
      <c r="E5" s="88"/>
      <c r="F5" s="99">
        <f t="shared" ref="F5:F68" si="0">B113/1000000000</f>
        <v>18.224489795918</v>
      </c>
      <c r="G5" s="11">
        <f>H5-5</f>
        <v>-51.830348999999998</v>
      </c>
      <c r="H5" s="99">
        <f t="shared" ref="H5:H68" si="1">D113</f>
        <v>-46.830348999999998</v>
      </c>
      <c r="N5" s="99">
        <f t="shared" ref="N5:N68" si="2">J113/1000000000</f>
        <v>8.2263469387754995</v>
      </c>
      <c r="O5" s="11">
        <f>P5-5</f>
        <v>-64.485298</v>
      </c>
      <c r="P5" s="99">
        <f t="shared" ref="P5:P68" si="3">L113</f>
        <v>-59.485298</v>
      </c>
    </row>
    <row r="6" spans="1:17" x14ac:dyDescent="0.25">
      <c r="B6" s="88" t="s">
        <v>99</v>
      </c>
      <c r="E6" s="88"/>
      <c r="F6" s="99">
        <f t="shared" si="0"/>
        <v>18.448979591837002</v>
      </c>
      <c r="G6" s="11">
        <f t="shared" ref="G6:G69" si="4">H6-5</f>
        <v>-51.694285999999998</v>
      </c>
      <c r="H6" s="99">
        <f t="shared" si="1"/>
        <v>-46.694285999999998</v>
      </c>
      <c r="J6" s="88" t="s">
        <v>99</v>
      </c>
      <c r="N6" s="99">
        <f t="shared" si="2"/>
        <v>8.452693877550999</v>
      </c>
      <c r="O6" s="11">
        <f t="shared" ref="O6:O69" si="5">P6-5</f>
        <v>-65.678359999999998</v>
      </c>
      <c r="P6" s="99">
        <f t="shared" si="3"/>
        <v>-60.678359999999998</v>
      </c>
    </row>
    <row r="7" spans="1:17" x14ac:dyDescent="0.25">
      <c r="B7" s="88" t="s">
        <v>19</v>
      </c>
      <c r="C7" s="88" t="s">
        <v>109</v>
      </c>
      <c r="E7" s="88"/>
      <c r="F7" s="99">
        <f t="shared" si="0"/>
        <v>18.673469387755002</v>
      </c>
      <c r="G7" s="11">
        <f t="shared" si="4"/>
        <v>-51.255177000000003</v>
      </c>
      <c r="H7" s="99">
        <f t="shared" si="1"/>
        <v>-46.255177000000003</v>
      </c>
      <c r="J7" s="88" t="s">
        <v>19</v>
      </c>
      <c r="K7" s="88" t="s">
        <v>109</v>
      </c>
      <c r="N7" s="99">
        <f t="shared" si="2"/>
        <v>8.6790408163265003</v>
      </c>
      <c r="O7" s="11">
        <f t="shared" si="5"/>
        <v>-62.778778000000003</v>
      </c>
      <c r="P7" s="99">
        <f t="shared" si="3"/>
        <v>-57.778778000000003</v>
      </c>
    </row>
    <row r="8" spans="1:17" x14ac:dyDescent="0.25">
      <c r="B8" s="88">
        <v>10000000</v>
      </c>
      <c r="C8" s="88">
        <v>-17.403122</v>
      </c>
      <c r="E8" s="88"/>
      <c r="F8" s="99">
        <f t="shared" si="0"/>
        <v>18.897959183672999</v>
      </c>
      <c r="G8" s="11">
        <f t="shared" si="4"/>
        <v>-50.752605000000003</v>
      </c>
      <c r="H8" s="99">
        <f t="shared" si="1"/>
        <v>-45.752605000000003</v>
      </c>
      <c r="J8" s="88">
        <v>8000000000</v>
      </c>
      <c r="K8" s="88">
        <v>-15.143039999999999</v>
      </c>
      <c r="N8" s="99">
        <f t="shared" si="2"/>
        <v>8.9053877551019998</v>
      </c>
      <c r="O8" s="11">
        <f t="shared" si="5"/>
        <v>-61.713721999999997</v>
      </c>
      <c r="P8" s="99">
        <f t="shared" si="3"/>
        <v>-56.713721999999997</v>
      </c>
    </row>
    <row r="9" spans="1:17" x14ac:dyDescent="0.25">
      <c r="B9" s="88">
        <v>213979591.83673</v>
      </c>
      <c r="C9" s="88">
        <v>-17.387573</v>
      </c>
      <c r="E9" s="88"/>
      <c r="F9" s="99">
        <f t="shared" si="0"/>
        <v>19.122448979592001</v>
      </c>
      <c r="G9" s="11">
        <f t="shared" si="4"/>
        <v>-50.483795000000001</v>
      </c>
      <c r="H9" s="99">
        <f t="shared" si="1"/>
        <v>-45.483795000000001</v>
      </c>
      <c r="J9" s="88">
        <v>8225418367.3469</v>
      </c>
      <c r="K9" s="88">
        <v>-7.1604891000000004</v>
      </c>
      <c r="N9" s="99">
        <f t="shared" si="2"/>
        <v>9.1317346938776005</v>
      </c>
      <c r="O9" s="11">
        <f t="shared" si="5"/>
        <v>-62.339916000000002</v>
      </c>
      <c r="P9" s="99">
        <f t="shared" si="3"/>
        <v>-57.339916000000002</v>
      </c>
    </row>
    <row r="10" spans="1:17" x14ac:dyDescent="0.25">
      <c r="B10" s="88">
        <v>417959183.67347002</v>
      </c>
      <c r="C10" s="88">
        <v>-17.184146999999999</v>
      </c>
      <c r="E10" s="88"/>
      <c r="F10" s="99">
        <f t="shared" si="0"/>
        <v>19.346938775509997</v>
      </c>
      <c r="G10" s="11">
        <f t="shared" si="4"/>
        <v>-50.601913000000003</v>
      </c>
      <c r="H10" s="99">
        <f t="shared" si="1"/>
        <v>-45.601913000000003</v>
      </c>
      <c r="J10" s="88">
        <v>8450836734.6939001</v>
      </c>
      <c r="K10" s="88">
        <v>-6.9641580999999997</v>
      </c>
      <c r="N10" s="99">
        <f t="shared" si="2"/>
        <v>9.3580816326530982</v>
      </c>
      <c r="O10" s="11">
        <f t="shared" si="5"/>
        <v>-61.951248</v>
      </c>
      <c r="P10" s="99">
        <f t="shared" si="3"/>
        <v>-56.951248</v>
      </c>
    </row>
    <row r="11" spans="1:17" x14ac:dyDescent="0.25">
      <c r="B11" s="88">
        <v>621938775.51020002</v>
      </c>
      <c r="C11" s="88">
        <v>-16.721185999999999</v>
      </c>
      <c r="E11" s="88"/>
      <c r="F11" s="99">
        <f t="shared" si="0"/>
        <v>19.571428571428999</v>
      </c>
      <c r="G11" s="11">
        <f t="shared" si="4"/>
        <v>-50.447071000000001</v>
      </c>
      <c r="H11" s="99">
        <f t="shared" si="1"/>
        <v>-45.447071000000001</v>
      </c>
      <c r="J11" s="88">
        <v>8676255102.0408001</v>
      </c>
      <c r="K11" s="88">
        <v>-7.0462537000000003</v>
      </c>
      <c r="N11" s="99">
        <f t="shared" si="2"/>
        <v>9.5844285714285995</v>
      </c>
      <c r="O11" s="11">
        <f t="shared" si="5"/>
        <v>-61.791775000000001</v>
      </c>
      <c r="P11" s="99">
        <f t="shared" si="3"/>
        <v>-56.791775000000001</v>
      </c>
    </row>
    <row r="12" spans="1:17" x14ac:dyDescent="0.25">
      <c r="B12" s="88">
        <v>825918367.34694004</v>
      </c>
      <c r="C12" s="88">
        <v>-16.688063</v>
      </c>
      <c r="E12" s="88"/>
      <c r="F12" s="99">
        <f t="shared" si="0"/>
        <v>19.795918367346999</v>
      </c>
      <c r="G12" s="11">
        <f t="shared" si="4"/>
        <v>-50.179844000000003</v>
      </c>
      <c r="H12" s="99">
        <f t="shared" si="1"/>
        <v>-45.179844000000003</v>
      </c>
      <c r="J12" s="88">
        <v>8901673469.3878002</v>
      </c>
      <c r="K12" s="88">
        <v>-7.2893195000000004</v>
      </c>
      <c r="N12" s="99">
        <f t="shared" si="2"/>
        <v>9.810775510204099</v>
      </c>
      <c r="O12" s="11">
        <f t="shared" si="5"/>
        <v>-61.207053999999999</v>
      </c>
      <c r="P12" s="99">
        <f t="shared" si="3"/>
        <v>-56.207053999999999</v>
      </c>
    </row>
    <row r="13" spans="1:17" x14ac:dyDescent="0.25">
      <c r="B13" s="88">
        <v>1029897959.1837</v>
      </c>
      <c r="C13" s="88">
        <v>-16.785847</v>
      </c>
      <c r="E13" s="88"/>
      <c r="F13" s="99">
        <f t="shared" si="0"/>
        <v>20.020408163265</v>
      </c>
      <c r="G13" s="11">
        <f t="shared" si="4"/>
        <v>-50.199142000000002</v>
      </c>
      <c r="H13" s="99">
        <f t="shared" si="1"/>
        <v>-45.199142000000002</v>
      </c>
      <c r="J13" s="88">
        <v>9127091836.7346992</v>
      </c>
      <c r="K13" s="88">
        <v>-7.4215650999999996</v>
      </c>
      <c r="N13" s="99">
        <f t="shared" si="2"/>
        <v>10.03712244898</v>
      </c>
      <c r="O13" s="11">
        <f t="shared" si="5"/>
        <v>-60.342514000000001</v>
      </c>
      <c r="P13" s="99">
        <f t="shared" si="3"/>
        <v>-55.342514000000001</v>
      </c>
    </row>
    <row r="14" spans="1:17" x14ac:dyDescent="0.25">
      <c r="B14" s="88">
        <v>1233877551.0204</v>
      </c>
      <c r="C14" s="88">
        <v>-16.209223000000001</v>
      </c>
      <c r="E14" s="88"/>
      <c r="F14" s="99">
        <f t="shared" si="0"/>
        <v>20.244897959183998</v>
      </c>
      <c r="G14" s="11">
        <f t="shared" si="4"/>
        <v>-50.265427000000003</v>
      </c>
      <c r="H14" s="99">
        <f t="shared" si="1"/>
        <v>-45.265427000000003</v>
      </c>
      <c r="J14" s="88">
        <v>9352510204.0816002</v>
      </c>
      <c r="K14" s="88">
        <v>-7.5983605000000001</v>
      </c>
      <c r="N14" s="99">
        <f t="shared" si="2"/>
        <v>10.263469387754999</v>
      </c>
      <c r="O14" s="11">
        <f t="shared" si="5"/>
        <v>-59.584620999999999</v>
      </c>
      <c r="P14" s="99">
        <f t="shared" si="3"/>
        <v>-54.584620999999999</v>
      </c>
    </row>
    <row r="15" spans="1:17" x14ac:dyDescent="0.25">
      <c r="B15" s="88">
        <v>1437857142.8571</v>
      </c>
      <c r="C15" s="88">
        <v>-15.906594</v>
      </c>
      <c r="E15" s="88"/>
      <c r="F15" s="99">
        <f t="shared" si="0"/>
        <v>20.469387755102002</v>
      </c>
      <c r="G15" s="11">
        <f t="shared" si="4"/>
        <v>-50.610957999999997</v>
      </c>
      <c r="H15" s="99">
        <f t="shared" si="1"/>
        <v>-45.610957999999997</v>
      </c>
      <c r="J15" s="88">
        <v>9577928571.4286003</v>
      </c>
      <c r="K15" s="88">
        <v>-7.6979856</v>
      </c>
      <c r="N15" s="99">
        <f t="shared" si="2"/>
        <v>10.489816326531001</v>
      </c>
      <c r="O15" s="11">
        <f t="shared" si="5"/>
        <v>-59.727271999999999</v>
      </c>
      <c r="P15" s="99">
        <f t="shared" si="3"/>
        <v>-54.727271999999999</v>
      </c>
    </row>
    <row r="16" spans="1:17" x14ac:dyDescent="0.25">
      <c r="B16" s="88">
        <v>1641836734.6939001</v>
      </c>
      <c r="C16" s="88">
        <v>-15.719738</v>
      </c>
      <c r="E16" s="88"/>
      <c r="F16" s="99">
        <f t="shared" si="0"/>
        <v>20.693877551020002</v>
      </c>
      <c r="G16" s="11">
        <f t="shared" si="4"/>
        <v>-50.561996000000001</v>
      </c>
      <c r="H16" s="99">
        <f t="shared" si="1"/>
        <v>-45.561996000000001</v>
      </c>
      <c r="J16" s="88">
        <v>9803346938.7754993</v>
      </c>
      <c r="K16" s="88">
        <v>-7.6705202999999997</v>
      </c>
      <c r="N16" s="99">
        <f t="shared" si="2"/>
        <v>10.716163265305999</v>
      </c>
      <c r="O16" s="11">
        <f t="shared" si="5"/>
        <v>-61.348647999999997</v>
      </c>
      <c r="P16" s="99">
        <f t="shared" si="3"/>
        <v>-56.348647999999997</v>
      </c>
    </row>
    <row r="17" spans="2:16" x14ac:dyDescent="0.25">
      <c r="B17" s="88">
        <v>1845816326.5306001</v>
      </c>
      <c r="C17" s="88">
        <v>-14.944661999999999</v>
      </c>
      <c r="E17" s="88"/>
      <c r="F17" s="99">
        <f t="shared" si="0"/>
        <v>20.918367346939</v>
      </c>
      <c r="G17" s="11">
        <f t="shared" si="4"/>
        <v>-50.836875999999997</v>
      </c>
      <c r="H17" s="99">
        <f t="shared" si="1"/>
        <v>-45.836875999999997</v>
      </c>
      <c r="J17" s="88">
        <v>10028765306.122</v>
      </c>
      <c r="K17" s="88">
        <v>-7.6691098000000002</v>
      </c>
      <c r="N17" s="99">
        <f t="shared" si="2"/>
        <v>10.942510204082001</v>
      </c>
      <c r="O17" s="11">
        <f t="shared" si="5"/>
        <v>-65.800872999999996</v>
      </c>
      <c r="P17" s="99">
        <f t="shared" si="3"/>
        <v>-60.800873000000003</v>
      </c>
    </row>
    <row r="18" spans="2:16" x14ac:dyDescent="0.25">
      <c r="B18" s="88">
        <v>2049795918.3673</v>
      </c>
      <c r="C18" s="88">
        <v>-14.295496999999999</v>
      </c>
      <c r="E18" s="88"/>
      <c r="F18" s="99">
        <f t="shared" si="0"/>
        <v>21.142857142856997</v>
      </c>
      <c r="G18" s="11">
        <f t="shared" si="4"/>
        <v>-51.032124000000003</v>
      </c>
      <c r="H18" s="99">
        <f t="shared" si="1"/>
        <v>-46.032124000000003</v>
      </c>
      <c r="J18" s="88">
        <v>10254183673.469</v>
      </c>
      <c r="K18" s="88">
        <v>-7.5826592000000002</v>
      </c>
      <c r="N18" s="99">
        <f t="shared" si="2"/>
        <v>11.168857142857</v>
      </c>
      <c r="O18" s="11">
        <f t="shared" si="5"/>
        <v>-68.61878200000001</v>
      </c>
      <c r="P18" s="99">
        <f t="shared" si="3"/>
        <v>-63.618782000000003</v>
      </c>
    </row>
    <row r="19" spans="2:16" x14ac:dyDescent="0.25">
      <c r="B19" s="88">
        <v>2253775510.2041001</v>
      </c>
      <c r="C19" s="88">
        <v>-13.752891</v>
      </c>
      <c r="E19" s="88"/>
      <c r="F19" s="99">
        <f t="shared" si="0"/>
        <v>21.367346938776002</v>
      </c>
      <c r="G19" s="11">
        <f t="shared" si="4"/>
        <v>-51.707745000000003</v>
      </c>
      <c r="H19" s="99">
        <f t="shared" si="1"/>
        <v>-46.707745000000003</v>
      </c>
      <c r="J19" s="88">
        <v>10479602040.816</v>
      </c>
      <c r="K19" s="88">
        <v>-7.5764107999999997</v>
      </c>
      <c r="N19" s="99">
        <f t="shared" si="2"/>
        <v>11.395204081632999</v>
      </c>
      <c r="O19" s="11">
        <f t="shared" si="5"/>
        <v>-71.298987999999994</v>
      </c>
      <c r="P19" s="99">
        <f t="shared" si="3"/>
        <v>-66.298987999999994</v>
      </c>
    </row>
    <row r="20" spans="2:16" x14ac:dyDescent="0.25">
      <c r="B20" s="88">
        <v>2457755102.0408001</v>
      </c>
      <c r="C20" s="88">
        <v>-13.122303</v>
      </c>
      <c r="E20" s="88"/>
      <c r="F20" s="99">
        <f t="shared" si="0"/>
        <v>21.591836734693999</v>
      </c>
      <c r="G20" s="11">
        <f t="shared" si="4"/>
        <v>-51.920997999999997</v>
      </c>
      <c r="H20" s="99">
        <f t="shared" si="1"/>
        <v>-46.920997999999997</v>
      </c>
      <c r="J20" s="88">
        <v>10705020408.163</v>
      </c>
      <c r="K20" s="88">
        <v>-7.5624169999999999</v>
      </c>
      <c r="N20" s="99">
        <f t="shared" si="2"/>
        <v>11.621551020408001</v>
      </c>
      <c r="O20" s="11">
        <f t="shared" si="5"/>
        <v>-70.281554999999997</v>
      </c>
      <c r="P20" s="99">
        <f t="shared" si="3"/>
        <v>-65.281554999999997</v>
      </c>
    </row>
    <row r="21" spans="2:16" x14ac:dyDescent="0.25">
      <c r="B21" s="88">
        <v>2661734693.8776002</v>
      </c>
      <c r="C21" s="88">
        <v>-12.6241</v>
      </c>
      <c r="E21" s="88"/>
      <c r="F21" s="99">
        <f t="shared" si="0"/>
        <v>21.816326530611999</v>
      </c>
      <c r="G21" s="11">
        <f t="shared" si="4"/>
        <v>-52.582828999999997</v>
      </c>
      <c r="H21" s="99">
        <f t="shared" si="1"/>
        <v>-47.582828999999997</v>
      </c>
      <c r="J21" s="88">
        <v>10930438775.51</v>
      </c>
      <c r="K21" s="88">
        <v>-7.6222792000000004</v>
      </c>
      <c r="N21" s="99">
        <f t="shared" si="2"/>
        <v>11.847897959183999</v>
      </c>
      <c r="O21" s="11">
        <f t="shared" si="5"/>
        <v>-69.090209999999999</v>
      </c>
      <c r="P21" s="99">
        <f t="shared" si="3"/>
        <v>-64.090209999999999</v>
      </c>
    </row>
    <row r="22" spans="2:16" x14ac:dyDescent="0.25">
      <c r="B22" s="88">
        <v>2865714285.7143002</v>
      </c>
      <c r="C22" s="88">
        <v>-11.070897</v>
      </c>
      <c r="E22" s="88"/>
      <c r="F22" s="99">
        <f t="shared" si="0"/>
        <v>22.040816326530997</v>
      </c>
      <c r="G22" s="11">
        <f t="shared" si="4"/>
        <v>-53.251475999999997</v>
      </c>
      <c r="H22" s="99">
        <f t="shared" si="1"/>
        <v>-48.251475999999997</v>
      </c>
      <c r="J22" s="88">
        <v>11155857142.857</v>
      </c>
      <c r="K22" s="88">
        <v>-7.5187273000000001</v>
      </c>
      <c r="N22" s="99">
        <f t="shared" si="2"/>
        <v>12.074244897959</v>
      </c>
      <c r="O22" s="11">
        <f t="shared" si="5"/>
        <v>-67.943725999999998</v>
      </c>
      <c r="P22" s="99">
        <f t="shared" si="3"/>
        <v>-62.943725999999998</v>
      </c>
    </row>
    <row r="23" spans="2:16" x14ac:dyDescent="0.25">
      <c r="B23" s="88">
        <v>3069693877.5510001</v>
      </c>
      <c r="C23" s="88">
        <v>-10.454582</v>
      </c>
      <c r="E23" s="88"/>
      <c r="F23" s="99">
        <f t="shared" si="0"/>
        <v>22.265306122449001</v>
      </c>
      <c r="G23" s="11">
        <f t="shared" si="4"/>
        <v>-54.262073999999998</v>
      </c>
      <c r="H23" s="99">
        <f t="shared" si="1"/>
        <v>-49.262073999999998</v>
      </c>
      <c r="J23" s="88">
        <v>11381275510.204</v>
      </c>
      <c r="K23" s="88">
        <v>-7.4421701000000002</v>
      </c>
      <c r="N23" s="99">
        <f t="shared" si="2"/>
        <v>12.300591836735</v>
      </c>
      <c r="O23" s="11">
        <f t="shared" si="5"/>
        <v>-67.162646999999993</v>
      </c>
      <c r="P23" s="99">
        <f t="shared" si="3"/>
        <v>-62.162647</v>
      </c>
    </row>
    <row r="24" spans="2:16" x14ac:dyDescent="0.25">
      <c r="B24" s="88">
        <v>3273673469.3878002</v>
      </c>
      <c r="C24" s="88">
        <v>-10.091586</v>
      </c>
      <c r="E24" s="88"/>
      <c r="F24" s="99">
        <f t="shared" si="0"/>
        <v>22.489795918367001</v>
      </c>
      <c r="G24" s="11">
        <f t="shared" si="4"/>
        <v>-55.628875999999998</v>
      </c>
      <c r="H24" s="99">
        <f t="shared" si="1"/>
        <v>-50.628875999999998</v>
      </c>
      <c r="J24" s="88">
        <v>11606693877.551001</v>
      </c>
      <c r="K24" s="88">
        <v>-7.3264073999999999</v>
      </c>
      <c r="N24" s="99">
        <f t="shared" si="2"/>
        <v>12.526938775510001</v>
      </c>
      <c r="O24" s="11">
        <f t="shared" si="5"/>
        <v>-67.893306999999993</v>
      </c>
      <c r="P24" s="99">
        <f t="shared" si="3"/>
        <v>-62.893307</v>
      </c>
    </row>
    <row r="25" spans="2:16" x14ac:dyDescent="0.25">
      <c r="B25" s="88">
        <v>3477653061.2245002</v>
      </c>
      <c r="C25" s="88">
        <v>-9.2877387999999996</v>
      </c>
      <c r="E25" s="88"/>
      <c r="F25" s="99">
        <f t="shared" si="0"/>
        <v>22.714285714286</v>
      </c>
      <c r="G25" s="11">
        <f t="shared" si="4"/>
        <v>-56.668118</v>
      </c>
      <c r="H25" s="99">
        <f t="shared" si="1"/>
        <v>-51.668118</v>
      </c>
      <c r="J25" s="88">
        <v>11832112244.898001</v>
      </c>
      <c r="K25" s="88">
        <v>-7.1954435999999999</v>
      </c>
      <c r="N25" s="99">
        <f t="shared" si="2"/>
        <v>12.753285714285999</v>
      </c>
      <c r="O25" s="11">
        <f t="shared" si="5"/>
        <v>-68.095214999999996</v>
      </c>
      <c r="P25" s="99">
        <f t="shared" si="3"/>
        <v>-63.095215000000003</v>
      </c>
    </row>
    <row r="26" spans="2:16" x14ac:dyDescent="0.25">
      <c r="B26" s="88">
        <v>3681632653.0612001</v>
      </c>
      <c r="C26" s="88">
        <v>-8.8403434999999995</v>
      </c>
      <c r="E26" s="88"/>
      <c r="F26" s="99">
        <f t="shared" si="0"/>
        <v>22.938775510204</v>
      </c>
      <c r="G26" s="11">
        <f t="shared" si="4"/>
        <v>-57.757342999999999</v>
      </c>
      <c r="H26" s="99">
        <f t="shared" si="1"/>
        <v>-52.757342999999999</v>
      </c>
      <c r="J26" s="88">
        <v>12057530612.245001</v>
      </c>
      <c r="K26" s="88">
        <v>-7.0657639999999997</v>
      </c>
      <c r="N26" s="99">
        <f t="shared" si="2"/>
        <v>12.979632653061001</v>
      </c>
      <c r="O26" s="11">
        <f t="shared" si="5"/>
        <v>-69.987396000000004</v>
      </c>
      <c r="P26" s="99">
        <f t="shared" si="3"/>
        <v>-64.987396000000004</v>
      </c>
    </row>
    <row r="27" spans="2:16" x14ac:dyDescent="0.25">
      <c r="B27" s="88">
        <v>3885612244.8979998</v>
      </c>
      <c r="C27" s="88">
        <v>-8.8024196999999997</v>
      </c>
      <c r="E27" s="88"/>
      <c r="F27" s="99">
        <f t="shared" si="0"/>
        <v>23.163265306122003</v>
      </c>
      <c r="G27" s="11">
        <f t="shared" si="4"/>
        <v>-58.800834999999999</v>
      </c>
      <c r="H27" s="99">
        <f t="shared" si="1"/>
        <v>-53.800834999999999</v>
      </c>
      <c r="J27" s="88">
        <v>12282948979.591999</v>
      </c>
      <c r="K27" s="88">
        <v>-6.9809723000000004</v>
      </c>
      <c r="N27" s="99">
        <f t="shared" si="2"/>
        <v>13.205979591837</v>
      </c>
      <c r="O27" s="11">
        <f t="shared" si="5"/>
        <v>-73.904076000000003</v>
      </c>
      <c r="P27" s="99">
        <f t="shared" si="3"/>
        <v>-68.904076000000003</v>
      </c>
    </row>
    <row r="28" spans="2:16" x14ac:dyDescent="0.25">
      <c r="B28" s="88">
        <v>4089591836.7347002</v>
      </c>
      <c r="C28" s="88">
        <v>-8.7671002999999992</v>
      </c>
      <c r="E28" s="88"/>
      <c r="F28" s="99">
        <f t="shared" si="0"/>
        <v>23.387755102041002</v>
      </c>
      <c r="G28" s="11">
        <f t="shared" si="4"/>
        <v>-60.700812999999997</v>
      </c>
      <c r="H28" s="99">
        <f t="shared" si="1"/>
        <v>-55.700812999999997</v>
      </c>
      <c r="J28" s="88">
        <v>12508367346.938999</v>
      </c>
      <c r="K28" s="88">
        <v>-6.8987894000000001</v>
      </c>
      <c r="N28" s="99">
        <f t="shared" si="2"/>
        <v>13.432326530612</v>
      </c>
      <c r="O28" s="11">
        <f t="shared" si="5"/>
        <v>-73.388915999999995</v>
      </c>
      <c r="P28" s="99">
        <f t="shared" si="3"/>
        <v>-68.388915999999995</v>
      </c>
    </row>
    <row r="29" spans="2:16" x14ac:dyDescent="0.25">
      <c r="B29" s="88">
        <v>4293571428.5714002</v>
      </c>
      <c r="C29" s="88">
        <v>-8.8209505000000004</v>
      </c>
      <c r="E29" s="88"/>
      <c r="F29" s="99">
        <f t="shared" si="0"/>
        <v>23.612244897958998</v>
      </c>
      <c r="G29" s="11">
        <f t="shared" si="4"/>
        <v>-61.803814000000003</v>
      </c>
      <c r="H29" s="99">
        <f t="shared" si="1"/>
        <v>-56.803814000000003</v>
      </c>
      <c r="J29" s="88">
        <v>12733785714.285999</v>
      </c>
      <c r="K29" s="88">
        <v>-6.7380481000000003</v>
      </c>
      <c r="N29" s="99">
        <f t="shared" si="2"/>
        <v>13.658673469388001</v>
      </c>
      <c r="O29" s="11">
        <f t="shared" si="5"/>
        <v>-69.064575000000005</v>
      </c>
      <c r="P29" s="99">
        <f t="shared" si="3"/>
        <v>-64.064575000000005</v>
      </c>
    </row>
    <row r="30" spans="2:16" x14ac:dyDescent="0.25">
      <c r="B30" s="88">
        <v>4497551020.4082003</v>
      </c>
      <c r="C30" s="88">
        <v>-8.8804683999999998</v>
      </c>
      <c r="E30" s="88"/>
      <c r="F30" s="99">
        <f t="shared" si="0"/>
        <v>23.836734693877997</v>
      </c>
      <c r="G30" s="11">
        <f t="shared" si="4"/>
        <v>-61.935516</v>
      </c>
      <c r="H30" s="99">
        <f t="shared" si="1"/>
        <v>-56.935516</v>
      </c>
      <c r="J30" s="88">
        <v>12959204081.632999</v>
      </c>
      <c r="K30" s="88">
        <v>-6.7135673000000002</v>
      </c>
      <c r="N30" s="99">
        <f t="shared" si="2"/>
        <v>13.885020408162999</v>
      </c>
      <c r="O30" s="11">
        <f t="shared" si="5"/>
        <v>-62.955719000000002</v>
      </c>
      <c r="P30" s="99">
        <f t="shared" si="3"/>
        <v>-57.955719000000002</v>
      </c>
    </row>
    <row r="31" spans="2:16" x14ac:dyDescent="0.25">
      <c r="B31" s="88">
        <v>4701530612.2448997</v>
      </c>
      <c r="C31" s="88">
        <v>-8.9870576999999994</v>
      </c>
      <c r="E31" s="88"/>
      <c r="F31" s="99">
        <f t="shared" si="0"/>
        <v>24.061224489796</v>
      </c>
      <c r="G31" s="11">
        <f t="shared" si="4"/>
        <v>-59.999640999999997</v>
      </c>
      <c r="H31" s="99">
        <f t="shared" si="1"/>
        <v>-54.999640999999997</v>
      </c>
      <c r="J31" s="88">
        <v>13184622448.98</v>
      </c>
      <c r="K31" s="88">
        <v>-6.6418413999999997</v>
      </c>
      <c r="N31" s="99">
        <f t="shared" si="2"/>
        <v>14.111367346939</v>
      </c>
      <c r="O31" s="11">
        <f t="shared" si="5"/>
        <v>-62.395167999999998</v>
      </c>
      <c r="P31" s="99">
        <f t="shared" si="3"/>
        <v>-57.395167999999998</v>
      </c>
    </row>
    <row r="32" spans="2:16" x14ac:dyDescent="0.25">
      <c r="B32" s="88">
        <v>4905510204.0816002</v>
      </c>
      <c r="C32" s="88">
        <v>-9.0590972999999995</v>
      </c>
      <c r="E32" s="88"/>
      <c r="F32" s="99">
        <f t="shared" si="0"/>
        <v>24.285714285714</v>
      </c>
      <c r="G32" s="11">
        <f t="shared" si="4"/>
        <v>-58.201805</v>
      </c>
      <c r="H32" s="99">
        <f t="shared" si="1"/>
        <v>-53.201805</v>
      </c>
      <c r="J32" s="88">
        <v>13410040816.327</v>
      </c>
      <c r="K32" s="88">
        <v>-6.6888499000000001</v>
      </c>
      <c r="N32" s="99">
        <f t="shared" si="2"/>
        <v>14.337714285714</v>
      </c>
      <c r="O32" s="11">
        <f t="shared" si="5"/>
        <v>-65.842014000000006</v>
      </c>
      <c r="P32" s="99">
        <f t="shared" si="3"/>
        <v>-60.842013999999999</v>
      </c>
    </row>
    <row r="33" spans="2:16" x14ac:dyDescent="0.25">
      <c r="B33" s="88">
        <v>5109489795.9183998</v>
      </c>
      <c r="C33" s="88">
        <v>-9.0118884999999995</v>
      </c>
      <c r="E33" s="88"/>
      <c r="F33" s="99">
        <f t="shared" si="0"/>
        <v>24.510204081632999</v>
      </c>
      <c r="G33" s="11">
        <f t="shared" si="4"/>
        <v>-56.707348000000003</v>
      </c>
      <c r="H33" s="99">
        <f t="shared" si="1"/>
        <v>-51.707348000000003</v>
      </c>
      <c r="J33" s="88">
        <v>13635459183.673</v>
      </c>
      <c r="K33" s="88">
        <v>-6.7340999000000004</v>
      </c>
      <c r="N33" s="99">
        <f t="shared" si="2"/>
        <v>14.564061224490001</v>
      </c>
      <c r="O33" s="11">
        <f t="shared" si="5"/>
        <v>-67.611564999999999</v>
      </c>
      <c r="P33" s="99">
        <f t="shared" si="3"/>
        <v>-62.611564999999999</v>
      </c>
    </row>
    <row r="34" spans="2:16" x14ac:dyDescent="0.25">
      <c r="B34" s="88">
        <v>5313469387.7551003</v>
      </c>
      <c r="C34" s="88">
        <v>-8.9160900000000005</v>
      </c>
      <c r="E34" s="88"/>
      <c r="F34" s="99">
        <f t="shared" si="0"/>
        <v>24.734693877550999</v>
      </c>
      <c r="G34" s="11">
        <f t="shared" si="4"/>
        <v>-56.187846999999998</v>
      </c>
      <c r="H34" s="99">
        <f t="shared" si="1"/>
        <v>-51.187846999999998</v>
      </c>
      <c r="J34" s="88">
        <v>13860877551.02</v>
      </c>
      <c r="K34" s="88">
        <v>-6.8409534000000001</v>
      </c>
      <c r="N34" s="99">
        <f t="shared" si="2"/>
        <v>14.790408163264999</v>
      </c>
      <c r="O34" s="11">
        <f t="shared" si="5"/>
        <v>-68.204506000000009</v>
      </c>
      <c r="P34" s="99">
        <f t="shared" si="3"/>
        <v>-63.204506000000002</v>
      </c>
    </row>
    <row r="35" spans="2:16" x14ac:dyDescent="0.25">
      <c r="B35" s="88">
        <v>5517448979.5917997</v>
      </c>
      <c r="C35" s="88">
        <v>-9.0366850000000003</v>
      </c>
      <c r="E35" s="88"/>
      <c r="F35" s="99">
        <f t="shared" si="0"/>
        <v>24.959183673469003</v>
      </c>
      <c r="G35" s="11">
        <f t="shared" si="4"/>
        <v>-56.189480000000003</v>
      </c>
      <c r="H35" s="99">
        <f t="shared" si="1"/>
        <v>-51.189480000000003</v>
      </c>
      <c r="J35" s="88">
        <v>14086295918.367001</v>
      </c>
      <c r="K35" s="88">
        <v>-7.0227170000000001</v>
      </c>
      <c r="N35" s="99">
        <f t="shared" si="2"/>
        <v>15.016755102041</v>
      </c>
      <c r="O35" s="11">
        <f t="shared" si="5"/>
        <v>-68.274944000000005</v>
      </c>
      <c r="P35" s="99">
        <f t="shared" si="3"/>
        <v>-63.274943999999998</v>
      </c>
    </row>
    <row r="36" spans="2:16" x14ac:dyDescent="0.25">
      <c r="B36" s="88">
        <v>5721428571.4286003</v>
      </c>
      <c r="C36" s="88">
        <v>-9.0407658000000009</v>
      </c>
      <c r="E36" s="88"/>
      <c r="F36" s="99">
        <f t="shared" si="0"/>
        <v>25.183673469388001</v>
      </c>
      <c r="G36" s="11">
        <f t="shared" si="4"/>
        <v>-55.947243</v>
      </c>
      <c r="H36" s="99">
        <f t="shared" si="1"/>
        <v>-50.947243</v>
      </c>
      <c r="J36" s="88">
        <v>14311714285.714001</v>
      </c>
      <c r="K36" s="88">
        <v>-7.2020825999999998</v>
      </c>
      <c r="N36" s="99">
        <f t="shared" si="2"/>
        <v>15.243102040816</v>
      </c>
      <c r="O36" s="11">
        <f t="shared" si="5"/>
        <v>-68.394679999999994</v>
      </c>
      <c r="P36" s="99">
        <f t="shared" si="3"/>
        <v>-63.394680000000001</v>
      </c>
    </row>
    <row r="37" spans="2:16" x14ac:dyDescent="0.25">
      <c r="B37" s="88">
        <v>5925408163.2652998</v>
      </c>
      <c r="C37" s="88">
        <v>-9.1574869000000003</v>
      </c>
      <c r="E37" s="88"/>
      <c r="F37" s="99">
        <f t="shared" si="0"/>
        <v>25.408163265306001</v>
      </c>
      <c r="G37" s="11">
        <f t="shared" si="4"/>
        <v>-55.237667000000002</v>
      </c>
      <c r="H37" s="99">
        <f t="shared" si="1"/>
        <v>-50.237667000000002</v>
      </c>
      <c r="J37" s="88">
        <v>14537132653.061001</v>
      </c>
      <c r="K37" s="88">
        <v>-7.3027867999999998</v>
      </c>
      <c r="N37" s="99">
        <f t="shared" si="2"/>
        <v>15.469448979591998</v>
      </c>
      <c r="O37" s="11">
        <f t="shared" si="5"/>
        <v>-68.858172999999994</v>
      </c>
      <c r="P37" s="99">
        <f t="shared" si="3"/>
        <v>-63.858173000000001</v>
      </c>
    </row>
    <row r="38" spans="2:16" x14ac:dyDescent="0.25">
      <c r="B38" s="88">
        <v>6129387755.1020002</v>
      </c>
      <c r="C38" s="88">
        <v>-9.3018856000000003</v>
      </c>
      <c r="E38" s="88"/>
      <c r="F38" s="99">
        <f t="shared" si="0"/>
        <v>25.632653061223998</v>
      </c>
      <c r="G38" s="11">
        <f t="shared" si="4"/>
        <v>-55.191029</v>
      </c>
      <c r="H38" s="99">
        <f t="shared" si="1"/>
        <v>-50.191029</v>
      </c>
      <c r="J38" s="88">
        <v>14762551020.408001</v>
      </c>
      <c r="K38" s="88">
        <v>-7.4428729999999996</v>
      </c>
      <c r="N38" s="99">
        <f t="shared" si="2"/>
        <v>15.695795918367001</v>
      </c>
      <c r="O38" s="11">
        <f t="shared" si="5"/>
        <v>-65.47789800000001</v>
      </c>
      <c r="P38" s="99">
        <f t="shared" si="3"/>
        <v>-60.477898000000003</v>
      </c>
    </row>
    <row r="39" spans="2:16" x14ac:dyDescent="0.25">
      <c r="B39" s="88">
        <v>6333367346.9387999</v>
      </c>
      <c r="C39" s="88">
        <v>-9.2657042000000001</v>
      </c>
      <c r="E39" s="88"/>
      <c r="F39" s="99">
        <f t="shared" si="0"/>
        <v>25.857142857143003</v>
      </c>
      <c r="G39" s="11">
        <f t="shared" si="4"/>
        <v>-55.318626000000002</v>
      </c>
      <c r="H39" s="99">
        <f t="shared" si="1"/>
        <v>-50.318626000000002</v>
      </c>
      <c r="J39" s="88">
        <v>14987969387.754999</v>
      </c>
      <c r="K39" s="88">
        <v>-7.5531359</v>
      </c>
      <c r="N39" s="99">
        <f t="shared" si="2"/>
        <v>15.922142857142999</v>
      </c>
      <c r="O39" s="11">
        <f t="shared" si="5"/>
        <v>-63.193053999999997</v>
      </c>
      <c r="P39" s="99">
        <f t="shared" si="3"/>
        <v>-58.193053999999997</v>
      </c>
    </row>
    <row r="40" spans="2:16" x14ac:dyDescent="0.25">
      <c r="B40" s="88">
        <v>6537346938.7755003</v>
      </c>
      <c r="C40" s="88">
        <v>-9.1082286999999997</v>
      </c>
      <c r="E40" s="88"/>
      <c r="F40" s="99">
        <f t="shared" si="0"/>
        <v>26.081632653061</v>
      </c>
      <c r="G40" s="11">
        <f t="shared" si="4"/>
        <v>-56.748192000000003</v>
      </c>
      <c r="H40" s="99">
        <f t="shared" si="1"/>
        <v>-51.748192000000003</v>
      </c>
      <c r="J40" s="88">
        <v>15213387755.101999</v>
      </c>
      <c r="K40" s="88">
        <v>-7.5856500000000002</v>
      </c>
      <c r="N40" s="99">
        <f t="shared" si="2"/>
        <v>16.148489795918</v>
      </c>
      <c r="O40" s="11">
        <f t="shared" si="5"/>
        <v>-60.122813999999998</v>
      </c>
      <c r="P40" s="99">
        <f t="shared" si="3"/>
        <v>-55.122813999999998</v>
      </c>
    </row>
    <row r="41" spans="2:16" x14ac:dyDescent="0.25">
      <c r="B41" s="88">
        <v>6741326530.6121998</v>
      </c>
      <c r="C41" s="88">
        <v>-8.9781122</v>
      </c>
      <c r="E41" s="88"/>
      <c r="F41" s="99">
        <f t="shared" si="0"/>
        <v>26.306122448979998</v>
      </c>
      <c r="G41" s="11">
        <f t="shared" si="4"/>
        <v>-57.182281000000003</v>
      </c>
      <c r="H41" s="99">
        <f t="shared" si="1"/>
        <v>-52.182281000000003</v>
      </c>
      <c r="J41" s="88">
        <v>15438806122.448999</v>
      </c>
      <c r="K41" s="88">
        <v>-7.7756490999999999</v>
      </c>
      <c r="N41" s="99">
        <f t="shared" si="2"/>
        <v>16.374836734694</v>
      </c>
      <c r="O41" s="11">
        <f t="shared" si="5"/>
        <v>-60.448639</v>
      </c>
      <c r="P41" s="99">
        <f t="shared" si="3"/>
        <v>-55.448639</v>
      </c>
    </row>
    <row r="42" spans="2:16" x14ac:dyDescent="0.25">
      <c r="B42" s="88">
        <v>6945306122.4490004</v>
      </c>
      <c r="C42" s="88">
        <v>-8.9127721999999991</v>
      </c>
      <c r="E42" s="88"/>
      <c r="F42" s="99">
        <f t="shared" si="0"/>
        <v>26.530612244897998</v>
      </c>
      <c r="G42" s="11">
        <f t="shared" si="4"/>
        <v>-57.387352</v>
      </c>
      <c r="H42" s="99">
        <f t="shared" si="1"/>
        <v>-52.387352</v>
      </c>
      <c r="J42" s="88">
        <v>15664224489.796</v>
      </c>
      <c r="K42" s="88">
        <v>-7.7846279000000003</v>
      </c>
      <c r="N42" s="99">
        <f t="shared" si="2"/>
        <v>16.601183673468999</v>
      </c>
      <c r="O42" s="11">
        <f t="shared" si="5"/>
        <v>-60.757430999999997</v>
      </c>
      <c r="P42" s="99">
        <f t="shared" si="3"/>
        <v>-55.757430999999997</v>
      </c>
    </row>
    <row r="43" spans="2:16" x14ac:dyDescent="0.25">
      <c r="B43" s="88">
        <v>7149285714.2856998</v>
      </c>
      <c r="C43" s="88">
        <v>-8.8823594999999997</v>
      </c>
      <c r="E43" s="88"/>
      <c r="F43" s="99">
        <f t="shared" si="0"/>
        <v>26.755102040816002</v>
      </c>
      <c r="G43" s="11">
        <f t="shared" si="4"/>
        <v>-57.430774999999997</v>
      </c>
      <c r="H43" s="99">
        <f t="shared" si="1"/>
        <v>-52.430774999999997</v>
      </c>
      <c r="J43" s="88">
        <v>15889642857.143</v>
      </c>
      <c r="K43" s="88">
        <v>-7.7302032000000001</v>
      </c>
      <c r="N43" s="99">
        <f t="shared" si="2"/>
        <v>16.827530612245003</v>
      </c>
      <c r="O43" s="11">
        <f t="shared" si="5"/>
        <v>-61.114277000000001</v>
      </c>
      <c r="P43" s="99">
        <f t="shared" si="3"/>
        <v>-56.114277000000001</v>
      </c>
    </row>
    <row r="44" spans="2:16" x14ac:dyDescent="0.25">
      <c r="B44" s="88">
        <v>7353265306.1224003</v>
      </c>
      <c r="C44" s="88">
        <v>-8.9630709</v>
      </c>
      <c r="E44" s="88"/>
      <c r="F44" s="99">
        <f t="shared" si="0"/>
        <v>26.979591836735</v>
      </c>
      <c r="G44" s="11">
        <f t="shared" si="4"/>
        <v>-58.305881999999997</v>
      </c>
      <c r="H44" s="99">
        <f t="shared" si="1"/>
        <v>-53.305881999999997</v>
      </c>
      <c r="J44" s="88">
        <v>16115061224.49</v>
      </c>
      <c r="K44" s="88">
        <v>-7.7337407999999996</v>
      </c>
      <c r="N44" s="99">
        <f t="shared" si="2"/>
        <v>17.053877551020001</v>
      </c>
      <c r="O44" s="11">
        <f t="shared" si="5"/>
        <v>-61.363498999999997</v>
      </c>
      <c r="P44" s="99">
        <f t="shared" si="3"/>
        <v>-56.363498999999997</v>
      </c>
    </row>
    <row r="45" spans="2:16" x14ac:dyDescent="0.25">
      <c r="B45" s="88">
        <v>7557244897.9591999</v>
      </c>
      <c r="C45" s="88">
        <v>-8.9851092999999995</v>
      </c>
      <c r="E45" s="88"/>
      <c r="F45" s="99">
        <f t="shared" si="0"/>
        <v>27.204081632653001</v>
      </c>
      <c r="G45" s="11">
        <f t="shared" si="4"/>
        <v>-59.422725999999997</v>
      </c>
      <c r="H45" s="99">
        <f t="shared" si="1"/>
        <v>-54.422725999999997</v>
      </c>
      <c r="J45" s="88">
        <v>16340479591.837</v>
      </c>
      <c r="K45" s="88">
        <v>-7.7193874999999998</v>
      </c>
      <c r="N45" s="99">
        <f t="shared" si="2"/>
        <v>17.280224489796002</v>
      </c>
      <c r="O45" s="11">
        <f t="shared" si="5"/>
        <v>-65.655383999999998</v>
      </c>
      <c r="P45" s="99">
        <f t="shared" si="3"/>
        <v>-60.655383999999998</v>
      </c>
    </row>
    <row r="46" spans="2:16" x14ac:dyDescent="0.25">
      <c r="B46" s="88">
        <v>7761224489.7959003</v>
      </c>
      <c r="C46" s="88">
        <v>-9.1369658000000005</v>
      </c>
      <c r="E46" s="88"/>
      <c r="F46" s="99">
        <f t="shared" si="0"/>
        <v>27.428571428571001</v>
      </c>
      <c r="G46" s="11">
        <f t="shared" si="4"/>
        <v>-59.732517000000001</v>
      </c>
      <c r="H46" s="99">
        <f t="shared" si="1"/>
        <v>-54.732517000000001</v>
      </c>
      <c r="J46" s="88">
        <v>16565897959.184</v>
      </c>
      <c r="K46" s="88">
        <v>-7.7356486000000002</v>
      </c>
      <c r="N46" s="99">
        <f t="shared" si="2"/>
        <v>17.506571428571</v>
      </c>
      <c r="O46" s="11">
        <f t="shared" si="5"/>
        <v>-68.011021</v>
      </c>
      <c r="P46" s="99">
        <f t="shared" si="3"/>
        <v>-63.011021</v>
      </c>
    </row>
    <row r="47" spans="2:16" x14ac:dyDescent="0.25">
      <c r="B47" s="88">
        <v>7965204081.6327</v>
      </c>
      <c r="C47" s="88">
        <v>-9.2524662000000006</v>
      </c>
      <c r="E47" s="88"/>
      <c r="F47" s="99">
        <f t="shared" si="0"/>
        <v>27.653061224490003</v>
      </c>
      <c r="G47" s="11">
        <f t="shared" si="4"/>
        <v>-59.624381999999997</v>
      </c>
      <c r="H47" s="99">
        <f t="shared" si="1"/>
        <v>-54.624381999999997</v>
      </c>
      <c r="J47" s="88">
        <v>16791316326.531</v>
      </c>
      <c r="K47" s="88">
        <v>-7.7353544000000003</v>
      </c>
      <c r="N47" s="99">
        <f t="shared" si="2"/>
        <v>17.732918367347001</v>
      </c>
      <c r="O47" s="11">
        <f t="shared" si="5"/>
        <v>-72.332847999999998</v>
      </c>
      <c r="P47" s="99">
        <f t="shared" si="3"/>
        <v>-67.332847999999998</v>
      </c>
    </row>
    <row r="48" spans="2:16" x14ac:dyDescent="0.25">
      <c r="B48" s="88">
        <v>8169183673.4694004</v>
      </c>
      <c r="C48" s="88">
        <v>-9.4852284999999998</v>
      </c>
      <c r="E48" s="88"/>
      <c r="F48" s="99">
        <f t="shared" si="0"/>
        <v>27.877551020407999</v>
      </c>
      <c r="G48" s="11">
        <f t="shared" si="4"/>
        <v>-59.707934999999999</v>
      </c>
      <c r="H48" s="99">
        <f t="shared" si="1"/>
        <v>-54.707934999999999</v>
      </c>
      <c r="J48" s="88">
        <v>17016734693.878</v>
      </c>
      <c r="K48" s="88">
        <v>-7.8186325999999999</v>
      </c>
      <c r="N48" s="99">
        <f t="shared" si="2"/>
        <v>17.959265306122003</v>
      </c>
      <c r="O48" s="11">
        <f t="shared" si="5"/>
        <v>-76.878142999999994</v>
      </c>
      <c r="P48" s="99">
        <f t="shared" si="3"/>
        <v>-71.878142999999994</v>
      </c>
    </row>
    <row r="49" spans="2:16" x14ac:dyDescent="0.25">
      <c r="B49" s="88">
        <v>8373163265.3060999</v>
      </c>
      <c r="C49" s="88">
        <v>-9.4203147999999999</v>
      </c>
      <c r="E49" s="88"/>
      <c r="F49" s="99">
        <f t="shared" si="0"/>
        <v>28.102040816327001</v>
      </c>
      <c r="G49" s="11">
        <f t="shared" si="4"/>
        <v>-60.657837000000001</v>
      </c>
      <c r="H49" s="99">
        <f t="shared" si="1"/>
        <v>-55.657837000000001</v>
      </c>
      <c r="J49" s="88">
        <v>17242153061.223999</v>
      </c>
      <c r="K49" s="88">
        <v>-7.7506408999999996</v>
      </c>
      <c r="N49" s="99">
        <f t="shared" si="2"/>
        <v>18.185612244898</v>
      </c>
      <c r="O49" s="11">
        <f t="shared" si="5"/>
        <v>-77.994011</v>
      </c>
      <c r="P49" s="99">
        <f t="shared" si="3"/>
        <v>-72.994011</v>
      </c>
    </row>
    <row r="50" spans="2:16" x14ac:dyDescent="0.25">
      <c r="B50" s="88">
        <v>8577142857.1429005</v>
      </c>
      <c r="C50" s="88">
        <v>-9.3820457000000008</v>
      </c>
      <c r="E50" s="88"/>
      <c r="F50" s="99">
        <f t="shared" si="0"/>
        <v>28.326530612244998</v>
      </c>
      <c r="G50" s="11">
        <f t="shared" si="4"/>
        <v>-61.23283</v>
      </c>
      <c r="H50" s="99">
        <f t="shared" si="1"/>
        <v>-56.23283</v>
      </c>
      <c r="J50" s="88">
        <v>17467571428.570999</v>
      </c>
      <c r="K50" s="88">
        <v>-7.8488902999999999</v>
      </c>
      <c r="N50" s="99">
        <f t="shared" si="2"/>
        <v>18.411959183673002</v>
      </c>
      <c r="O50" s="11">
        <f t="shared" si="5"/>
        <v>-78.609818000000004</v>
      </c>
      <c r="P50" s="99">
        <f t="shared" si="3"/>
        <v>-73.609818000000004</v>
      </c>
    </row>
    <row r="51" spans="2:16" x14ac:dyDescent="0.25">
      <c r="B51" s="88">
        <v>8781122448.9796009</v>
      </c>
      <c r="C51" s="88">
        <v>-9.5591907999999997</v>
      </c>
      <c r="E51" s="88"/>
      <c r="F51" s="99">
        <f t="shared" si="0"/>
        <v>28.551020408162998</v>
      </c>
      <c r="G51" s="11">
        <f t="shared" si="4"/>
        <v>-61.544002999999996</v>
      </c>
      <c r="H51" s="99">
        <f t="shared" si="1"/>
        <v>-56.544002999999996</v>
      </c>
      <c r="J51" s="88">
        <v>17692989795.917999</v>
      </c>
      <c r="K51" s="88">
        <v>-7.7930903000000002</v>
      </c>
      <c r="N51" s="99">
        <f t="shared" si="2"/>
        <v>18.638306122449002</v>
      </c>
      <c r="O51" s="11">
        <f t="shared" si="5"/>
        <v>-74.716521999999998</v>
      </c>
      <c r="P51" s="99">
        <f t="shared" si="3"/>
        <v>-69.716521999999998</v>
      </c>
    </row>
    <row r="52" spans="2:16" x14ac:dyDescent="0.25">
      <c r="B52" s="88">
        <v>8985102040.8162994</v>
      </c>
      <c r="C52" s="88">
        <v>-9.5942945000000002</v>
      </c>
      <c r="E52" s="88"/>
      <c r="F52" s="99">
        <f t="shared" si="0"/>
        <v>28.775510204082</v>
      </c>
      <c r="G52" s="11">
        <f t="shared" si="4"/>
        <v>-61.341422999999999</v>
      </c>
      <c r="H52" s="99">
        <f t="shared" si="1"/>
        <v>-56.341422999999999</v>
      </c>
      <c r="J52" s="88">
        <v>17918408163.264999</v>
      </c>
      <c r="K52" s="88">
        <v>-7.6231593999999996</v>
      </c>
      <c r="N52" s="99">
        <f t="shared" si="2"/>
        <v>18.864653061224001</v>
      </c>
      <c r="O52" s="11">
        <f t="shared" si="5"/>
        <v>-76.627517999999995</v>
      </c>
      <c r="P52" s="99">
        <f t="shared" si="3"/>
        <v>-71.627517999999995</v>
      </c>
    </row>
    <row r="53" spans="2:16" x14ac:dyDescent="0.25">
      <c r="B53" s="88">
        <v>9189081632.6530991</v>
      </c>
      <c r="C53" s="88">
        <v>-9.6401138</v>
      </c>
      <c r="E53" s="88"/>
      <c r="F53" s="99">
        <f t="shared" si="0"/>
        <v>29</v>
      </c>
      <c r="G53" s="11">
        <f t="shared" si="4"/>
        <v>-61.382221000000001</v>
      </c>
      <c r="H53" s="99">
        <f t="shared" si="1"/>
        <v>-56.382221000000001</v>
      </c>
      <c r="J53" s="88">
        <v>18143826530.612</v>
      </c>
      <c r="K53" s="88">
        <v>-7.6044450000000001</v>
      </c>
      <c r="N53" s="99">
        <f t="shared" si="2"/>
        <v>19.091000000000001</v>
      </c>
      <c r="O53" s="11">
        <f t="shared" si="5"/>
        <v>-74.801925999999995</v>
      </c>
      <c r="P53" s="99">
        <f t="shared" si="3"/>
        <v>-69.801925999999995</v>
      </c>
    </row>
    <row r="54" spans="2:16" x14ac:dyDescent="0.25">
      <c r="B54" s="88">
        <v>9393061224.4897995</v>
      </c>
      <c r="C54" s="88">
        <v>-9.5517711999999992</v>
      </c>
      <c r="E54" s="88"/>
      <c r="F54" s="99">
        <f t="shared" si="0"/>
        <v>29.224489795918</v>
      </c>
      <c r="G54" s="11">
        <f t="shared" si="4"/>
        <v>-61.910651999999999</v>
      </c>
      <c r="H54" s="99">
        <f t="shared" si="1"/>
        <v>-56.910651999999999</v>
      </c>
      <c r="J54" s="88">
        <v>18369244897.959</v>
      </c>
      <c r="K54" s="88">
        <v>-7.5257510999999999</v>
      </c>
      <c r="N54" s="99">
        <f t="shared" si="2"/>
        <v>19.317346938776002</v>
      </c>
      <c r="O54" s="11">
        <f t="shared" si="5"/>
        <v>-71.759231999999997</v>
      </c>
      <c r="P54" s="99">
        <f t="shared" si="3"/>
        <v>-66.759231999999997</v>
      </c>
    </row>
    <row r="55" spans="2:16" x14ac:dyDescent="0.25">
      <c r="B55" s="88">
        <v>9597040816.3264999</v>
      </c>
      <c r="C55" s="88">
        <v>-9.7774868000000001</v>
      </c>
      <c r="E55" s="88"/>
      <c r="F55" s="99">
        <f t="shared" si="0"/>
        <v>29.448979591837002</v>
      </c>
      <c r="G55" s="11">
        <f t="shared" si="4"/>
        <v>-62.390369</v>
      </c>
      <c r="H55" s="99">
        <f t="shared" si="1"/>
        <v>-57.390369</v>
      </c>
      <c r="J55" s="88">
        <v>18594663265.306</v>
      </c>
      <c r="K55" s="88">
        <v>-7.4414772999999999</v>
      </c>
      <c r="N55" s="99">
        <f t="shared" si="2"/>
        <v>19.543693877551</v>
      </c>
      <c r="O55" s="11">
        <f t="shared" si="5"/>
        <v>-70.482810999999998</v>
      </c>
      <c r="P55" s="99">
        <f t="shared" si="3"/>
        <v>-65.482810999999998</v>
      </c>
    </row>
    <row r="56" spans="2:16" x14ac:dyDescent="0.25">
      <c r="B56" s="88">
        <v>9801020408.1632996</v>
      </c>
      <c r="C56" s="88">
        <v>-10.093843</v>
      </c>
      <c r="E56" s="88"/>
      <c r="F56" s="99">
        <f t="shared" si="0"/>
        <v>29.673469387755002</v>
      </c>
      <c r="G56" s="11">
        <f t="shared" si="4"/>
        <v>-62.597355</v>
      </c>
      <c r="H56" s="99">
        <f t="shared" si="1"/>
        <v>-57.597355</v>
      </c>
      <c r="J56" s="88">
        <v>18820081632.653</v>
      </c>
      <c r="K56" s="88">
        <v>-7.4321526999999996</v>
      </c>
      <c r="N56" s="99">
        <f t="shared" si="2"/>
        <v>19.770040816327</v>
      </c>
      <c r="O56" s="11">
        <f t="shared" si="5"/>
        <v>-68.780304000000001</v>
      </c>
      <c r="P56" s="99">
        <f t="shared" si="3"/>
        <v>-63.780304000000001</v>
      </c>
    </row>
    <row r="57" spans="2:16" x14ac:dyDescent="0.25">
      <c r="B57" s="88">
        <v>10005000000</v>
      </c>
      <c r="C57" s="88">
        <v>-10.339354</v>
      </c>
      <c r="E57" s="88"/>
      <c r="F57" s="99">
        <f t="shared" si="0"/>
        <v>29.897959183672999</v>
      </c>
      <c r="G57" s="11">
        <f t="shared" si="4"/>
        <v>-62.329146999999999</v>
      </c>
      <c r="H57" s="99">
        <f t="shared" si="1"/>
        <v>-57.329146999999999</v>
      </c>
      <c r="J57" s="88">
        <v>19045500000</v>
      </c>
      <c r="K57" s="88">
        <v>-7.3434362000000002</v>
      </c>
      <c r="N57" s="99">
        <f t="shared" si="2"/>
        <v>19.996387755102003</v>
      </c>
      <c r="O57" s="11">
        <f t="shared" si="5"/>
        <v>-67.271355</v>
      </c>
      <c r="P57" s="99">
        <f t="shared" si="3"/>
        <v>-62.271355</v>
      </c>
    </row>
    <row r="58" spans="2:16" x14ac:dyDescent="0.25">
      <c r="B58" s="88">
        <v>10208979591.837</v>
      </c>
      <c r="C58" s="88">
        <v>-10.498810000000001</v>
      </c>
      <c r="E58" s="88"/>
      <c r="F58" s="99">
        <f t="shared" si="0"/>
        <v>30.122448979592001</v>
      </c>
      <c r="G58" s="11">
        <f t="shared" si="4"/>
        <v>-61.861503999999996</v>
      </c>
      <c r="H58" s="99">
        <f t="shared" si="1"/>
        <v>-56.861503999999996</v>
      </c>
      <c r="J58" s="88">
        <v>19270918367.347</v>
      </c>
      <c r="K58" s="88">
        <v>-7.2777957999999998</v>
      </c>
      <c r="N58" s="99">
        <f t="shared" si="2"/>
        <v>20.222734693877999</v>
      </c>
      <c r="O58" s="11">
        <f t="shared" si="5"/>
        <v>-64.558616999999998</v>
      </c>
      <c r="P58" s="99">
        <f t="shared" si="3"/>
        <v>-59.558616999999998</v>
      </c>
    </row>
    <row r="59" spans="2:16" x14ac:dyDescent="0.25">
      <c r="B59" s="88">
        <v>10412959183.673</v>
      </c>
      <c r="C59" s="88">
        <v>-10.722279</v>
      </c>
      <c r="E59" s="88"/>
      <c r="F59" s="99">
        <f t="shared" si="0"/>
        <v>30.346938775509997</v>
      </c>
      <c r="G59" s="11">
        <f t="shared" si="4"/>
        <v>-62.137585000000001</v>
      </c>
      <c r="H59" s="99">
        <f t="shared" si="1"/>
        <v>-57.137585000000001</v>
      </c>
      <c r="J59" s="88">
        <v>19496336734.694</v>
      </c>
      <c r="K59" s="88">
        <v>-7.1608396000000001</v>
      </c>
      <c r="N59" s="99">
        <f t="shared" si="2"/>
        <v>20.449081632653002</v>
      </c>
      <c r="O59" s="11">
        <f t="shared" si="5"/>
        <v>-66.581462999999999</v>
      </c>
      <c r="P59" s="99">
        <f t="shared" si="3"/>
        <v>-61.581462999999999</v>
      </c>
    </row>
    <row r="60" spans="2:16" x14ac:dyDescent="0.25">
      <c r="B60" s="88">
        <v>10616938775.51</v>
      </c>
      <c r="C60" s="88">
        <v>-10.314131</v>
      </c>
      <c r="E60" s="88"/>
      <c r="F60" s="99">
        <f t="shared" si="0"/>
        <v>30.571428571428999</v>
      </c>
      <c r="G60" s="11">
        <f t="shared" si="4"/>
        <v>-62.331550999999997</v>
      </c>
      <c r="H60" s="99">
        <f t="shared" si="1"/>
        <v>-57.331550999999997</v>
      </c>
      <c r="J60" s="88">
        <v>19721755102.041</v>
      </c>
      <c r="K60" s="88">
        <v>-7.0932078000000001</v>
      </c>
      <c r="N60" s="99">
        <f t="shared" si="2"/>
        <v>20.675428571429002</v>
      </c>
      <c r="O60" s="11">
        <f t="shared" si="5"/>
        <v>-74.464737</v>
      </c>
      <c r="P60" s="99">
        <f t="shared" si="3"/>
        <v>-69.464737</v>
      </c>
    </row>
    <row r="61" spans="2:16" x14ac:dyDescent="0.25">
      <c r="B61" s="88">
        <v>10820918367.347</v>
      </c>
      <c r="C61" s="88">
        <v>-10.508521999999999</v>
      </c>
      <c r="E61" s="88"/>
      <c r="F61" s="99">
        <f t="shared" si="0"/>
        <v>30.795918367346999</v>
      </c>
      <c r="G61" s="11">
        <f t="shared" si="4"/>
        <v>-62.458466000000001</v>
      </c>
      <c r="H61" s="99">
        <f t="shared" si="1"/>
        <v>-57.458466000000001</v>
      </c>
      <c r="J61" s="88">
        <v>19947173469.388</v>
      </c>
      <c r="K61" s="88">
        <v>-6.9481215000000001</v>
      </c>
      <c r="N61" s="99">
        <f t="shared" si="2"/>
        <v>20.901775510203997</v>
      </c>
      <c r="O61" s="11">
        <f t="shared" si="5"/>
        <v>-76.784278999999998</v>
      </c>
      <c r="P61" s="99">
        <f t="shared" si="3"/>
        <v>-71.784278999999998</v>
      </c>
    </row>
    <row r="62" spans="2:16" x14ac:dyDescent="0.25">
      <c r="B62" s="88">
        <v>11024897959.184</v>
      </c>
      <c r="C62" s="88">
        <v>-10.249366999999999</v>
      </c>
      <c r="E62" s="88"/>
      <c r="F62" s="99">
        <f t="shared" si="0"/>
        <v>31.020408163265</v>
      </c>
      <c r="G62" s="11">
        <f t="shared" si="4"/>
        <v>-61.354579999999999</v>
      </c>
      <c r="H62" s="99">
        <f t="shared" si="1"/>
        <v>-56.354579999999999</v>
      </c>
      <c r="J62" s="88">
        <v>20172591836.735001</v>
      </c>
      <c r="K62" s="88">
        <v>-6.7632551000000003</v>
      </c>
      <c r="N62" s="99">
        <f t="shared" si="2"/>
        <v>21.128122448980001</v>
      </c>
      <c r="O62" s="11">
        <f t="shared" si="5"/>
        <v>-74.811760000000007</v>
      </c>
      <c r="P62" s="99">
        <f t="shared" si="3"/>
        <v>-69.811760000000007</v>
      </c>
    </row>
    <row r="63" spans="2:16" x14ac:dyDescent="0.25">
      <c r="B63" s="88">
        <v>11228877551.02</v>
      </c>
      <c r="C63" s="88">
        <v>-10.108801</v>
      </c>
      <c r="E63" s="88"/>
      <c r="F63" s="99">
        <f t="shared" si="0"/>
        <v>31.244897959183998</v>
      </c>
      <c r="G63" s="11">
        <f t="shared" si="4"/>
        <v>-60.362797</v>
      </c>
      <c r="H63" s="99">
        <f t="shared" si="1"/>
        <v>-55.362797</v>
      </c>
      <c r="J63" s="88">
        <v>20398010204.082001</v>
      </c>
      <c r="K63" s="88">
        <v>-6.6690512000000002</v>
      </c>
      <c r="N63" s="99">
        <f t="shared" si="2"/>
        <v>21.354469387755</v>
      </c>
      <c r="O63" s="11">
        <f t="shared" si="5"/>
        <v>-67.760505999999992</v>
      </c>
      <c r="P63" s="99">
        <f t="shared" si="3"/>
        <v>-62.760505999999999</v>
      </c>
    </row>
    <row r="64" spans="2:16" x14ac:dyDescent="0.25">
      <c r="B64" s="88">
        <v>11432857142.857</v>
      </c>
      <c r="C64" s="88">
        <v>-10.293633</v>
      </c>
      <c r="E64" s="88"/>
      <c r="F64" s="99">
        <f t="shared" si="0"/>
        <v>31.469387755102002</v>
      </c>
      <c r="G64" s="11">
        <f t="shared" si="4"/>
        <v>-60.519638</v>
      </c>
      <c r="H64" s="99">
        <f t="shared" si="1"/>
        <v>-55.519638</v>
      </c>
      <c r="J64" s="88">
        <v>20623428571.429001</v>
      </c>
      <c r="K64" s="88">
        <v>-6.6253004000000004</v>
      </c>
      <c r="N64" s="99">
        <f t="shared" si="2"/>
        <v>21.580816326530996</v>
      </c>
      <c r="O64" s="11">
        <f t="shared" si="5"/>
        <v>-65.99654000000001</v>
      </c>
      <c r="P64" s="99">
        <f t="shared" si="3"/>
        <v>-60.996540000000003</v>
      </c>
    </row>
    <row r="65" spans="2:16" x14ac:dyDescent="0.25">
      <c r="B65" s="88">
        <v>11636836734.694</v>
      </c>
      <c r="C65" s="88">
        <v>-10.467257999999999</v>
      </c>
      <c r="E65" s="88"/>
      <c r="F65" s="99">
        <f t="shared" si="0"/>
        <v>31.693877551020002</v>
      </c>
      <c r="G65" s="11">
        <f t="shared" si="4"/>
        <v>-60.646842999999997</v>
      </c>
      <c r="H65" s="99">
        <f t="shared" si="1"/>
        <v>-55.646842999999997</v>
      </c>
      <c r="J65" s="88">
        <v>20848846938.776001</v>
      </c>
      <c r="K65" s="88">
        <v>-6.5874648000000002</v>
      </c>
      <c r="N65" s="99">
        <f t="shared" si="2"/>
        <v>21.807163265305999</v>
      </c>
      <c r="O65" s="11">
        <f t="shared" si="5"/>
        <v>-66.978825000000001</v>
      </c>
      <c r="P65" s="99">
        <f t="shared" si="3"/>
        <v>-61.978825000000001</v>
      </c>
    </row>
    <row r="66" spans="2:16" x14ac:dyDescent="0.25">
      <c r="B66" s="88">
        <v>11840816326.531</v>
      </c>
      <c r="C66" s="88">
        <v>-10.657119</v>
      </c>
      <c r="E66" s="88"/>
      <c r="F66" s="99">
        <f t="shared" si="0"/>
        <v>31.918367346939</v>
      </c>
      <c r="G66" s="11">
        <f t="shared" si="4"/>
        <v>-60.928626999999999</v>
      </c>
      <c r="H66" s="99">
        <f t="shared" si="1"/>
        <v>-55.928626999999999</v>
      </c>
      <c r="J66" s="88">
        <v>21074265306.122002</v>
      </c>
      <c r="K66" s="88">
        <v>-6.6085906000000003</v>
      </c>
      <c r="N66" s="99">
        <f t="shared" si="2"/>
        <v>22.033510204081999</v>
      </c>
      <c r="O66" s="11">
        <f t="shared" si="5"/>
        <v>-68.153896000000003</v>
      </c>
      <c r="P66" s="99">
        <f t="shared" si="3"/>
        <v>-63.153896000000003</v>
      </c>
    </row>
    <row r="67" spans="2:16" x14ac:dyDescent="0.25">
      <c r="B67" s="88">
        <v>12044795918.367001</v>
      </c>
      <c r="C67" s="88">
        <v>-11.180258</v>
      </c>
      <c r="E67" s="88"/>
      <c r="F67" s="99">
        <f t="shared" si="0"/>
        <v>32.142857142856997</v>
      </c>
      <c r="G67" s="11">
        <f t="shared" si="4"/>
        <v>-60.304485</v>
      </c>
      <c r="H67" s="99">
        <f t="shared" si="1"/>
        <v>-55.304485</v>
      </c>
      <c r="J67" s="88">
        <v>21299683673.469002</v>
      </c>
      <c r="K67" s="88">
        <v>-6.7015022999999996</v>
      </c>
      <c r="N67" s="99">
        <f t="shared" si="2"/>
        <v>22.259857142856998</v>
      </c>
      <c r="O67" s="11">
        <f t="shared" si="5"/>
        <v>-68.841351000000003</v>
      </c>
      <c r="P67" s="99">
        <f t="shared" si="3"/>
        <v>-63.841351000000003</v>
      </c>
    </row>
    <row r="68" spans="2:16" x14ac:dyDescent="0.25">
      <c r="B68" s="88">
        <v>12248775510.204</v>
      </c>
      <c r="C68" s="88">
        <v>-10.994049</v>
      </c>
      <c r="E68" s="88"/>
      <c r="F68" s="99">
        <f t="shared" si="0"/>
        <v>32.367346938776002</v>
      </c>
      <c r="G68" s="11">
        <f t="shared" si="4"/>
        <v>-60.199272000000001</v>
      </c>
      <c r="H68" s="99">
        <f t="shared" si="1"/>
        <v>-55.199272000000001</v>
      </c>
      <c r="J68" s="88">
        <v>21525102040.816002</v>
      </c>
      <c r="K68" s="88">
        <v>-6.7708396999999998</v>
      </c>
      <c r="N68" s="99">
        <f t="shared" si="2"/>
        <v>22.486204081632998</v>
      </c>
      <c r="O68" s="11">
        <f t="shared" si="5"/>
        <v>-69.426361</v>
      </c>
      <c r="P68" s="99">
        <f t="shared" si="3"/>
        <v>-64.426361</v>
      </c>
    </row>
    <row r="69" spans="2:16" x14ac:dyDescent="0.25">
      <c r="B69" s="88">
        <v>12452755102.041</v>
      </c>
      <c r="C69" s="88">
        <v>-11.155587000000001</v>
      </c>
      <c r="E69" s="88"/>
      <c r="F69" s="99">
        <f t="shared" ref="F69:F103" si="6">B177/1000000000</f>
        <v>32.591836734693999</v>
      </c>
      <c r="G69" s="11">
        <f t="shared" si="4"/>
        <v>-60.953693000000001</v>
      </c>
      <c r="H69" s="99">
        <f t="shared" ref="H69:H103" si="7">D177</f>
        <v>-55.953693000000001</v>
      </c>
      <c r="J69" s="88">
        <v>21750520408.162998</v>
      </c>
      <c r="K69" s="88">
        <v>-6.9385504999999998</v>
      </c>
      <c r="N69" s="99">
        <f t="shared" ref="N69:N103" si="8">J177/1000000000</f>
        <v>22.712551020408</v>
      </c>
      <c r="O69" s="11">
        <f t="shared" si="5"/>
        <v>-69.481650999999999</v>
      </c>
      <c r="P69" s="99">
        <f t="shared" ref="P69:P103" si="9">L177</f>
        <v>-64.481650999999999</v>
      </c>
    </row>
    <row r="70" spans="2:16" x14ac:dyDescent="0.25">
      <c r="B70" s="88">
        <v>12656734693.878</v>
      </c>
      <c r="C70" s="88">
        <v>-11.277326</v>
      </c>
      <c r="E70" s="88"/>
      <c r="F70" s="99">
        <f t="shared" si="6"/>
        <v>32.816326530612002</v>
      </c>
      <c r="G70" s="11">
        <f t="shared" ref="G70:G103" si="10">H70-5</f>
        <v>-61.649428999999998</v>
      </c>
      <c r="H70" s="99">
        <f t="shared" si="7"/>
        <v>-56.649428999999998</v>
      </c>
      <c r="J70" s="88">
        <v>21975938775.509998</v>
      </c>
      <c r="K70" s="88">
        <v>-7.1306181000000004</v>
      </c>
      <c r="N70" s="99">
        <f t="shared" si="8"/>
        <v>22.938897959183997</v>
      </c>
      <c r="O70" s="11">
        <f t="shared" ref="O70:O103" si="11">P70-5</f>
        <v>-68.576003999999998</v>
      </c>
      <c r="P70" s="99">
        <f t="shared" si="9"/>
        <v>-63.576003999999998</v>
      </c>
    </row>
    <row r="71" spans="2:16" x14ac:dyDescent="0.25">
      <c r="B71" s="88">
        <v>12860714285.714001</v>
      </c>
      <c r="C71" s="88">
        <v>-10.979395999999999</v>
      </c>
      <c r="E71" s="88"/>
      <c r="F71" s="99">
        <f t="shared" si="6"/>
        <v>33.040816326531001</v>
      </c>
      <c r="G71" s="11">
        <f t="shared" si="10"/>
        <v>-62.959938000000001</v>
      </c>
      <c r="H71" s="99">
        <f t="shared" si="7"/>
        <v>-57.959938000000001</v>
      </c>
      <c r="J71" s="88">
        <v>22201357142.856998</v>
      </c>
      <c r="K71" s="88">
        <v>-7.3247894999999996</v>
      </c>
      <c r="N71" s="99">
        <f t="shared" si="8"/>
        <v>23.165244897958999</v>
      </c>
      <c r="O71" s="11">
        <f t="shared" si="11"/>
        <v>-64.584270000000004</v>
      </c>
      <c r="P71" s="99">
        <f t="shared" si="9"/>
        <v>-59.584269999999997</v>
      </c>
    </row>
    <row r="72" spans="2:16" x14ac:dyDescent="0.25">
      <c r="B72" s="88">
        <v>13064693877.551001</v>
      </c>
      <c r="C72" s="88">
        <v>-10.63847</v>
      </c>
      <c r="E72" s="88"/>
      <c r="F72" s="99">
        <f t="shared" si="6"/>
        <v>33.265306122449005</v>
      </c>
      <c r="G72" s="11">
        <f t="shared" si="10"/>
        <v>-62.328175000000002</v>
      </c>
      <c r="H72" s="99">
        <f t="shared" si="7"/>
        <v>-57.328175000000002</v>
      </c>
      <c r="J72" s="88">
        <v>22426775510.203999</v>
      </c>
      <c r="K72" s="88">
        <v>-7.4644170000000001</v>
      </c>
      <c r="N72" s="99">
        <f t="shared" si="8"/>
        <v>23.391591836735</v>
      </c>
      <c r="O72" s="11">
        <f t="shared" si="11"/>
        <v>-61.14846</v>
      </c>
      <c r="P72" s="99">
        <f t="shared" si="9"/>
        <v>-56.14846</v>
      </c>
    </row>
    <row r="73" spans="2:16" x14ac:dyDescent="0.25">
      <c r="B73" s="88">
        <v>13268673469.388</v>
      </c>
      <c r="C73" s="88">
        <v>-10.722023</v>
      </c>
      <c r="E73" s="88"/>
      <c r="F73" s="99">
        <f t="shared" si="6"/>
        <v>33.489795918367001</v>
      </c>
      <c r="G73" s="11">
        <f t="shared" si="10"/>
        <v>-60.818958000000002</v>
      </c>
      <c r="H73" s="99">
        <f t="shared" si="7"/>
        <v>-55.818958000000002</v>
      </c>
      <c r="J73" s="88">
        <v>22652193877.550999</v>
      </c>
      <c r="K73" s="88">
        <v>-7.6290139999999997</v>
      </c>
      <c r="N73" s="99">
        <f t="shared" si="8"/>
        <v>23.617938775509998</v>
      </c>
      <c r="O73" s="11">
        <f t="shared" si="11"/>
        <v>-58.414467000000002</v>
      </c>
      <c r="P73" s="99">
        <f t="shared" si="9"/>
        <v>-53.414467000000002</v>
      </c>
    </row>
    <row r="74" spans="2:16" x14ac:dyDescent="0.25">
      <c r="B74" s="88">
        <v>13472653061.224001</v>
      </c>
      <c r="C74" s="88">
        <v>-10.632581</v>
      </c>
      <c r="E74" s="88"/>
      <c r="F74" s="99">
        <f t="shared" si="6"/>
        <v>33.714285714286</v>
      </c>
      <c r="G74" s="11">
        <f t="shared" si="10"/>
        <v>-61.221404999999997</v>
      </c>
      <c r="H74" s="99">
        <f t="shared" si="7"/>
        <v>-56.221404999999997</v>
      </c>
      <c r="J74" s="88">
        <v>22877612244.897999</v>
      </c>
      <c r="K74" s="88">
        <v>-8.9451590000000003</v>
      </c>
      <c r="N74" s="99">
        <f t="shared" si="8"/>
        <v>23.844285714285999</v>
      </c>
      <c r="O74" s="11">
        <f t="shared" si="11"/>
        <v>-58.613200999999997</v>
      </c>
      <c r="P74" s="99">
        <f t="shared" si="9"/>
        <v>-53.613200999999997</v>
      </c>
    </row>
    <row r="75" spans="2:16" x14ac:dyDescent="0.25">
      <c r="B75" s="88">
        <v>13676632653.061001</v>
      </c>
      <c r="C75" s="88">
        <v>-10.516552000000001</v>
      </c>
      <c r="E75" s="88"/>
      <c r="F75" s="99">
        <f t="shared" si="6"/>
        <v>33.938775510203996</v>
      </c>
      <c r="G75" s="11">
        <f t="shared" si="10"/>
        <v>-59.983066999999998</v>
      </c>
      <c r="H75" s="99">
        <f t="shared" si="7"/>
        <v>-54.983066999999998</v>
      </c>
      <c r="J75" s="88">
        <v>23103030612.244999</v>
      </c>
      <c r="K75" s="88">
        <v>-9.0320873000000006</v>
      </c>
      <c r="N75" s="99">
        <f t="shared" si="8"/>
        <v>24.070632653061001</v>
      </c>
      <c r="O75" s="11">
        <f t="shared" si="11"/>
        <v>-59.799179000000002</v>
      </c>
      <c r="P75" s="99">
        <f t="shared" si="9"/>
        <v>-54.799179000000002</v>
      </c>
    </row>
    <row r="76" spans="2:16" x14ac:dyDescent="0.25">
      <c r="B76" s="88">
        <v>13880612244.898001</v>
      </c>
      <c r="C76" s="88">
        <v>-10.718655</v>
      </c>
      <c r="E76" s="88"/>
      <c r="F76" s="99">
        <f t="shared" si="6"/>
        <v>34.163265306122</v>
      </c>
      <c r="G76" s="11">
        <f t="shared" si="10"/>
        <v>-60.965102999999999</v>
      </c>
      <c r="H76" s="99">
        <f t="shared" si="7"/>
        <v>-55.965102999999999</v>
      </c>
      <c r="J76" s="88">
        <v>23328448979.591999</v>
      </c>
      <c r="K76" s="88">
        <v>-9.0622167999999999</v>
      </c>
      <c r="N76" s="99">
        <f t="shared" si="8"/>
        <v>24.296979591837001</v>
      </c>
      <c r="O76" s="11">
        <f t="shared" si="11"/>
        <v>-60.213431999999997</v>
      </c>
      <c r="P76" s="99">
        <f t="shared" si="9"/>
        <v>-55.213431999999997</v>
      </c>
    </row>
    <row r="77" spans="2:16" x14ac:dyDescent="0.25">
      <c r="B77" s="88">
        <v>14084591836.735001</v>
      </c>
      <c r="C77" s="88">
        <v>-11.058047999999999</v>
      </c>
      <c r="E77" s="88"/>
      <c r="F77" s="99">
        <f t="shared" si="6"/>
        <v>34.387755102040998</v>
      </c>
      <c r="G77" s="11">
        <f t="shared" si="10"/>
        <v>-59.283259999999999</v>
      </c>
      <c r="H77" s="99">
        <f t="shared" si="7"/>
        <v>-54.283259999999999</v>
      </c>
      <c r="J77" s="88">
        <v>23553867346.938999</v>
      </c>
      <c r="K77" s="88">
        <v>-9.0845327000000005</v>
      </c>
      <c r="N77" s="99">
        <f t="shared" si="8"/>
        <v>24.523326530612</v>
      </c>
      <c r="O77" s="11">
        <f t="shared" si="11"/>
        <v>-60.037239</v>
      </c>
      <c r="P77" s="99">
        <f t="shared" si="9"/>
        <v>-55.037239</v>
      </c>
    </row>
    <row r="78" spans="2:16" x14ac:dyDescent="0.25">
      <c r="B78" s="88">
        <v>14288571428.570999</v>
      </c>
      <c r="C78" s="88">
        <v>-11.359799000000001</v>
      </c>
      <c r="E78" s="88"/>
      <c r="F78" s="99">
        <f t="shared" si="6"/>
        <v>34.612244897959002</v>
      </c>
      <c r="G78" s="11">
        <f t="shared" si="10"/>
        <v>-58.763390000000001</v>
      </c>
      <c r="H78" s="99">
        <f t="shared" si="7"/>
        <v>-53.763390000000001</v>
      </c>
      <c r="J78" s="88">
        <v>23779285714.285999</v>
      </c>
      <c r="K78" s="88">
        <v>-9.1292981999999991</v>
      </c>
      <c r="N78" s="99">
        <f t="shared" si="8"/>
        <v>24.749673469388</v>
      </c>
      <c r="O78" s="11">
        <f t="shared" si="11"/>
        <v>-58.707934999999999</v>
      </c>
      <c r="P78" s="99">
        <f t="shared" si="9"/>
        <v>-53.707934999999999</v>
      </c>
    </row>
    <row r="79" spans="2:16" x14ac:dyDescent="0.25">
      <c r="B79" s="88">
        <v>14492551020.408001</v>
      </c>
      <c r="C79" s="88">
        <v>-11.555626</v>
      </c>
      <c r="E79" s="88"/>
      <c r="F79" s="99">
        <f t="shared" si="6"/>
        <v>34.836734693878</v>
      </c>
      <c r="G79" s="11">
        <f t="shared" si="10"/>
        <v>-59.360382000000001</v>
      </c>
      <c r="H79" s="99">
        <f t="shared" si="7"/>
        <v>-54.360382000000001</v>
      </c>
      <c r="J79" s="88">
        <v>24004704081.632999</v>
      </c>
      <c r="K79" s="88">
        <v>-9.1802197000000003</v>
      </c>
      <c r="N79" s="99">
        <f t="shared" si="8"/>
        <v>24.976020408162999</v>
      </c>
      <c r="O79" s="11">
        <f t="shared" si="11"/>
        <v>-57.474003000000003</v>
      </c>
      <c r="P79" s="99">
        <f t="shared" si="9"/>
        <v>-52.474003000000003</v>
      </c>
    </row>
    <row r="80" spans="2:16" x14ac:dyDescent="0.25">
      <c r="B80" s="88">
        <v>14696530612.245001</v>
      </c>
      <c r="C80" s="88">
        <v>-12.233136</v>
      </c>
      <c r="E80" s="88"/>
      <c r="F80" s="99">
        <f t="shared" si="6"/>
        <v>35.061224489795997</v>
      </c>
      <c r="G80" s="11">
        <f t="shared" si="10"/>
        <v>-58.871657999999996</v>
      </c>
      <c r="H80" s="99">
        <f t="shared" si="7"/>
        <v>-53.871657999999996</v>
      </c>
      <c r="J80" s="88">
        <v>24230122448.98</v>
      </c>
      <c r="K80" s="88">
        <v>-9.191103</v>
      </c>
      <c r="N80" s="99">
        <f t="shared" si="8"/>
        <v>25.202367346938999</v>
      </c>
      <c r="O80" s="11">
        <f t="shared" si="11"/>
        <v>-55.936329000000001</v>
      </c>
      <c r="P80" s="99">
        <f t="shared" si="9"/>
        <v>-50.936329000000001</v>
      </c>
    </row>
    <row r="81" spans="2:16" x14ac:dyDescent="0.25">
      <c r="B81" s="88">
        <v>14900510204.082001</v>
      </c>
      <c r="C81" s="88">
        <v>-12.16892</v>
      </c>
      <c r="E81" s="88"/>
      <c r="F81" s="99">
        <f t="shared" si="6"/>
        <v>35.285714285713993</v>
      </c>
      <c r="G81" s="11">
        <f t="shared" si="10"/>
        <v>-60.983790999999997</v>
      </c>
      <c r="H81" s="99">
        <f t="shared" si="7"/>
        <v>-55.983790999999997</v>
      </c>
      <c r="J81" s="88">
        <v>24455540816.327</v>
      </c>
      <c r="K81" s="88">
        <v>-9.2506008000000008</v>
      </c>
      <c r="N81" s="99">
        <f t="shared" si="8"/>
        <v>25.428714285714001</v>
      </c>
      <c r="O81" s="11">
        <f t="shared" si="11"/>
        <v>-54.484439999999999</v>
      </c>
      <c r="P81" s="99">
        <f t="shared" si="9"/>
        <v>-49.484439999999999</v>
      </c>
    </row>
    <row r="82" spans="2:16" x14ac:dyDescent="0.25">
      <c r="B82" s="88">
        <v>15104489795.917999</v>
      </c>
      <c r="C82" s="88">
        <v>-12.30461</v>
      </c>
      <c r="E82" s="88"/>
      <c r="F82" s="99">
        <f t="shared" si="6"/>
        <v>35.510204081633006</v>
      </c>
      <c r="G82" s="11">
        <f t="shared" si="10"/>
        <v>-61.350676999999997</v>
      </c>
      <c r="H82" s="99">
        <f t="shared" si="7"/>
        <v>-56.350676999999997</v>
      </c>
      <c r="J82" s="88">
        <v>24680959183.673</v>
      </c>
      <c r="K82" s="88">
        <v>-9.3341007000000005</v>
      </c>
      <c r="N82" s="99">
        <f t="shared" si="8"/>
        <v>25.655061224490002</v>
      </c>
      <c r="O82" s="11">
        <f t="shared" si="11"/>
        <v>-53.770457999999998</v>
      </c>
      <c r="P82" s="99">
        <f t="shared" si="9"/>
        <v>-48.770457999999998</v>
      </c>
    </row>
    <row r="83" spans="2:16" x14ac:dyDescent="0.25">
      <c r="B83" s="88">
        <v>15308469387.754999</v>
      </c>
      <c r="C83" s="88">
        <v>-12.506276</v>
      </c>
      <c r="E83" s="88"/>
      <c r="F83" s="99">
        <f t="shared" si="6"/>
        <v>35.734693877551003</v>
      </c>
      <c r="G83" s="11">
        <f t="shared" si="10"/>
        <v>-63.242764000000001</v>
      </c>
      <c r="H83" s="99">
        <f t="shared" si="7"/>
        <v>-58.242764000000001</v>
      </c>
      <c r="J83" s="88">
        <v>24906377551.02</v>
      </c>
      <c r="K83" s="88">
        <v>-9.3992357000000002</v>
      </c>
      <c r="N83" s="99">
        <f t="shared" si="8"/>
        <v>25.881408163265</v>
      </c>
      <c r="O83" s="11">
        <f t="shared" si="11"/>
        <v>-53.581935999999999</v>
      </c>
      <c r="P83" s="99">
        <f t="shared" si="9"/>
        <v>-48.581935999999999</v>
      </c>
    </row>
    <row r="84" spans="2:16" x14ac:dyDescent="0.25">
      <c r="B84" s="88">
        <v>15512448979.591999</v>
      </c>
      <c r="C84" s="88">
        <v>-11.735037999999999</v>
      </c>
      <c r="E84" s="88"/>
      <c r="F84" s="99">
        <f t="shared" si="6"/>
        <v>35.959183673468999</v>
      </c>
      <c r="G84" s="11">
        <f t="shared" si="10"/>
        <v>-64.119595000000004</v>
      </c>
      <c r="H84" s="99">
        <f t="shared" si="7"/>
        <v>-59.119594999999997</v>
      </c>
      <c r="J84" s="88">
        <v>25131795918.367001</v>
      </c>
      <c r="K84" s="88">
        <v>-9.4554299999999998</v>
      </c>
      <c r="N84" s="99">
        <f t="shared" si="8"/>
        <v>26.107755102041001</v>
      </c>
      <c r="O84" s="11">
        <f t="shared" si="11"/>
        <v>-53.835926000000001</v>
      </c>
      <c r="P84" s="99">
        <f t="shared" si="9"/>
        <v>-48.835926000000001</v>
      </c>
    </row>
    <row r="85" spans="2:16" x14ac:dyDescent="0.25">
      <c r="B85" s="88">
        <v>15716428571.429001</v>
      </c>
      <c r="C85" s="88">
        <v>-10.93486</v>
      </c>
      <c r="E85" s="88"/>
      <c r="F85" s="99">
        <f t="shared" si="6"/>
        <v>36.183673469387998</v>
      </c>
      <c r="G85" s="11">
        <f t="shared" si="10"/>
        <v>-65.361973000000006</v>
      </c>
      <c r="H85" s="99">
        <f t="shared" si="7"/>
        <v>-60.361972999999999</v>
      </c>
      <c r="J85" s="88">
        <v>25357214285.714001</v>
      </c>
      <c r="K85" s="88">
        <v>-9.512867</v>
      </c>
      <c r="N85" s="99">
        <f t="shared" si="8"/>
        <v>26.334102040816003</v>
      </c>
      <c r="O85" s="11">
        <f t="shared" si="11"/>
        <v>-53.943286999999998</v>
      </c>
      <c r="P85" s="99">
        <f t="shared" si="9"/>
        <v>-48.943286999999998</v>
      </c>
    </row>
    <row r="86" spans="2:16" x14ac:dyDescent="0.25">
      <c r="B86" s="88">
        <v>15920408163.264999</v>
      </c>
      <c r="C86" s="88">
        <v>-10.442845999999999</v>
      </c>
      <c r="E86" s="88"/>
      <c r="F86" s="99">
        <f t="shared" si="6"/>
        <v>36.408163265306001</v>
      </c>
      <c r="G86" s="11">
        <f t="shared" si="10"/>
        <v>-65.274318999999991</v>
      </c>
      <c r="H86" s="99">
        <f t="shared" si="7"/>
        <v>-60.274318999999998</v>
      </c>
      <c r="J86" s="88">
        <v>25582632653.061001</v>
      </c>
      <c r="K86" s="88">
        <v>-9.5839396000000008</v>
      </c>
      <c r="N86" s="99">
        <f t="shared" si="8"/>
        <v>26.560448979592</v>
      </c>
      <c r="O86" s="11">
        <f t="shared" si="11"/>
        <v>-55.352725999999997</v>
      </c>
      <c r="P86" s="99">
        <f t="shared" si="9"/>
        <v>-50.352725999999997</v>
      </c>
    </row>
    <row r="87" spans="2:16" x14ac:dyDescent="0.25">
      <c r="B87" s="88">
        <v>16124387755.101999</v>
      </c>
      <c r="C87" s="88">
        <v>-9.9135466000000001</v>
      </c>
      <c r="E87" s="88"/>
      <c r="F87" s="99">
        <f t="shared" si="6"/>
        <v>36.632653061223998</v>
      </c>
      <c r="G87" s="11">
        <f t="shared" si="10"/>
        <v>-65.650295</v>
      </c>
      <c r="H87" s="99">
        <f t="shared" si="7"/>
        <v>-60.650295</v>
      </c>
      <c r="J87" s="88">
        <v>25808051020.408001</v>
      </c>
      <c r="K87" s="88">
        <v>-9.6292009000000007</v>
      </c>
      <c r="N87" s="99">
        <f t="shared" si="8"/>
        <v>26.786795918367002</v>
      </c>
      <c r="O87" s="11">
        <f t="shared" si="11"/>
        <v>-57.506805</v>
      </c>
      <c r="P87" s="99">
        <f t="shared" si="9"/>
        <v>-52.506805</v>
      </c>
    </row>
    <row r="88" spans="2:16" x14ac:dyDescent="0.25">
      <c r="B88" s="88">
        <v>16328367346.938999</v>
      </c>
      <c r="C88" s="88">
        <v>-9.7382889000000006</v>
      </c>
      <c r="E88" s="88"/>
      <c r="F88" s="99">
        <f t="shared" si="6"/>
        <v>36.857142857142996</v>
      </c>
      <c r="G88" s="11">
        <f t="shared" si="10"/>
        <v>-63.757435000000001</v>
      </c>
      <c r="H88" s="99">
        <f t="shared" si="7"/>
        <v>-58.757435000000001</v>
      </c>
      <c r="J88" s="88">
        <v>26033469387.755001</v>
      </c>
      <c r="K88" s="88">
        <v>-9.6622266999999997</v>
      </c>
      <c r="N88" s="99">
        <f t="shared" si="8"/>
        <v>27.013142857143002</v>
      </c>
      <c r="O88" s="11">
        <f t="shared" si="11"/>
        <v>-59.926174000000003</v>
      </c>
      <c r="P88" s="99">
        <f t="shared" si="9"/>
        <v>-54.926174000000003</v>
      </c>
    </row>
    <row r="89" spans="2:16" x14ac:dyDescent="0.25">
      <c r="B89" s="88">
        <v>16532346938.775999</v>
      </c>
      <c r="C89" s="88">
        <v>-9.5874529000000006</v>
      </c>
      <c r="E89" s="88"/>
      <c r="F89" s="99">
        <f t="shared" si="6"/>
        <v>37.081632653061</v>
      </c>
      <c r="G89" s="11">
        <f t="shared" si="10"/>
        <v>-63.153027000000002</v>
      </c>
      <c r="H89" s="99">
        <f t="shared" si="7"/>
        <v>-58.153027000000002</v>
      </c>
      <c r="J89" s="88">
        <v>26258887755.102001</v>
      </c>
      <c r="K89" s="88">
        <v>-9.7088269999999994</v>
      </c>
      <c r="N89" s="99">
        <f t="shared" si="8"/>
        <v>27.239489795918001</v>
      </c>
      <c r="O89" s="11">
        <f t="shared" si="11"/>
        <v>-59.918075999999999</v>
      </c>
      <c r="P89" s="99">
        <f t="shared" si="9"/>
        <v>-54.918075999999999</v>
      </c>
    </row>
    <row r="90" spans="2:16" x14ac:dyDescent="0.25">
      <c r="B90" s="88">
        <v>16736326530.612</v>
      </c>
      <c r="C90" s="88">
        <v>-9.6294211999999995</v>
      </c>
      <c r="E90" s="88"/>
      <c r="F90" s="99">
        <f t="shared" si="6"/>
        <v>37.306122448980005</v>
      </c>
      <c r="G90" s="11">
        <f t="shared" si="10"/>
        <v>-61.811684</v>
      </c>
      <c r="H90" s="99">
        <f t="shared" si="7"/>
        <v>-56.811684</v>
      </c>
      <c r="J90" s="88">
        <v>26484306122.449001</v>
      </c>
      <c r="K90" s="88">
        <v>-9.7953452999999993</v>
      </c>
      <c r="N90" s="99">
        <f t="shared" si="8"/>
        <v>27.465836734694001</v>
      </c>
      <c r="O90" s="11">
        <f t="shared" si="11"/>
        <v>-58.623615000000001</v>
      </c>
      <c r="P90" s="99">
        <f t="shared" si="9"/>
        <v>-53.623615000000001</v>
      </c>
    </row>
    <row r="91" spans="2:16" x14ac:dyDescent="0.25">
      <c r="B91" s="88">
        <v>16940306122.448999</v>
      </c>
      <c r="C91" s="88">
        <v>-9.3173303999999995</v>
      </c>
      <c r="E91" s="88"/>
      <c r="F91" s="99">
        <f t="shared" si="6"/>
        <v>37.530612244898002</v>
      </c>
      <c r="G91" s="11">
        <f t="shared" si="10"/>
        <v>-61.535499999999999</v>
      </c>
      <c r="H91" s="99">
        <f t="shared" si="7"/>
        <v>-56.535499999999999</v>
      </c>
      <c r="J91" s="88">
        <v>26709724489.796001</v>
      </c>
      <c r="K91" s="88">
        <v>-9.5517263000000003</v>
      </c>
      <c r="N91" s="99">
        <f t="shared" si="8"/>
        <v>27.692183673469003</v>
      </c>
      <c r="O91" s="11">
        <f t="shared" si="11"/>
        <v>-58.467567000000003</v>
      </c>
      <c r="P91" s="99">
        <f t="shared" si="9"/>
        <v>-53.467567000000003</v>
      </c>
    </row>
    <row r="92" spans="2:16" x14ac:dyDescent="0.25">
      <c r="B92" s="88">
        <v>17144285714.285999</v>
      </c>
      <c r="C92" s="88">
        <v>-8.8667745999999994</v>
      </c>
      <c r="E92" s="88"/>
      <c r="F92" s="99">
        <f t="shared" si="6"/>
        <v>37.755102040815999</v>
      </c>
      <c r="G92" s="11">
        <f t="shared" si="10"/>
        <v>-60.969588999999999</v>
      </c>
      <c r="H92" s="99">
        <f t="shared" si="7"/>
        <v>-55.969588999999999</v>
      </c>
      <c r="J92" s="88">
        <v>26935142857.143002</v>
      </c>
      <c r="K92" s="88">
        <v>-9.4404038999999997</v>
      </c>
      <c r="N92" s="99">
        <f t="shared" si="8"/>
        <v>27.918530612245</v>
      </c>
      <c r="O92" s="11">
        <f t="shared" si="11"/>
        <v>-59.644629999999999</v>
      </c>
      <c r="P92" s="99">
        <f t="shared" si="9"/>
        <v>-54.644629999999999</v>
      </c>
    </row>
    <row r="93" spans="2:16" x14ac:dyDescent="0.25">
      <c r="B93" s="88">
        <v>17348265306.122002</v>
      </c>
      <c r="C93" s="88">
        <v>-8.5124016000000005</v>
      </c>
      <c r="E93" s="88"/>
      <c r="F93" s="99">
        <f t="shared" si="6"/>
        <v>37.979591836735004</v>
      </c>
      <c r="G93" s="11">
        <f t="shared" si="10"/>
        <v>-60.057490999999999</v>
      </c>
      <c r="H93" s="99">
        <f t="shared" si="7"/>
        <v>-55.057490999999999</v>
      </c>
      <c r="J93" s="88">
        <v>27160561224.490002</v>
      </c>
      <c r="K93" s="88">
        <v>-9.3794717999999992</v>
      </c>
      <c r="N93" s="99">
        <f t="shared" si="8"/>
        <v>28.144877551020002</v>
      </c>
      <c r="O93" s="11">
        <f t="shared" si="11"/>
        <v>-60.129631000000003</v>
      </c>
      <c r="P93" s="99">
        <f t="shared" si="9"/>
        <v>-55.129631000000003</v>
      </c>
    </row>
    <row r="94" spans="2:16" x14ac:dyDescent="0.25">
      <c r="B94" s="88">
        <v>17552244897.959</v>
      </c>
      <c r="C94" s="88">
        <v>-8.3984690000000004</v>
      </c>
      <c r="E94" s="88"/>
      <c r="F94" s="99">
        <f t="shared" si="6"/>
        <v>38.204081632653001</v>
      </c>
      <c r="G94" s="11">
        <f t="shared" si="10"/>
        <v>-59.398074999999999</v>
      </c>
      <c r="H94" s="99">
        <f t="shared" si="7"/>
        <v>-54.398074999999999</v>
      </c>
      <c r="J94" s="88">
        <v>27385979591.837002</v>
      </c>
      <c r="K94" s="88">
        <v>-9.3517560999999993</v>
      </c>
      <c r="N94" s="99">
        <f t="shared" si="8"/>
        <v>28.371224489796003</v>
      </c>
      <c r="O94" s="11">
        <f t="shared" si="11"/>
        <v>-60.156021000000003</v>
      </c>
      <c r="P94" s="99">
        <f t="shared" si="9"/>
        <v>-55.156021000000003</v>
      </c>
    </row>
    <row r="95" spans="2:16" x14ac:dyDescent="0.25">
      <c r="B95" s="88">
        <v>17756224489.796001</v>
      </c>
      <c r="C95" s="88">
        <v>-8.3321656999999991</v>
      </c>
      <c r="E95" s="88"/>
      <c r="F95" s="99">
        <f t="shared" si="6"/>
        <v>38.428571428570997</v>
      </c>
      <c r="G95" s="11">
        <f t="shared" si="10"/>
        <v>-59.218189000000002</v>
      </c>
      <c r="H95" s="99">
        <f t="shared" si="7"/>
        <v>-54.218189000000002</v>
      </c>
      <c r="J95" s="88">
        <v>27611397959.183998</v>
      </c>
      <c r="K95" s="88">
        <v>-9.2634267999999995</v>
      </c>
      <c r="N95" s="99">
        <f t="shared" si="8"/>
        <v>28.597571428570998</v>
      </c>
      <c r="O95" s="11">
        <f t="shared" si="11"/>
        <v>-60.118923000000002</v>
      </c>
      <c r="P95" s="99">
        <f t="shared" si="9"/>
        <v>-55.118923000000002</v>
      </c>
    </row>
    <row r="96" spans="2:16" x14ac:dyDescent="0.25">
      <c r="B96" s="88">
        <v>17960204081.632999</v>
      </c>
      <c r="C96" s="88">
        <v>-8.3887996999999999</v>
      </c>
      <c r="E96" s="88"/>
      <c r="F96" s="99">
        <f t="shared" si="6"/>
        <v>38.653061224489996</v>
      </c>
      <c r="G96" s="11">
        <f t="shared" si="10"/>
        <v>-59.45393</v>
      </c>
      <c r="H96" s="99">
        <f t="shared" si="7"/>
        <v>-54.45393</v>
      </c>
      <c r="J96" s="88">
        <v>27836816326.530998</v>
      </c>
      <c r="K96" s="88">
        <v>-9.1431742000000007</v>
      </c>
      <c r="N96" s="99">
        <f t="shared" si="8"/>
        <v>28.823918367347002</v>
      </c>
      <c r="O96" s="11">
        <f t="shared" si="11"/>
        <v>-60.724254999999999</v>
      </c>
      <c r="P96" s="99">
        <f t="shared" si="9"/>
        <v>-55.724254999999999</v>
      </c>
    </row>
    <row r="97" spans="2:16" x14ac:dyDescent="0.25">
      <c r="B97" s="88">
        <v>18164183673.469002</v>
      </c>
      <c r="C97" s="88">
        <v>-8.4816637000000004</v>
      </c>
      <c r="E97" s="88"/>
      <c r="F97" s="99">
        <f t="shared" si="6"/>
        <v>38.877551020407999</v>
      </c>
      <c r="G97" s="11">
        <f t="shared" si="10"/>
        <v>-59.607146999999998</v>
      </c>
      <c r="H97" s="99">
        <f t="shared" si="7"/>
        <v>-54.607146999999998</v>
      </c>
      <c r="J97" s="88">
        <v>28062234693.877998</v>
      </c>
      <c r="K97" s="88">
        <v>-9.1218699999999995</v>
      </c>
      <c r="N97" s="99">
        <f t="shared" si="8"/>
        <v>29.050265306122</v>
      </c>
      <c r="O97" s="11">
        <f t="shared" si="11"/>
        <v>-62.170765000000003</v>
      </c>
      <c r="P97" s="99">
        <f t="shared" si="9"/>
        <v>-57.170765000000003</v>
      </c>
    </row>
    <row r="98" spans="2:16" x14ac:dyDescent="0.25">
      <c r="B98" s="88">
        <v>18368163265.306</v>
      </c>
      <c r="C98" s="88">
        <v>-8.7574471999999997</v>
      </c>
      <c r="E98" s="88"/>
      <c r="F98" s="99">
        <f t="shared" si="6"/>
        <v>39.102040816327005</v>
      </c>
      <c r="G98" s="11">
        <f t="shared" si="10"/>
        <v>-59.822696999999998</v>
      </c>
      <c r="H98" s="99">
        <f t="shared" si="7"/>
        <v>-54.822696999999998</v>
      </c>
      <c r="J98" s="88">
        <v>28287653061.223999</v>
      </c>
      <c r="K98" s="88">
        <v>-9.0351171000000008</v>
      </c>
      <c r="N98" s="99">
        <f t="shared" si="8"/>
        <v>29.276612244897997</v>
      </c>
      <c r="O98" s="11">
        <f t="shared" si="11"/>
        <v>-64.200996000000004</v>
      </c>
      <c r="P98" s="99">
        <f t="shared" si="9"/>
        <v>-59.200996000000004</v>
      </c>
    </row>
    <row r="99" spans="2:16" x14ac:dyDescent="0.25">
      <c r="B99" s="88">
        <v>18572142857.143002</v>
      </c>
      <c r="C99" s="88">
        <v>-9.1202144999999994</v>
      </c>
      <c r="E99" s="88"/>
      <c r="F99" s="99">
        <f t="shared" si="6"/>
        <v>39.326530612245001</v>
      </c>
      <c r="G99" s="11">
        <f t="shared" si="10"/>
        <v>-59.736958000000001</v>
      </c>
      <c r="H99" s="99">
        <f t="shared" si="7"/>
        <v>-54.736958000000001</v>
      </c>
      <c r="J99" s="88">
        <v>28513071428.570999</v>
      </c>
      <c r="K99" s="88">
        <v>-9.0132303</v>
      </c>
      <c r="N99" s="99">
        <f t="shared" si="8"/>
        <v>29.502959183672999</v>
      </c>
      <c r="O99" s="11">
        <f t="shared" si="11"/>
        <v>-65.989964000000001</v>
      </c>
      <c r="P99" s="99">
        <f t="shared" si="9"/>
        <v>-60.989964000000001</v>
      </c>
    </row>
    <row r="100" spans="2:16" x14ac:dyDescent="0.25">
      <c r="B100" s="88">
        <v>18776122448.98</v>
      </c>
      <c r="C100" s="88">
        <v>-9.6259049999999995</v>
      </c>
      <c r="E100" s="88"/>
      <c r="F100" s="99">
        <f t="shared" si="6"/>
        <v>39.551020408163005</v>
      </c>
      <c r="G100" s="11">
        <f t="shared" si="10"/>
        <v>-60.065818999999998</v>
      </c>
      <c r="H100" s="99">
        <f t="shared" si="7"/>
        <v>-55.065818999999998</v>
      </c>
      <c r="J100" s="88">
        <v>28738489795.917999</v>
      </c>
      <c r="K100" s="88">
        <v>-9.0769690999999995</v>
      </c>
      <c r="N100" s="99">
        <f t="shared" si="8"/>
        <v>29.729306122449</v>
      </c>
      <c r="O100" s="11">
        <f t="shared" si="11"/>
        <v>-66.585957000000008</v>
      </c>
      <c r="P100" s="99">
        <f t="shared" si="9"/>
        <v>-61.585957000000001</v>
      </c>
    </row>
    <row r="101" spans="2:16" x14ac:dyDescent="0.25">
      <c r="B101" s="88">
        <v>18980102040.816002</v>
      </c>
      <c r="C101" s="88">
        <v>-9.8199138999999995</v>
      </c>
      <c r="E101" s="88"/>
      <c r="F101" s="99">
        <f t="shared" si="6"/>
        <v>39.775510204082003</v>
      </c>
      <c r="G101" s="11">
        <f t="shared" si="10"/>
        <v>-59.699489999999997</v>
      </c>
      <c r="H101" s="99">
        <f t="shared" si="7"/>
        <v>-54.699489999999997</v>
      </c>
      <c r="J101" s="88">
        <v>28963908163.264999</v>
      </c>
      <c r="K101" s="88">
        <v>-9.0929108000000003</v>
      </c>
      <c r="N101" s="99">
        <f t="shared" si="8"/>
        <v>29.955653061223998</v>
      </c>
      <c r="O101" s="11">
        <f t="shared" si="11"/>
        <v>-66.453071999999992</v>
      </c>
      <c r="P101" s="99">
        <f t="shared" si="9"/>
        <v>-61.453071999999999</v>
      </c>
    </row>
    <row r="102" spans="2:16" x14ac:dyDescent="0.25">
      <c r="B102" s="88">
        <v>19184081632.653</v>
      </c>
      <c r="C102" s="88">
        <v>-9.9523296000000006</v>
      </c>
      <c r="E102" s="88"/>
      <c r="F102" s="99">
        <f t="shared" si="6"/>
        <v>40</v>
      </c>
      <c r="G102" s="11">
        <f t="shared" si="10"/>
        <v>-59.630043000000001</v>
      </c>
      <c r="H102" s="99">
        <f t="shared" si="7"/>
        <v>-54.630043000000001</v>
      </c>
      <c r="J102" s="88">
        <v>29189326530.612</v>
      </c>
      <c r="K102" s="88">
        <v>-9.2067908999999997</v>
      </c>
      <c r="N102" s="99">
        <f t="shared" si="8"/>
        <v>30.181999999999999</v>
      </c>
      <c r="O102" s="11">
        <f t="shared" si="11"/>
        <v>-66.725971000000001</v>
      </c>
      <c r="P102" s="99">
        <f t="shared" si="9"/>
        <v>-61.725971000000001</v>
      </c>
    </row>
    <row r="103" spans="2:16" x14ac:dyDescent="0.25">
      <c r="B103" s="88">
        <v>19388061224.490002</v>
      </c>
      <c r="C103" s="88">
        <v>-9.7312098000000002</v>
      </c>
      <c r="E103" s="88"/>
      <c r="F103" s="99" t="e">
        <f t="shared" si="6"/>
        <v>#VALUE!</v>
      </c>
      <c r="G103" s="11">
        <f t="shared" si="10"/>
        <v>-5</v>
      </c>
      <c r="H103" s="99">
        <f t="shared" si="7"/>
        <v>0</v>
      </c>
      <c r="J103" s="88">
        <v>29414744897.959</v>
      </c>
      <c r="K103" s="88">
        <v>-9.3651809999999998</v>
      </c>
      <c r="N103" s="99" t="e">
        <f t="shared" si="8"/>
        <v>#VALUE!</v>
      </c>
      <c r="O103" s="11">
        <f t="shared" si="11"/>
        <v>-5</v>
      </c>
      <c r="P103" s="99">
        <f t="shared" si="9"/>
        <v>0</v>
      </c>
    </row>
    <row r="104" spans="2:16" x14ac:dyDescent="0.25">
      <c r="B104" s="88">
        <v>19592040816.327</v>
      </c>
      <c r="C104" s="88">
        <v>-10.140179</v>
      </c>
      <c r="E104" s="88"/>
      <c r="J104" s="88">
        <v>29640163265.306</v>
      </c>
      <c r="K104" s="88">
        <v>-9.6083946000000005</v>
      </c>
    </row>
    <row r="105" spans="2:16" x14ac:dyDescent="0.25">
      <c r="B105" s="88">
        <v>19796020408.162998</v>
      </c>
      <c r="C105" s="88">
        <v>-10.360049</v>
      </c>
      <c r="E105" s="88"/>
      <c r="J105" s="88">
        <v>29865581632.653</v>
      </c>
      <c r="K105" s="88">
        <v>-9.8018160000000005</v>
      </c>
    </row>
    <row r="106" spans="2:16" x14ac:dyDescent="0.25">
      <c r="B106" s="88">
        <v>20000000000</v>
      </c>
      <c r="C106" s="88">
        <v>-11.033947</v>
      </c>
      <c r="E106" s="88"/>
      <c r="J106" s="88">
        <v>30091000000</v>
      </c>
      <c r="K106" s="88">
        <v>-10.188247</v>
      </c>
    </row>
    <row r="107" spans="2:16" x14ac:dyDescent="0.25">
      <c r="B107" s="88" t="s">
        <v>21</v>
      </c>
      <c r="E107" s="88"/>
      <c r="J107" s="88" t="s">
        <v>21</v>
      </c>
    </row>
    <row r="108" spans="2:16" x14ac:dyDescent="0.25">
      <c r="E108" s="88"/>
    </row>
    <row r="109" spans="2:16" x14ac:dyDescent="0.25">
      <c r="E109" s="88"/>
    </row>
    <row r="110" spans="2:16" x14ac:dyDescent="0.25">
      <c r="B110" s="88" t="s">
        <v>22</v>
      </c>
      <c r="E110" s="88"/>
      <c r="J110" s="88" t="s">
        <v>25</v>
      </c>
    </row>
    <row r="111" spans="2:16" x14ac:dyDescent="0.25">
      <c r="B111" s="88" t="s">
        <v>19</v>
      </c>
      <c r="C111" s="88" t="s">
        <v>112</v>
      </c>
      <c r="D111" s="88" t="s">
        <v>27</v>
      </c>
      <c r="E111" s="88"/>
      <c r="J111" s="88" t="s">
        <v>19</v>
      </c>
      <c r="K111" s="88" t="s">
        <v>110</v>
      </c>
      <c r="L111" s="88" t="s">
        <v>75</v>
      </c>
    </row>
    <row r="112" spans="2:16" x14ac:dyDescent="0.25">
      <c r="B112" s="88">
        <v>18000000000</v>
      </c>
      <c r="C112" s="88">
        <v>-64.200096000000002</v>
      </c>
      <c r="D112" s="88">
        <v>-46.673962000000003</v>
      </c>
      <c r="E112" s="88"/>
      <c r="J112" s="88">
        <v>8000000000</v>
      </c>
      <c r="K112" s="88">
        <v>-67.524719000000005</v>
      </c>
      <c r="L112" s="88">
        <v>-57.062023000000003</v>
      </c>
    </row>
    <row r="113" spans="2:12" x14ac:dyDescent="0.25">
      <c r="B113" s="88">
        <v>18224489795.917999</v>
      </c>
      <c r="C113" s="88">
        <v>-63.815510000000003</v>
      </c>
      <c r="D113" s="88">
        <v>-46.830348999999998</v>
      </c>
      <c r="E113" s="88"/>
      <c r="J113" s="88">
        <v>8226346938.7755003</v>
      </c>
      <c r="K113" s="88">
        <v>-73.583198999999993</v>
      </c>
      <c r="L113" s="88">
        <v>-59.485298</v>
      </c>
    </row>
    <row r="114" spans="2:12" x14ac:dyDescent="0.25">
      <c r="B114" s="88">
        <v>18448979591.837002</v>
      </c>
      <c r="C114" s="88">
        <v>-64.450287000000003</v>
      </c>
      <c r="D114" s="88">
        <v>-46.694285999999998</v>
      </c>
      <c r="E114" s="88"/>
      <c r="J114" s="88">
        <v>8452693877.5509996</v>
      </c>
      <c r="K114" s="88">
        <v>-66.615662</v>
      </c>
      <c r="L114" s="88">
        <v>-60.678359999999998</v>
      </c>
    </row>
    <row r="115" spans="2:12" x14ac:dyDescent="0.25">
      <c r="B115" s="88">
        <v>18673469387.755001</v>
      </c>
      <c r="C115" s="88">
        <v>-63.109966</v>
      </c>
      <c r="D115" s="88">
        <v>-46.255177000000003</v>
      </c>
      <c r="E115" s="88"/>
      <c r="J115" s="88">
        <v>8679040816.3264999</v>
      </c>
      <c r="K115" s="88">
        <v>-63.007117999999998</v>
      </c>
      <c r="L115" s="88">
        <v>-57.778778000000003</v>
      </c>
    </row>
    <row r="116" spans="2:12" x14ac:dyDescent="0.25">
      <c r="B116" s="88">
        <v>18897959183.673</v>
      </c>
      <c r="C116" s="88">
        <v>-61.798672000000003</v>
      </c>
      <c r="D116" s="88">
        <v>-45.752605000000003</v>
      </c>
      <c r="E116" s="88"/>
      <c r="J116" s="88">
        <v>8905387755.1019993</v>
      </c>
      <c r="K116" s="88">
        <v>-65.013283000000001</v>
      </c>
      <c r="L116" s="88">
        <v>-56.713721999999997</v>
      </c>
    </row>
    <row r="117" spans="2:12" x14ac:dyDescent="0.25">
      <c r="B117" s="88">
        <v>19122448979.591999</v>
      </c>
      <c r="C117" s="88">
        <v>-62.544272999999997</v>
      </c>
      <c r="D117" s="88">
        <v>-45.483795000000001</v>
      </c>
      <c r="E117" s="88"/>
      <c r="J117" s="88">
        <v>9131734693.8775997</v>
      </c>
      <c r="K117" s="88">
        <v>-63.877892000000003</v>
      </c>
      <c r="L117" s="88">
        <v>-57.339916000000002</v>
      </c>
    </row>
    <row r="118" spans="2:12" x14ac:dyDescent="0.25">
      <c r="B118" s="88">
        <v>19346938775.509998</v>
      </c>
      <c r="C118" s="88">
        <v>-61.791580000000003</v>
      </c>
      <c r="D118" s="88">
        <v>-45.601913000000003</v>
      </c>
      <c r="E118" s="88"/>
      <c r="J118" s="88">
        <v>9358081632.6530991</v>
      </c>
      <c r="K118" s="88">
        <v>-65.437804999999997</v>
      </c>
      <c r="L118" s="88">
        <v>-56.951248</v>
      </c>
    </row>
    <row r="119" spans="2:12" x14ac:dyDescent="0.25">
      <c r="B119" s="88">
        <v>19571428571.429001</v>
      </c>
      <c r="C119" s="88">
        <v>-61.371552000000001</v>
      </c>
      <c r="D119" s="88">
        <v>-45.447071000000001</v>
      </c>
      <c r="E119" s="88"/>
      <c r="J119" s="88">
        <v>9584428571.4286003</v>
      </c>
      <c r="K119" s="88">
        <v>-64.255950999999996</v>
      </c>
      <c r="L119" s="88">
        <v>-56.791775000000001</v>
      </c>
    </row>
    <row r="120" spans="2:12" x14ac:dyDescent="0.25">
      <c r="B120" s="88">
        <v>19795918367.347</v>
      </c>
      <c r="C120" s="88">
        <v>-61.013641</v>
      </c>
      <c r="D120" s="88">
        <v>-45.179844000000003</v>
      </c>
      <c r="E120" s="88"/>
      <c r="J120" s="88">
        <v>9810775510.2040997</v>
      </c>
      <c r="K120" s="88">
        <v>-63.648429999999998</v>
      </c>
      <c r="L120" s="88">
        <v>-56.207053999999999</v>
      </c>
    </row>
    <row r="121" spans="2:12" x14ac:dyDescent="0.25">
      <c r="B121" s="88">
        <v>20020408163.264999</v>
      </c>
      <c r="C121" s="88">
        <v>-59.72533</v>
      </c>
      <c r="D121" s="88">
        <v>-45.199142000000002</v>
      </c>
      <c r="E121" s="88"/>
      <c r="J121" s="88">
        <v>10037122448.98</v>
      </c>
      <c r="K121" s="88">
        <v>-63.754398000000002</v>
      </c>
      <c r="L121" s="88">
        <v>-55.342514000000001</v>
      </c>
    </row>
    <row r="122" spans="2:12" x14ac:dyDescent="0.25">
      <c r="B122" s="88">
        <v>20244897959.183998</v>
      </c>
      <c r="C122" s="88">
        <v>-59.818356000000001</v>
      </c>
      <c r="D122" s="88">
        <v>-45.265427000000003</v>
      </c>
      <c r="E122" s="88"/>
      <c r="J122" s="88">
        <v>10263469387.754999</v>
      </c>
      <c r="K122" s="88">
        <v>-61.547009000000003</v>
      </c>
      <c r="L122" s="88">
        <v>-54.584620999999999</v>
      </c>
    </row>
    <row r="123" spans="2:12" x14ac:dyDescent="0.25">
      <c r="B123" s="88">
        <v>20469387755.102001</v>
      </c>
      <c r="C123" s="88">
        <v>-59.245646999999998</v>
      </c>
      <c r="D123" s="88">
        <v>-45.610957999999997</v>
      </c>
      <c r="E123" s="88"/>
      <c r="J123" s="88">
        <v>10489816326.531</v>
      </c>
      <c r="K123" s="88">
        <v>-61.280642999999998</v>
      </c>
      <c r="L123" s="88">
        <v>-54.727271999999999</v>
      </c>
    </row>
    <row r="124" spans="2:12" x14ac:dyDescent="0.25">
      <c r="B124" s="88">
        <v>20693877551.02</v>
      </c>
      <c r="C124" s="88">
        <v>-58.93956</v>
      </c>
      <c r="D124" s="88">
        <v>-45.561996000000001</v>
      </c>
      <c r="E124" s="88"/>
      <c r="J124" s="88">
        <v>10716163265.306</v>
      </c>
      <c r="K124" s="88">
        <v>-64.075653000000003</v>
      </c>
      <c r="L124" s="88">
        <v>-56.348647999999997</v>
      </c>
    </row>
    <row r="125" spans="2:12" x14ac:dyDescent="0.25">
      <c r="B125" s="88">
        <v>20918367346.938999</v>
      </c>
      <c r="C125" s="88">
        <v>-58.000076</v>
      </c>
      <c r="D125" s="88">
        <v>-45.836875999999997</v>
      </c>
      <c r="E125" s="88"/>
      <c r="J125" s="88">
        <v>10942510204.082001</v>
      </c>
      <c r="K125" s="88">
        <v>-66.450760000000002</v>
      </c>
      <c r="L125" s="88">
        <v>-60.800873000000003</v>
      </c>
    </row>
    <row r="126" spans="2:12" x14ac:dyDescent="0.25">
      <c r="B126" s="88">
        <v>21142857142.856998</v>
      </c>
      <c r="C126" s="88">
        <v>-57.388294000000002</v>
      </c>
      <c r="D126" s="88">
        <v>-46.032124000000003</v>
      </c>
      <c r="E126" s="88"/>
      <c r="J126" s="88">
        <v>11168857142.857</v>
      </c>
      <c r="K126" s="88">
        <v>-74.579620000000006</v>
      </c>
      <c r="L126" s="88">
        <v>-63.618782000000003</v>
      </c>
    </row>
    <row r="127" spans="2:12" x14ac:dyDescent="0.25">
      <c r="B127" s="88">
        <v>21367346938.776001</v>
      </c>
      <c r="C127" s="88">
        <v>-56.857577999999997</v>
      </c>
      <c r="D127" s="88">
        <v>-46.707745000000003</v>
      </c>
      <c r="E127" s="88"/>
      <c r="J127" s="88">
        <v>11395204081.632999</v>
      </c>
      <c r="K127" s="88">
        <v>-72.409133999999995</v>
      </c>
      <c r="L127" s="88">
        <v>-66.298987999999994</v>
      </c>
    </row>
    <row r="128" spans="2:12" x14ac:dyDescent="0.25">
      <c r="B128" s="88">
        <v>21591836734.694</v>
      </c>
      <c r="C128" s="88">
        <v>-57.494433999999998</v>
      </c>
      <c r="D128" s="88">
        <v>-46.920997999999997</v>
      </c>
      <c r="E128" s="88"/>
      <c r="J128" s="88">
        <v>11621551020.408001</v>
      </c>
      <c r="K128" s="88">
        <v>-74.195510999999996</v>
      </c>
      <c r="L128" s="88">
        <v>-65.281554999999997</v>
      </c>
    </row>
    <row r="129" spans="2:12" x14ac:dyDescent="0.25">
      <c r="B129" s="88">
        <v>21816326530.612</v>
      </c>
      <c r="C129" s="88">
        <v>-56.244880999999999</v>
      </c>
      <c r="D129" s="88">
        <v>-47.582828999999997</v>
      </c>
      <c r="E129" s="88"/>
      <c r="J129" s="88">
        <v>11847897959.184</v>
      </c>
      <c r="K129" s="88">
        <v>-71.204032999999995</v>
      </c>
      <c r="L129" s="88">
        <v>-64.090209999999999</v>
      </c>
    </row>
    <row r="130" spans="2:12" x14ac:dyDescent="0.25">
      <c r="B130" s="88">
        <v>22040816326.530998</v>
      </c>
      <c r="C130" s="88">
        <v>-57.228831999999997</v>
      </c>
      <c r="D130" s="88">
        <v>-48.251475999999997</v>
      </c>
      <c r="E130" s="88"/>
      <c r="J130" s="88">
        <v>12074244897.959</v>
      </c>
      <c r="K130" s="88">
        <v>-68.458686999999998</v>
      </c>
      <c r="L130" s="88">
        <v>-62.943725999999998</v>
      </c>
    </row>
    <row r="131" spans="2:12" x14ac:dyDescent="0.25">
      <c r="B131" s="88">
        <v>22265306122.449001</v>
      </c>
      <c r="C131" s="88">
        <v>-58.211207999999999</v>
      </c>
      <c r="D131" s="88">
        <v>-49.262073999999998</v>
      </c>
      <c r="E131" s="88"/>
      <c r="J131" s="88">
        <v>12300591836.735001</v>
      </c>
      <c r="K131" s="88">
        <v>-70.410636999999994</v>
      </c>
      <c r="L131" s="88">
        <v>-62.162647</v>
      </c>
    </row>
    <row r="132" spans="2:12" x14ac:dyDescent="0.25">
      <c r="B132" s="88">
        <v>22489795918.367001</v>
      </c>
      <c r="C132" s="88">
        <v>-58.756045999999998</v>
      </c>
      <c r="D132" s="88">
        <v>-50.628875999999998</v>
      </c>
      <c r="E132" s="88"/>
      <c r="J132" s="88">
        <v>12526938775.51</v>
      </c>
      <c r="K132" s="88">
        <v>-68.564139999999995</v>
      </c>
      <c r="L132" s="88">
        <v>-62.893307</v>
      </c>
    </row>
    <row r="133" spans="2:12" x14ac:dyDescent="0.25">
      <c r="B133" s="88">
        <v>22714285714.285999</v>
      </c>
      <c r="C133" s="88">
        <v>-61.309840999999999</v>
      </c>
      <c r="D133" s="88">
        <v>-51.668118</v>
      </c>
      <c r="E133" s="88"/>
      <c r="J133" s="88">
        <v>12753285714.285999</v>
      </c>
      <c r="K133" s="88">
        <v>-70.322952000000001</v>
      </c>
      <c r="L133" s="88">
        <v>-63.095215000000003</v>
      </c>
    </row>
    <row r="134" spans="2:12" x14ac:dyDescent="0.25">
      <c r="B134" s="88">
        <v>22938775510.203999</v>
      </c>
      <c r="C134" s="88">
        <v>-61.40699</v>
      </c>
      <c r="D134" s="88">
        <v>-52.757342999999999</v>
      </c>
      <c r="E134" s="88"/>
      <c r="J134" s="88">
        <v>12979632653.061001</v>
      </c>
      <c r="K134" s="88">
        <v>-70.748962000000006</v>
      </c>
      <c r="L134" s="88">
        <v>-64.987396000000004</v>
      </c>
    </row>
    <row r="135" spans="2:12" x14ac:dyDescent="0.25">
      <c r="B135" s="88">
        <v>23163265306.122002</v>
      </c>
      <c r="C135" s="88">
        <v>-62.243670999999999</v>
      </c>
      <c r="D135" s="88">
        <v>-53.800834999999999</v>
      </c>
      <c r="E135" s="88"/>
      <c r="J135" s="88">
        <v>13205979591.837</v>
      </c>
      <c r="K135" s="88">
        <v>-73.983733999999998</v>
      </c>
      <c r="L135" s="88">
        <v>-68.904076000000003</v>
      </c>
    </row>
    <row r="136" spans="2:12" x14ac:dyDescent="0.25">
      <c r="B136" s="88">
        <v>23387755102.041</v>
      </c>
      <c r="C136" s="88">
        <v>-64.678459000000004</v>
      </c>
      <c r="D136" s="88">
        <v>-55.700812999999997</v>
      </c>
      <c r="E136" s="88"/>
      <c r="J136" s="88">
        <v>13432326530.612</v>
      </c>
      <c r="K136" s="88">
        <v>-82.023787999999996</v>
      </c>
      <c r="L136" s="88">
        <v>-68.388915999999995</v>
      </c>
    </row>
    <row r="137" spans="2:12" x14ac:dyDescent="0.25">
      <c r="B137" s="88">
        <v>23612244897.959</v>
      </c>
      <c r="C137" s="88">
        <v>-67.238349999999997</v>
      </c>
      <c r="D137" s="88">
        <v>-56.803814000000003</v>
      </c>
      <c r="E137" s="88"/>
      <c r="J137" s="88">
        <v>13658673469.388</v>
      </c>
      <c r="K137" s="88">
        <v>-69.224007</v>
      </c>
      <c r="L137" s="88">
        <v>-64.064575000000005</v>
      </c>
    </row>
    <row r="138" spans="2:12" x14ac:dyDescent="0.25">
      <c r="B138" s="88">
        <v>23836734693.877998</v>
      </c>
      <c r="C138" s="88">
        <v>-65.481712000000002</v>
      </c>
      <c r="D138" s="88">
        <v>-56.935516</v>
      </c>
      <c r="E138" s="88"/>
      <c r="J138" s="88">
        <v>13885020408.163</v>
      </c>
      <c r="K138" s="88">
        <v>-61.209831000000001</v>
      </c>
      <c r="L138" s="88">
        <v>-57.955719000000002</v>
      </c>
    </row>
    <row r="139" spans="2:12" x14ac:dyDescent="0.25">
      <c r="B139" s="88">
        <v>24061224489.796001</v>
      </c>
      <c r="C139" s="88">
        <v>-65.051154999999994</v>
      </c>
      <c r="D139" s="88">
        <v>-54.999640999999997</v>
      </c>
      <c r="E139" s="88"/>
      <c r="J139" s="88">
        <v>14111367346.938999</v>
      </c>
      <c r="K139" s="88">
        <v>-64.031090000000006</v>
      </c>
      <c r="L139" s="88">
        <v>-57.395167999999998</v>
      </c>
    </row>
    <row r="140" spans="2:12" x14ac:dyDescent="0.25">
      <c r="B140" s="88">
        <v>24285714285.714001</v>
      </c>
      <c r="C140" s="88">
        <v>-61.459601999999997</v>
      </c>
      <c r="D140" s="88">
        <v>-53.201805</v>
      </c>
      <c r="E140" s="88"/>
      <c r="J140" s="88">
        <v>14337714285.714001</v>
      </c>
      <c r="K140" s="88">
        <v>-68.010345000000001</v>
      </c>
      <c r="L140" s="88">
        <v>-60.842013999999999</v>
      </c>
    </row>
    <row r="141" spans="2:12" x14ac:dyDescent="0.25">
      <c r="B141" s="88">
        <v>24510204081.632999</v>
      </c>
      <c r="C141" s="88">
        <v>-60.329597</v>
      </c>
      <c r="D141" s="88">
        <v>-51.707348000000003</v>
      </c>
      <c r="E141" s="88"/>
      <c r="J141" s="88">
        <v>14564061224.49</v>
      </c>
      <c r="K141" s="88">
        <v>-72.012198999999995</v>
      </c>
      <c r="L141" s="88">
        <v>-62.611564999999999</v>
      </c>
    </row>
    <row r="142" spans="2:12" x14ac:dyDescent="0.25">
      <c r="B142" s="88">
        <v>24734693877.550999</v>
      </c>
      <c r="C142" s="88">
        <v>-60.832988999999998</v>
      </c>
      <c r="D142" s="88">
        <v>-51.187846999999998</v>
      </c>
      <c r="E142" s="88"/>
      <c r="J142" s="88">
        <v>14790408163.264999</v>
      </c>
      <c r="K142" s="88">
        <v>-69.759895</v>
      </c>
      <c r="L142" s="88">
        <v>-63.204506000000002</v>
      </c>
    </row>
    <row r="143" spans="2:12" x14ac:dyDescent="0.25">
      <c r="B143" s="88">
        <v>24959183673.469002</v>
      </c>
      <c r="C143" s="88">
        <v>-60.126038000000001</v>
      </c>
      <c r="D143" s="88">
        <v>-51.189480000000003</v>
      </c>
      <c r="E143" s="88"/>
      <c r="J143" s="88">
        <v>15016755102.041</v>
      </c>
      <c r="K143" s="88">
        <v>-70.140213000000003</v>
      </c>
      <c r="L143" s="88">
        <v>-63.274943999999998</v>
      </c>
    </row>
    <row r="144" spans="2:12" x14ac:dyDescent="0.25">
      <c r="B144" s="88">
        <v>25183673469.388</v>
      </c>
      <c r="C144" s="88">
        <v>-60.285240000000002</v>
      </c>
      <c r="D144" s="88">
        <v>-50.947243</v>
      </c>
      <c r="E144" s="88"/>
      <c r="J144" s="88">
        <v>15243102040.816</v>
      </c>
      <c r="K144" s="88">
        <v>-72.506377999999998</v>
      </c>
      <c r="L144" s="88">
        <v>-63.394680000000001</v>
      </c>
    </row>
    <row r="145" spans="2:12" x14ac:dyDescent="0.25">
      <c r="B145" s="88">
        <v>25408163265.306</v>
      </c>
      <c r="C145" s="88">
        <v>-59.782505</v>
      </c>
      <c r="D145" s="88">
        <v>-50.237667000000002</v>
      </c>
      <c r="E145" s="88"/>
      <c r="J145" s="88">
        <v>15469448979.591999</v>
      </c>
      <c r="K145" s="88">
        <v>-70.451881</v>
      </c>
      <c r="L145" s="88">
        <v>-63.858173000000001</v>
      </c>
    </row>
    <row r="146" spans="2:12" x14ac:dyDescent="0.25">
      <c r="B146" s="88">
        <v>25632653061.223999</v>
      </c>
      <c r="C146" s="88">
        <v>-57.644374999999997</v>
      </c>
      <c r="D146" s="88">
        <v>-50.191029</v>
      </c>
      <c r="E146" s="88"/>
      <c r="J146" s="88">
        <v>15695795918.367001</v>
      </c>
      <c r="K146" s="88">
        <v>-71.762184000000005</v>
      </c>
      <c r="L146" s="88">
        <v>-60.477898000000003</v>
      </c>
    </row>
    <row r="147" spans="2:12" x14ac:dyDescent="0.25">
      <c r="B147" s="88">
        <v>25857142857.143002</v>
      </c>
      <c r="C147" s="88">
        <v>-59.919449</v>
      </c>
      <c r="D147" s="88">
        <v>-50.318626000000002</v>
      </c>
      <c r="E147" s="88"/>
      <c r="J147" s="88">
        <v>15922142857.143</v>
      </c>
      <c r="K147" s="88">
        <v>-62.510117000000001</v>
      </c>
      <c r="L147" s="88">
        <v>-58.193053999999997</v>
      </c>
    </row>
    <row r="148" spans="2:12" x14ac:dyDescent="0.25">
      <c r="B148" s="88">
        <v>26081632653.061001</v>
      </c>
      <c r="C148" s="88">
        <v>-60.150261</v>
      </c>
      <c r="D148" s="88">
        <v>-51.748192000000003</v>
      </c>
      <c r="E148" s="88"/>
      <c r="J148" s="88">
        <v>16148489795.917999</v>
      </c>
      <c r="K148" s="88">
        <v>-63.555435000000003</v>
      </c>
      <c r="L148" s="88">
        <v>-55.122813999999998</v>
      </c>
    </row>
    <row r="149" spans="2:12" x14ac:dyDescent="0.25">
      <c r="B149" s="88">
        <v>26306122448.98</v>
      </c>
      <c r="C149" s="88">
        <v>-62.005401999999997</v>
      </c>
      <c r="D149" s="88">
        <v>-52.182281000000003</v>
      </c>
      <c r="E149" s="88"/>
      <c r="J149" s="88">
        <v>16374836734.694</v>
      </c>
      <c r="K149" s="88">
        <v>-62.486221</v>
      </c>
      <c r="L149" s="88">
        <v>-55.448639</v>
      </c>
    </row>
    <row r="150" spans="2:12" x14ac:dyDescent="0.25">
      <c r="B150" s="88">
        <v>26530612244.897999</v>
      </c>
      <c r="C150" s="88">
        <v>-61.476326</v>
      </c>
      <c r="D150" s="88">
        <v>-52.387352</v>
      </c>
      <c r="E150" s="88"/>
      <c r="J150" s="88">
        <v>16601183673.469</v>
      </c>
      <c r="K150" s="88">
        <v>-63.493042000000003</v>
      </c>
      <c r="L150" s="88">
        <v>-55.757430999999997</v>
      </c>
    </row>
    <row r="151" spans="2:12" x14ac:dyDescent="0.25">
      <c r="B151" s="88">
        <v>26755102040.816002</v>
      </c>
      <c r="C151" s="88">
        <v>-61.054870999999999</v>
      </c>
      <c r="D151" s="88">
        <v>-52.430774999999997</v>
      </c>
      <c r="E151" s="88"/>
      <c r="J151" s="88">
        <v>16827530612.245001</v>
      </c>
      <c r="K151" s="88">
        <v>-64.483413999999996</v>
      </c>
      <c r="L151" s="88">
        <v>-56.114277000000001</v>
      </c>
    </row>
    <row r="152" spans="2:12" x14ac:dyDescent="0.25">
      <c r="B152" s="88">
        <v>26979591836.735001</v>
      </c>
      <c r="C152" s="88">
        <v>-62.635795999999999</v>
      </c>
      <c r="D152" s="88">
        <v>-53.305881999999997</v>
      </c>
      <c r="E152" s="88"/>
      <c r="J152" s="88">
        <v>17053877551.02</v>
      </c>
      <c r="K152" s="88">
        <v>-63.656005999999998</v>
      </c>
      <c r="L152" s="88">
        <v>-56.363498999999997</v>
      </c>
    </row>
    <row r="153" spans="2:12" x14ac:dyDescent="0.25">
      <c r="B153" s="88">
        <v>27204081632.653</v>
      </c>
      <c r="C153" s="88">
        <v>-64.384986999999995</v>
      </c>
      <c r="D153" s="88">
        <v>-54.422725999999997</v>
      </c>
      <c r="E153" s="88"/>
      <c r="J153" s="88">
        <v>17280224489.796001</v>
      </c>
      <c r="K153" s="88">
        <v>-64.255699000000007</v>
      </c>
      <c r="L153" s="88">
        <v>-60.655383999999998</v>
      </c>
    </row>
    <row r="154" spans="2:12" x14ac:dyDescent="0.25">
      <c r="B154" s="88">
        <v>27428571428.570999</v>
      </c>
      <c r="C154" s="88">
        <v>-64.534972999999994</v>
      </c>
      <c r="D154" s="88">
        <v>-54.732517000000001</v>
      </c>
      <c r="E154" s="88"/>
      <c r="J154" s="88">
        <v>17506571428.570999</v>
      </c>
      <c r="K154" s="88">
        <v>-77.472617999999997</v>
      </c>
      <c r="L154" s="88">
        <v>-63.011021</v>
      </c>
    </row>
    <row r="155" spans="2:12" x14ac:dyDescent="0.25">
      <c r="B155" s="88">
        <v>27653061224.490002</v>
      </c>
      <c r="C155" s="88">
        <v>-63.639133000000001</v>
      </c>
      <c r="D155" s="88">
        <v>-54.624381999999997</v>
      </c>
      <c r="E155" s="88"/>
      <c r="J155" s="88">
        <v>17732918367.347</v>
      </c>
      <c r="K155" s="88">
        <v>-70.697372000000001</v>
      </c>
      <c r="L155" s="88">
        <v>-67.332847999999998</v>
      </c>
    </row>
    <row r="156" spans="2:12" x14ac:dyDescent="0.25">
      <c r="B156" s="88">
        <v>27877551020.408001</v>
      </c>
      <c r="C156" s="88">
        <v>-64.234572999999997</v>
      </c>
      <c r="D156" s="88">
        <v>-54.707934999999999</v>
      </c>
      <c r="E156" s="88"/>
      <c r="J156" s="88">
        <v>17959265306.122002</v>
      </c>
      <c r="K156" s="88">
        <v>-77.093688999999998</v>
      </c>
      <c r="L156" s="88">
        <v>-71.878142999999994</v>
      </c>
    </row>
    <row r="157" spans="2:12" x14ac:dyDescent="0.25">
      <c r="B157" s="88">
        <v>28102040816.327</v>
      </c>
      <c r="C157" s="88">
        <v>-65.043700999999999</v>
      </c>
      <c r="D157" s="88">
        <v>-55.657837000000001</v>
      </c>
      <c r="E157" s="88"/>
      <c r="J157" s="88">
        <v>18185612244.897999</v>
      </c>
      <c r="K157" s="88">
        <v>-90.864052000000001</v>
      </c>
      <c r="L157" s="88">
        <v>-72.994011</v>
      </c>
    </row>
    <row r="158" spans="2:12" x14ac:dyDescent="0.25">
      <c r="B158" s="88">
        <v>28326530612.244999</v>
      </c>
      <c r="C158" s="88">
        <v>-66.481407000000004</v>
      </c>
      <c r="D158" s="88">
        <v>-56.23283</v>
      </c>
      <c r="E158" s="88"/>
      <c r="J158" s="88">
        <v>18411959183.673</v>
      </c>
      <c r="K158" s="88">
        <v>-73.777634000000006</v>
      </c>
      <c r="L158" s="88">
        <v>-73.609818000000004</v>
      </c>
    </row>
    <row r="159" spans="2:12" x14ac:dyDescent="0.25">
      <c r="B159" s="88">
        <v>28551020408.162998</v>
      </c>
      <c r="C159" s="88">
        <v>-66.148314999999997</v>
      </c>
      <c r="D159" s="88">
        <v>-56.544002999999996</v>
      </c>
      <c r="E159" s="88"/>
      <c r="J159" s="88">
        <v>18638306122.449001</v>
      </c>
      <c r="K159" s="88">
        <v>-78.759429999999995</v>
      </c>
      <c r="L159" s="88">
        <v>-69.716521999999998</v>
      </c>
    </row>
    <row r="160" spans="2:12" x14ac:dyDescent="0.25">
      <c r="B160" s="88">
        <v>28775510204.082001</v>
      </c>
      <c r="C160" s="88">
        <v>-66.426017999999999</v>
      </c>
      <c r="D160" s="88">
        <v>-56.341422999999999</v>
      </c>
      <c r="E160" s="88"/>
      <c r="J160" s="88">
        <v>18864653061.223999</v>
      </c>
      <c r="K160" s="88">
        <v>-79.011878999999993</v>
      </c>
      <c r="L160" s="88">
        <v>-71.627517999999995</v>
      </c>
    </row>
    <row r="161" spans="2:12" x14ac:dyDescent="0.25">
      <c r="B161" s="88">
        <v>29000000000</v>
      </c>
      <c r="C161" s="88">
        <v>-66.660622000000004</v>
      </c>
      <c r="D161" s="88">
        <v>-56.382221000000001</v>
      </c>
      <c r="E161" s="88"/>
      <c r="J161" s="88">
        <v>19091000000</v>
      </c>
      <c r="K161" s="88">
        <v>-79.328299999999999</v>
      </c>
      <c r="L161" s="88">
        <v>-69.801925999999995</v>
      </c>
    </row>
    <row r="162" spans="2:12" x14ac:dyDescent="0.25">
      <c r="B162" s="88">
        <v>29224489795.917999</v>
      </c>
      <c r="C162" s="88">
        <v>-66.992026999999993</v>
      </c>
      <c r="D162" s="88">
        <v>-56.910651999999999</v>
      </c>
      <c r="E162" s="88"/>
      <c r="J162" s="88">
        <v>19317346938.776001</v>
      </c>
      <c r="K162" s="88">
        <v>-73.118972999999997</v>
      </c>
      <c r="L162" s="88">
        <v>-66.759231999999997</v>
      </c>
    </row>
    <row r="163" spans="2:12" x14ac:dyDescent="0.25">
      <c r="B163" s="88">
        <v>29448979591.837002</v>
      </c>
      <c r="C163" s="88">
        <v>-68.639754999999994</v>
      </c>
      <c r="D163" s="88">
        <v>-57.390369</v>
      </c>
      <c r="E163" s="88"/>
      <c r="J163" s="88">
        <v>19543693877.550999</v>
      </c>
      <c r="K163" s="88">
        <v>-69.612503000000004</v>
      </c>
      <c r="L163" s="88">
        <v>-65.482810999999998</v>
      </c>
    </row>
    <row r="164" spans="2:12" x14ac:dyDescent="0.25">
      <c r="B164" s="88">
        <v>29673469387.755001</v>
      </c>
      <c r="C164" s="88">
        <v>-68.074546999999995</v>
      </c>
      <c r="D164" s="88">
        <v>-57.597355</v>
      </c>
      <c r="E164" s="88"/>
      <c r="J164" s="88">
        <v>19770040816.327</v>
      </c>
      <c r="K164" s="88">
        <v>-75.248795000000001</v>
      </c>
      <c r="L164" s="88">
        <v>-63.780304000000001</v>
      </c>
    </row>
    <row r="165" spans="2:12" x14ac:dyDescent="0.25">
      <c r="B165" s="88">
        <v>29897959183.673</v>
      </c>
      <c r="C165" s="88">
        <v>-67.622703999999999</v>
      </c>
      <c r="D165" s="88">
        <v>-57.329146999999999</v>
      </c>
      <c r="E165" s="88"/>
      <c r="J165" s="88">
        <v>19996387755.102001</v>
      </c>
      <c r="K165" s="88">
        <v>-67.681777999999994</v>
      </c>
      <c r="L165" s="88">
        <v>-62.271355</v>
      </c>
    </row>
    <row r="166" spans="2:12" x14ac:dyDescent="0.25">
      <c r="B166" s="88">
        <v>30122448979.591999</v>
      </c>
      <c r="C166" s="88">
        <v>-67.362212999999997</v>
      </c>
      <c r="D166" s="88">
        <v>-56.861503999999996</v>
      </c>
      <c r="E166" s="88"/>
      <c r="J166" s="88">
        <v>20222734693.877998</v>
      </c>
      <c r="K166" s="88">
        <v>-64.688072000000005</v>
      </c>
      <c r="L166" s="88">
        <v>-59.558616999999998</v>
      </c>
    </row>
    <row r="167" spans="2:12" x14ac:dyDescent="0.25">
      <c r="B167" s="88">
        <v>30346938775.509998</v>
      </c>
      <c r="C167" s="88">
        <v>-66.466285999999997</v>
      </c>
      <c r="D167" s="88">
        <v>-57.137585000000001</v>
      </c>
      <c r="E167" s="88"/>
      <c r="J167" s="88">
        <v>20449081632.653</v>
      </c>
      <c r="K167" s="88">
        <v>-66.686424000000002</v>
      </c>
      <c r="L167" s="88">
        <v>-61.581462999999999</v>
      </c>
    </row>
    <row r="168" spans="2:12" x14ac:dyDescent="0.25">
      <c r="B168" s="88">
        <v>30571428571.429001</v>
      </c>
      <c r="C168" s="88">
        <v>-68.236052999999998</v>
      </c>
      <c r="D168" s="88">
        <v>-57.331550999999997</v>
      </c>
      <c r="E168" s="88"/>
      <c r="J168" s="88">
        <v>20675428571.429001</v>
      </c>
      <c r="K168" s="88">
        <v>-73.427498</v>
      </c>
      <c r="L168" s="88">
        <v>-69.464737</v>
      </c>
    </row>
    <row r="169" spans="2:12" x14ac:dyDescent="0.25">
      <c r="B169" s="88">
        <v>30795918367.347</v>
      </c>
      <c r="C169" s="88">
        <v>-68.162002999999999</v>
      </c>
      <c r="D169" s="88">
        <v>-57.458466000000001</v>
      </c>
      <c r="E169" s="88"/>
      <c r="J169" s="88">
        <v>20901775510.203999</v>
      </c>
      <c r="K169" s="88">
        <v>-88.162102000000004</v>
      </c>
      <c r="L169" s="88">
        <v>-71.784278999999998</v>
      </c>
    </row>
    <row r="170" spans="2:12" x14ac:dyDescent="0.25">
      <c r="B170" s="88">
        <v>31020408163.264999</v>
      </c>
      <c r="C170" s="88">
        <v>-67.395354999999995</v>
      </c>
      <c r="D170" s="88">
        <v>-56.354579999999999</v>
      </c>
      <c r="E170" s="88"/>
      <c r="J170" s="88">
        <v>21128122448.98</v>
      </c>
      <c r="K170" s="88">
        <v>-73.584586999999999</v>
      </c>
      <c r="L170" s="88">
        <v>-69.811760000000007</v>
      </c>
    </row>
    <row r="171" spans="2:12" x14ac:dyDescent="0.25">
      <c r="B171" s="88">
        <v>31244897959.183998</v>
      </c>
      <c r="C171" s="88">
        <v>-65.811012000000005</v>
      </c>
      <c r="D171" s="88">
        <v>-55.362797</v>
      </c>
      <c r="E171" s="88"/>
      <c r="J171" s="88">
        <v>21354469387.755001</v>
      </c>
      <c r="K171" s="88">
        <v>-67.586158999999995</v>
      </c>
      <c r="L171" s="88">
        <v>-62.760505999999999</v>
      </c>
    </row>
    <row r="172" spans="2:12" x14ac:dyDescent="0.25">
      <c r="B172" s="88">
        <v>31469387755.102001</v>
      </c>
      <c r="C172" s="88">
        <v>-65.713448</v>
      </c>
      <c r="D172" s="88">
        <v>-55.519638</v>
      </c>
      <c r="E172" s="88"/>
      <c r="J172" s="88">
        <v>21580816326.530998</v>
      </c>
      <c r="K172" s="88">
        <v>-67.191695999999993</v>
      </c>
      <c r="L172" s="88">
        <v>-60.996540000000003</v>
      </c>
    </row>
    <row r="173" spans="2:12" x14ac:dyDescent="0.25">
      <c r="B173" s="88">
        <v>31693877551.02</v>
      </c>
      <c r="C173" s="88">
        <v>-68.364341999999994</v>
      </c>
      <c r="D173" s="88">
        <v>-55.646842999999997</v>
      </c>
      <c r="E173" s="88"/>
      <c r="J173" s="88">
        <v>21807163265.306</v>
      </c>
      <c r="K173" s="88">
        <v>-68.622649999999993</v>
      </c>
      <c r="L173" s="88">
        <v>-61.978825000000001</v>
      </c>
    </row>
    <row r="174" spans="2:12" x14ac:dyDescent="0.25">
      <c r="B174" s="88">
        <v>31918367346.938999</v>
      </c>
      <c r="C174" s="88">
        <v>-66.289696000000006</v>
      </c>
      <c r="D174" s="88">
        <v>-55.928626999999999</v>
      </c>
      <c r="E174" s="88"/>
      <c r="J174" s="88">
        <v>22033510204.082001</v>
      </c>
      <c r="K174" s="88">
        <v>-70.962128000000007</v>
      </c>
      <c r="L174" s="88">
        <v>-63.153896000000003</v>
      </c>
    </row>
    <row r="175" spans="2:12" x14ac:dyDescent="0.25">
      <c r="B175" s="88">
        <v>32142857142.856998</v>
      </c>
      <c r="C175" s="88">
        <v>-66.544158999999993</v>
      </c>
      <c r="D175" s="88">
        <v>-55.304485</v>
      </c>
      <c r="E175" s="88"/>
      <c r="J175" s="88">
        <v>22259857142.856998</v>
      </c>
      <c r="K175" s="88">
        <v>-71.270865999999998</v>
      </c>
      <c r="L175" s="88">
        <v>-63.841351000000003</v>
      </c>
    </row>
    <row r="176" spans="2:12" x14ac:dyDescent="0.25">
      <c r="B176" s="88">
        <v>32367346938.776001</v>
      </c>
      <c r="C176" s="88">
        <v>-65.974800000000002</v>
      </c>
      <c r="D176" s="88">
        <v>-55.199272000000001</v>
      </c>
      <c r="E176" s="88"/>
      <c r="J176" s="88">
        <v>22486204081.632999</v>
      </c>
      <c r="K176" s="88">
        <v>-71.210883999999993</v>
      </c>
      <c r="L176" s="88">
        <v>-64.426361</v>
      </c>
    </row>
    <row r="177" spans="2:12" x14ac:dyDescent="0.25">
      <c r="B177" s="88">
        <v>32591836734.694</v>
      </c>
      <c r="C177" s="88">
        <v>-65.418755000000004</v>
      </c>
      <c r="D177" s="88">
        <v>-55.953693000000001</v>
      </c>
      <c r="E177" s="88"/>
      <c r="J177" s="88">
        <v>22712551020.408001</v>
      </c>
      <c r="K177" s="88">
        <v>-73.215553</v>
      </c>
      <c r="L177" s="88">
        <v>-64.481650999999999</v>
      </c>
    </row>
    <row r="178" spans="2:12" x14ac:dyDescent="0.25">
      <c r="B178" s="88">
        <v>32816326530.612</v>
      </c>
      <c r="C178" s="88">
        <v>-68.460601999999994</v>
      </c>
      <c r="D178" s="88">
        <v>-56.649428999999998</v>
      </c>
      <c r="E178" s="88"/>
      <c r="J178" s="88">
        <v>22938897959.183998</v>
      </c>
      <c r="K178" s="88">
        <v>-73.057106000000005</v>
      </c>
      <c r="L178" s="88">
        <v>-63.576003999999998</v>
      </c>
    </row>
    <row r="179" spans="2:12" x14ac:dyDescent="0.25">
      <c r="B179" s="88">
        <v>33040816326.530998</v>
      </c>
      <c r="C179" s="88">
        <v>-67.940094000000002</v>
      </c>
      <c r="D179" s="88">
        <v>-57.959938000000001</v>
      </c>
      <c r="E179" s="88"/>
      <c r="J179" s="88">
        <v>23165244897.959</v>
      </c>
      <c r="K179" s="88">
        <v>-70.061615000000003</v>
      </c>
      <c r="L179" s="88">
        <v>-59.584269999999997</v>
      </c>
    </row>
    <row r="180" spans="2:12" x14ac:dyDescent="0.25">
      <c r="B180" s="88">
        <v>33265306122.449001</v>
      </c>
      <c r="C180" s="88">
        <v>-69.346908999999997</v>
      </c>
      <c r="D180" s="88">
        <v>-57.328175000000002</v>
      </c>
      <c r="E180" s="88"/>
      <c r="J180" s="88">
        <v>23391591836.735001</v>
      </c>
      <c r="K180" s="88">
        <v>-62.673557000000002</v>
      </c>
      <c r="L180" s="88">
        <v>-56.14846</v>
      </c>
    </row>
    <row r="181" spans="2:12" x14ac:dyDescent="0.25">
      <c r="B181" s="88">
        <v>33489795918.367001</v>
      </c>
      <c r="C181" s="88">
        <v>-66.990784000000005</v>
      </c>
      <c r="D181" s="88">
        <v>-55.818958000000002</v>
      </c>
      <c r="E181" s="88"/>
      <c r="J181" s="88">
        <v>23617938775.509998</v>
      </c>
      <c r="K181" s="88">
        <v>-62.889052999999997</v>
      </c>
      <c r="L181" s="88">
        <v>-53.414467000000002</v>
      </c>
    </row>
    <row r="182" spans="2:12" x14ac:dyDescent="0.25">
      <c r="B182" s="88">
        <v>33714285714.285999</v>
      </c>
      <c r="C182" s="88">
        <v>-64.255684000000002</v>
      </c>
      <c r="D182" s="88">
        <v>-56.221404999999997</v>
      </c>
      <c r="E182" s="88"/>
      <c r="J182" s="88">
        <v>23844285714.285999</v>
      </c>
      <c r="K182" s="88">
        <v>-61.956837</v>
      </c>
      <c r="L182" s="88">
        <v>-53.613200999999997</v>
      </c>
    </row>
    <row r="183" spans="2:12" x14ac:dyDescent="0.25">
      <c r="B183" s="88">
        <v>33938775510.203999</v>
      </c>
      <c r="C183" s="88">
        <v>-71.391220000000004</v>
      </c>
      <c r="D183" s="88">
        <v>-54.983066999999998</v>
      </c>
      <c r="E183" s="88"/>
      <c r="J183" s="88">
        <v>24070632653.061001</v>
      </c>
      <c r="K183" s="88">
        <v>-63.38776</v>
      </c>
      <c r="L183" s="88">
        <v>-54.799179000000002</v>
      </c>
    </row>
    <row r="184" spans="2:12" x14ac:dyDescent="0.25">
      <c r="B184" s="88">
        <v>34163265306.122002</v>
      </c>
      <c r="C184" s="88">
        <v>-64.450858999999994</v>
      </c>
      <c r="D184" s="88">
        <v>-55.965102999999999</v>
      </c>
      <c r="E184" s="88"/>
      <c r="J184" s="88">
        <v>24296979591.837002</v>
      </c>
      <c r="K184" s="88">
        <v>-66.553566000000004</v>
      </c>
      <c r="L184" s="88">
        <v>-55.213431999999997</v>
      </c>
    </row>
    <row r="185" spans="2:12" x14ac:dyDescent="0.25">
      <c r="B185" s="88">
        <v>34387755102.041</v>
      </c>
      <c r="C185" s="88">
        <v>-68.010909999999996</v>
      </c>
      <c r="D185" s="88">
        <v>-54.283259999999999</v>
      </c>
      <c r="E185" s="88"/>
      <c r="J185" s="88">
        <v>24523326530.612</v>
      </c>
      <c r="K185" s="88">
        <v>-63.320895999999998</v>
      </c>
      <c r="L185" s="88">
        <v>-55.037239</v>
      </c>
    </row>
    <row r="186" spans="2:12" x14ac:dyDescent="0.25">
      <c r="B186" s="88">
        <v>34612244897.959</v>
      </c>
      <c r="C186" s="88">
        <v>-67.094680999999994</v>
      </c>
      <c r="D186" s="88">
        <v>-53.763390000000001</v>
      </c>
      <c r="E186" s="88"/>
      <c r="J186" s="88">
        <v>24749673469.388</v>
      </c>
      <c r="K186" s="88">
        <v>-63.013069000000002</v>
      </c>
      <c r="L186" s="88">
        <v>-53.707934999999999</v>
      </c>
    </row>
    <row r="187" spans="2:12" x14ac:dyDescent="0.25">
      <c r="B187" s="88">
        <v>34836734693.877998</v>
      </c>
      <c r="C187" s="88">
        <v>-63.164391000000002</v>
      </c>
      <c r="D187" s="88">
        <v>-54.360382000000001</v>
      </c>
      <c r="E187" s="88"/>
      <c r="J187" s="88">
        <v>24976020408.162998</v>
      </c>
      <c r="K187" s="88">
        <v>-62.773784999999997</v>
      </c>
      <c r="L187" s="88">
        <v>-52.474003000000003</v>
      </c>
    </row>
    <row r="188" spans="2:12" x14ac:dyDescent="0.25">
      <c r="B188" s="88">
        <v>35061224489.795998</v>
      </c>
      <c r="C188" s="88">
        <v>-69.368003999999999</v>
      </c>
      <c r="D188" s="88">
        <v>-53.871657999999996</v>
      </c>
      <c r="E188" s="88"/>
      <c r="J188" s="88">
        <v>25202367346.938999</v>
      </c>
      <c r="K188" s="88">
        <v>-59.823925000000003</v>
      </c>
      <c r="L188" s="88">
        <v>-50.936329000000001</v>
      </c>
    </row>
    <row r="189" spans="2:12" x14ac:dyDescent="0.25">
      <c r="B189" s="88">
        <v>35285714285.713997</v>
      </c>
      <c r="C189" s="88">
        <v>-64.258765999999994</v>
      </c>
      <c r="D189" s="88">
        <v>-55.983790999999997</v>
      </c>
      <c r="E189" s="88"/>
      <c r="J189" s="88">
        <v>25428714285.714001</v>
      </c>
      <c r="K189" s="88">
        <v>-58.578811999999999</v>
      </c>
      <c r="L189" s="88">
        <v>-49.484439999999999</v>
      </c>
    </row>
    <row r="190" spans="2:12" x14ac:dyDescent="0.25">
      <c r="B190" s="88">
        <v>35510204081.633003</v>
      </c>
      <c r="C190" s="88">
        <v>-67.437354999999997</v>
      </c>
      <c r="D190" s="88">
        <v>-56.350676999999997</v>
      </c>
      <c r="E190" s="88"/>
      <c r="J190" s="88">
        <v>25655061224.490002</v>
      </c>
      <c r="K190" s="88">
        <v>-58.602825000000003</v>
      </c>
      <c r="L190" s="88">
        <v>-48.770457999999998</v>
      </c>
    </row>
    <row r="191" spans="2:12" x14ac:dyDescent="0.25">
      <c r="B191" s="88">
        <v>35734693877.551003</v>
      </c>
      <c r="C191" s="88">
        <v>-68.647163000000006</v>
      </c>
      <c r="D191" s="88">
        <v>-58.242764000000001</v>
      </c>
      <c r="E191" s="88"/>
      <c r="J191" s="88">
        <v>25881408163.264999</v>
      </c>
      <c r="K191" s="88">
        <v>-57.855747000000001</v>
      </c>
      <c r="L191" s="88">
        <v>-48.581935999999999</v>
      </c>
    </row>
    <row r="192" spans="2:12" x14ac:dyDescent="0.25">
      <c r="B192" s="88">
        <v>35959183673.469002</v>
      </c>
      <c r="C192" s="88">
        <v>-68.738449000000003</v>
      </c>
      <c r="D192" s="88">
        <v>-59.119594999999997</v>
      </c>
      <c r="E192" s="88"/>
      <c r="J192" s="88">
        <v>26107755102.041</v>
      </c>
      <c r="K192" s="88">
        <v>-58.162598000000003</v>
      </c>
      <c r="L192" s="88">
        <v>-48.835926000000001</v>
      </c>
    </row>
    <row r="193" spans="2:12" x14ac:dyDescent="0.25">
      <c r="B193" s="88">
        <v>36183673469.388</v>
      </c>
      <c r="C193" s="88">
        <v>-69.212456000000003</v>
      </c>
      <c r="D193" s="88">
        <v>-60.361972999999999</v>
      </c>
      <c r="E193" s="88"/>
      <c r="J193" s="88">
        <v>26334102040.816002</v>
      </c>
      <c r="K193" s="88">
        <v>-59.489685000000001</v>
      </c>
      <c r="L193" s="88">
        <v>-48.943286999999998</v>
      </c>
    </row>
    <row r="194" spans="2:12" x14ac:dyDescent="0.25">
      <c r="B194" s="88">
        <v>36408163265.306</v>
      </c>
      <c r="C194" s="88">
        <v>-72.090171999999995</v>
      </c>
      <c r="D194" s="88">
        <v>-60.274318999999998</v>
      </c>
      <c r="E194" s="88"/>
      <c r="J194" s="88">
        <v>26560448979.591999</v>
      </c>
      <c r="K194" s="88">
        <v>-58.343975</v>
      </c>
      <c r="L194" s="88">
        <v>-50.352725999999997</v>
      </c>
    </row>
    <row r="195" spans="2:12" x14ac:dyDescent="0.25">
      <c r="B195" s="88">
        <v>36632653061.223999</v>
      </c>
      <c r="C195" s="88">
        <v>-68.054535000000001</v>
      </c>
      <c r="D195" s="88">
        <v>-60.650295</v>
      </c>
      <c r="E195" s="88"/>
      <c r="J195" s="88">
        <v>26786795918.367001</v>
      </c>
      <c r="K195" s="88">
        <v>-62.280414999999998</v>
      </c>
      <c r="L195" s="88">
        <v>-52.506805</v>
      </c>
    </row>
    <row r="196" spans="2:12" x14ac:dyDescent="0.25">
      <c r="B196" s="88">
        <v>36857142857.142998</v>
      </c>
      <c r="C196" s="88">
        <v>-69.619698</v>
      </c>
      <c r="D196" s="88">
        <v>-58.757435000000001</v>
      </c>
      <c r="E196" s="88"/>
      <c r="J196" s="88">
        <v>27013142857.143002</v>
      </c>
      <c r="K196" s="88">
        <v>-65.683494999999994</v>
      </c>
      <c r="L196" s="88">
        <v>-54.926174000000003</v>
      </c>
    </row>
    <row r="197" spans="2:12" x14ac:dyDescent="0.25">
      <c r="B197" s="88">
        <v>37081632653.060997</v>
      </c>
      <c r="C197" s="88">
        <v>-65.294571000000005</v>
      </c>
      <c r="D197" s="88">
        <v>-58.153027000000002</v>
      </c>
      <c r="E197" s="88"/>
      <c r="J197" s="88">
        <v>27239489795.917999</v>
      </c>
      <c r="K197" s="88">
        <v>-65.186211</v>
      </c>
      <c r="L197" s="88">
        <v>-54.918075999999999</v>
      </c>
    </row>
    <row r="198" spans="2:12" x14ac:dyDescent="0.25">
      <c r="B198" s="88">
        <v>37306122448.980003</v>
      </c>
      <c r="C198" s="88">
        <v>-65.322456000000003</v>
      </c>
      <c r="D198" s="88">
        <v>-56.811684</v>
      </c>
      <c r="E198" s="88"/>
      <c r="J198" s="88">
        <v>27465836734.694</v>
      </c>
      <c r="K198" s="88">
        <v>-62.056145000000001</v>
      </c>
      <c r="L198" s="88">
        <v>-53.623615000000001</v>
      </c>
    </row>
    <row r="199" spans="2:12" x14ac:dyDescent="0.25">
      <c r="B199" s="88">
        <v>37530612244.898003</v>
      </c>
      <c r="C199" s="88">
        <v>-65.061058000000003</v>
      </c>
      <c r="D199" s="88">
        <v>-56.535499999999999</v>
      </c>
      <c r="E199" s="88"/>
      <c r="J199" s="88">
        <v>27692183673.469002</v>
      </c>
      <c r="K199" s="88">
        <v>-61.623145999999998</v>
      </c>
      <c r="L199" s="88">
        <v>-53.467567000000003</v>
      </c>
    </row>
    <row r="200" spans="2:12" x14ac:dyDescent="0.25">
      <c r="B200" s="88">
        <v>37755102040.816002</v>
      </c>
      <c r="C200" s="88">
        <v>-64.342415000000003</v>
      </c>
      <c r="D200" s="88">
        <v>-55.969588999999999</v>
      </c>
      <c r="E200" s="88"/>
      <c r="J200" s="88">
        <v>27918530612.244999</v>
      </c>
      <c r="K200" s="88">
        <v>-64.481773000000004</v>
      </c>
      <c r="L200" s="88">
        <v>-54.644629999999999</v>
      </c>
    </row>
    <row r="201" spans="2:12" x14ac:dyDescent="0.25">
      <c r="B201" s="88">
        <v>37979591836.735001</v>
      </c>
      <c r="C201" s="88">
        <v>-63.707928000000003</v>
      </c>
      <c r="D201" s="88">
        <v>-55.057490999999999</v>
      </c>
      <c r="E201" s="88"/>
      <c r="J201" s="88">
        <v>28144877551.02</v>
      </c>
      <c r="K201" s="88">
        <v>-65.357451999999995</v>
      </c>
      <c r="L201" s="88">
        <v>-55.129631000000003</v>
      </c>
    </row>
    <row r="202" spans="2:12" x14ac:dyDescent="0.25">
      <c r="B202" s="88">
        <v>38204081632.653</v>
      </c>
      <c r="C202" s="88">
        <v>-62.750042000000001</v>
      </c>
      <c r="D202" s="88">
        <v>-54.398074999999999</v>
      </c>
      <c r="E202" s="88"/>
      <c r="J202" s="88">
        <v>28371224489.796001</v>
      </c>
      <c r="K202" s="88">
        <v>-62.849834000000001</v>
      </c>
      <c r="L202" s="88">
        <v>-55.156021000000003</v>
      </c>
    </row>
    <row r="203" spans="2:12" x14ac:dyDescent="0.25">
      <c r="B203" s="88">
        <v>38428571428.570999</v>
      </c>
      <c r="C203" s="88">
        <v>-63.095588999999997</v>
      </c>
      <c r="D203" s="88">
        <v>-54.218189000000002</v>
      </c>
      <c r="E203" s="88"/>
      <c r="J203" s="88">
        <v>28597571428.570999</v>
      </c>
      <c r="K203" s="88">
        <v>-64.430999999999997</v>
      </c>
      <c r="L203" s="88">
        <v>-55.118923000000002</v>
      </c>
    </row>
    <row r="204" spans="2:12" x14ac:dyDescent="0.25">
      <c r="B204" s="88">
        <v>38653061224.489998</v>
      </c>
      <c r="C204" s="88">
        <v>-64.312515000000005</v>
      </c>
      <c r="D204" s="88">
        <v>-54.45393</v>
      </c>
      <c r="E204" s="88"/>
      <c r="J204" s="88">
        <v>28823918367.347</v>
      </c>
      <c r="K204" s="88">
        <v>-65.201256000000001</v>
      </c>
      <c r="L204" s="88">
        <v>-55.724254999999999</v>
      </c>
    </row>
    <row r="205" spans="2:12" x14ac:dyDescent="0.25">
      <c r="B205" s="88">
        <v>38877551020.407997</v>
      </c>
      <c r="C205" s="88">
        <v>-64.519729999999996</v>
      </c>
      <c r="D205" s="88">
        <v>-54.607146999999998</v>
      </c>
      <c r="E205" s="88"/>
      <c r="J205" s="88">
        <v>29050265306.122002</v>
      </c>
      <c r="K205" s="88">
        <v>-64.723624999999998</v>
      </c>
      <c r="L205" s="88">
        <v>-57.170765000000003</v>
      </c>
    </row>
    <row r="206" spans="2:12" x14ac:dyDescent="0.25">
      <c r="B206" s="88">
        <v>39102040816.327003</v>
      </c>
      <c r="C206" s="88">
        <v>-64.387343999999999</v>
      </c>
      <c r="D206" s="88">
        <v>-54.822696999999998</v>
      </c>
      <c r="E206" s="88"/>
      <c r="J206" s="88">
        <v>29276612244.897999</v>
      </c>
      <c r="K206" s="88">
        <v>-68.964088000000004</v>
      </c>
      <c r="L206" s="88">
        <v>-59.200996000000004</v>
      </c>
    </row>
    <row r="207" spans="2:12" x14ac:dyDescent="0.25">
      <c r="B207" s="88">
        <v>39326530612.245003</v>
      </c>
      <c r="C207" s="88">
        <v>-65.064468000000005</v>
      </c>
      <c r="D207" s="88">
        <v>-54.736958000000001</v>
      </c>
      <c r="E207" s="88"/>
      <c r="J207" s="88">
        <v>29502959183.673</v>
      </c>
      <c r="K207" s="88">
        <v>-71.580153999999993</v>
      </c>
      <c r="L207" s="88">
        <v>-60.989964000000001</v>
      </c>
    </row>
    <row r="208" spans="2:12" x14ac:dyDescent="0.25">
      <c r="B208" s="88">
        <v>39551020408.163002</v>
      </c>
      <c r="C208" s="88">
        <v>-64.582786999999996</v>
      </c>
      <c r="D208" s="88">
        <v>-55.065818999999998</v>
      </c>
      <c r="E208" s="88"/>
      <c r="J208" s="88">
        <v>29729306122.449001</v>
      </c>
      <c r="K208" s="88">
        <v>-70.606009999999998</v>
      </c>
      <c r="L208" s="88">
        <v>-61.585957000000001</v>
      </c>
    </row>
    <row r="209" spans="2:12" x14ac:dyDescent="0.25">
      <c r="B209" s="88">
        <v>39775510204.082001</v>
      </c>
      <c r="C209" s="88">
        <v>-65.781647000000007</v>
      </c>
      <c r="D209" s="88">
        <v>-54.699489999999997</v>
      </c>
      <c r="E209" s="88"/>
      <c r="J209" s="88">
        <v>29955653061.223999</v>
      </c>
      <c r="K209" s="88">
        <v>-71.347099</v>
      </c>
      <c r="L209" s="88">
        <v>-61.453071999999999</v>
      </c>
    </row>
    <row r="210" spans="2:12" x14ac:dyDescent="0.25">
      <c r="B210" s="88">
        <v>40000000000</v>
      </c>
      <c r="C210" s="88">
        <v>-65.268210999999994</v>
      </c>
      <c r="D210" s="88">
        <v>-54.630043000000001</v>
      </c>
      <c r="E210" s="88"/>
      <c r="J210" s="88">
        <v>30182000000</v>
      </c>
      <c r="K210" s="88">
        <v>-72.004562000000007</v>
      </c>
      <c r="L210" s="88">
        <v>-61.725971000000001</v>
      </c>
    </row>
    <row r="211" spans="2:12" x14ac:dyDescent="0.25">
      <c r="B211" s="88" t="s">
        <v>21</v>
      </c>
      <c r="E211" s="88"/>
      <c r="J211" s="88" t="s">
        <v>21</v>
      </c>
    </row>
    <row r="212" spans="2:12" x14ac:dyDescent="0.25">
      <c r="E212" s="88"/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12"/>
  <sheetViews>
    <sheetView workbookViewId="0">
      <selection activeCell="B6" sqref="B6:D603"/>
    </sheetView>
  </sheetViews>
  <sheetFormatPr defaultRowHeight="15" x14ac:dyDescent="0.25"/>
  <cols>
    <col min="1" max="1" width="13.7109375" style="40" customWidth="1"/>
    <col min="2" max="3" width="10.85546875" style="88" customWidth="1"/>
    <col min="4" max="4" width="8.5703125" style="88" customWidth="1"/>
    <col min="5" max="5" width="5.5703125" style="9" customWidth="1"/>
    <col min="6" max="6" width="12.85546875" style="99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0" width="13.85546875" style="88" customWidth="1"/>
    <col min="11" max="11" width="7.5703125" style="88" customWidth="1"/>
    <col min="12" max="12" width="9" style="88" customWidth="1"/>
    <col min="13" max="13" width="10" style="9" bestFit="1" customWidth="1"/>
    <col min="14" max="14" width="12.85546875" style="99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  <col min="18" max="16384" width="9.140625" style="88"/>
  </cols>
  <sheetData>
    <row r="1" spans="1:17" x14ac:dyDescent="0.25">
      <c r="B1" s="88" t="s">
        <v>95</v>
      </c>
      <c r="E1" s="88"/>
      <c r="F1" s="99" t="s">
        <v>2</v>
      </c>
      <c r="G1" s="13" t="s">
        <v>105</v>
      </c>
      <c r="H1" s="44">
        <f>D112</f>
        <v>-47.230747000000001</v>
      </c>
      <c r="J1" s="88" t="s">
        <v>95</v>
      </c>
      <c r="N1" s="99" t="s">
        <v>2</v>
      </c>
      <c r="O1" s="13" t="s">
        <v>105</v>
      </c>
      <c r="P1" s="44">
        <f>L112</f>
        <v>-57.062023000000003</v>
      </c>
    </row>
    <row r="2" spans="1:17" x14ac:dyDescent="0.25">
      <c r="A2" s="50" t="s">
        <v>104</v>
      </c>
      <c r="B2" s="88" t="s">
        <v>246</v>
      </c>
      <c r="C2" s="88" t="s">
        <v>276</v>
      </c>
      <c r="D2" s="88" t="s">
        <v>277</v>
      </c>
      <c r="E2" s="88" t="s">
        <v>278</v>
      </c>
      <c r="H2" s="11"/>
      <c r="I2" s="50" t="s">
        <v>103</v>
      </c>
      <c r="J2" s="88" t="s">
        <v>246</v>
      </c>
      <c r="K2" s="88" t="s">
        <v>276</v>
      </c>
      <c r="L2" s="88" t="s">
        <v>277</v>
      </c>
      <c r="M2" s="9" t="s">
        <v>278</v>
      </c>
      <c r="P2" s="11"/>
    </row>
    <row r="3" spans="1:17" s="15" customFormat="1" x14ac:dyDescent="0.25">
      <c r="A3" s="40"/>
      <c r="B3" s="88" t="s">
        <v>207</v>
      </c>
      <c r="C3" s="88" t="s">
        <v>285</v>
      </c>
      <c r="D3" s="88" t="s">
        <v>293</v>
      </c>
      <c r="E3" s="88"/>
      <c r="F3" s="13" t="s">
        <v>12</v>
      </c>
      <c r="G3" s="13">
        <f>ABS(AVERAGE(G5:G103))</f>
        <v>71.07423465656565</v>
      </c>
      <c r="H3" s="82" t="s">
        <v>243</v>
      </c>
      <c r="I3" s="40"/>
      <c r="J3" s="88" t="s">
        <v>207</v>
      </c>
      <c r="K3" s="88" t="s">
        <v>285</v>
      </c>
      <c r="L3" s="88" t="s">
        <v>294</v>
      </c>
      <c r="M3" s="14"/>
      <c r="N3" s="13" t="s">
        <v>12</v>
      </c>
      <c r="O3" s="13">
        <f>ABS(AVERAGE(O5:O103))</f>
        <v>64.334044909090892</v>
      </c>
      <c r="P3" s="82" t="s">
        <v>243</v>
      </c>
      <c r="Q3" s="14"/>
    </row>
    <row r="4" spans="1:17" x14ac:dyDescent="0.25">
      <c r="B4" s="88" t="s">
        <v>98</v>
      </c>
      <c r="E4" s="88"/>
      <c r="G4" s="11"/>
      <c r="H4" s="11"/>
      <c r="J4" s="88" t="s">
        <v>98</v>
      </c>
      <c r="O4" s="11"/>
      <c r="P4" s="11"/>
    </row>
    <row r="5" spans="1:17" x14ac:dyDescent="0.25">
      <c r="E5" s="88"/>
      <c r="F5" s="99">
        <f t="shared" ref="F5:F68" si="0">B113/1000000000</f>
        <v>18.326530612244998</v>
      </c>
      <c r="G5" s="11">
        <f>H5-5</f>
        <v>-52.239024999999998</v>
      </c>
      <c r="H5" s="99">
        <f t="shared" ref="H5:H68" si="1">D113</f>
        <v>-47.239024999999998</v>
      </c>
      <c r="N5" s="99">
        <f t="shared" ref="N5:N68" si="2">J113/1000000000</f>
        <v>8.2263469387754995</v>
      </c>
      <c r="O5" s="11">
        <f>P5-5</f>
        <v>-64.485298</v>
      </c>
      <c r="P5" s="99">
        <f t="shared" ref="P5:P68" si="3">L113</f>
        <v>-59.485298</v>
      </c>
    </row>
    <row r="6" spans="1:17" x14ac:dyDescent="0.25">
      <c r="B6" s="88" t="s">
        <v>99</v>
      </c>
      <c r="E6" s="88"/>
      <c r="F6" s="99">
        <f t="shared" si="0"/>
        <v>18.653061224490003</v>
      </c>
      <c r="G6" s="11">
        <f t="shared" ref="G6:G69" si="4">H6-5</f>
        <v>-52.525351999999998</v>
      </c>
      <c r="H6" s="99">
        <f t="shared" si="1"/>
        <v>-47.525351999999998</v>
      </c>
      <c r="J6" s="88" t="s">
        <v>99</v>
      </c>
      <c r="N6" s="99">
        <f t="shared" si="2"/>
        <v>8.452693877550999</v>
      </c>
      <c r="O6" s="11">
        <f t="shared" ref="O6:O69" si="5">P6-5</f>
        <v>-65.678359999999998</v>
      </c>
      <c r="P6" s="99">
        <f t="shared" si="3"/>
        <v>-60.678359999999998</v>
      </c>
    </row>
    <row r="7" spans="1:17" x14ac:dyDescent="0.25">
      <c r="B7" s="88" t="s">
        <v>19</v>
      </c>
      <c r="C7" s="88" t="s">
        <v>109</v>
      </c>
      <c r="E7" s="88"/>
      <c r="F7" s="99">
        <f t="shared" si="0"/>
        <v>18.979591836735</v>
      </c>
      <c r="G7" s="11">
        <f t="shared" si="4"/>
        <v>-52.760238999999999</v>
      </c>
      <c r="H7" s="99">
        <f t="shared" si="1"/>
        <v>-47.760238999999999</v>
      </c>
      <c r="J7" s="88" t="s">
        <v>19</v>
      </c>
      <c r="K7" s="88" t="s">
        <v>109</v>
      </c>
      <c r="N7" s="99">
        <f t="shared" si="2"/>
        <v>8.6790408163265003</v>
      </c>
      <c r="O7" s="11">
        <f t="shared" si="5"/>
        <v>-62.778778000000003</v>
      </c>
      <c r="P7" s="99">
        <f t="shared" si="3"/>
        <v>-57.778778000000003</v>
      </c>
    </row>
    <row r="8" spans="1:17" x14ac:dyDescent="0.25">
      <c r="B8" s="88">
        <v>10000000</v>
      </c>
      <c r="C8" s="88">
        <v>-17.405313</v>
      </c>
      <c r="E8" s="88"/>
      <c r="F8" s="99">
        <f t="shared" si="0"/>
        <v>19.306122448979998</v>
      </c>
      <c r="G8" s="11">
        <f t="shared" si="4"/>
        <v>-52.885306999999997</v>
      </c>
      <c r="H8" s="99">
        <f t="shared" si="1"/>
        <v>-47.885306999999997</v>
      </c>
      <c r="J8" s="88">
        <v>8000000000</v>
      </c>
      <c r="K8" s="88">
        <v>-15.143039999999999</v>
      </c>
      <c r="N8" s="99">
        <f t="shared" si="2"/>
        <v>8.9053877551019998</v>
      </c>
      <c r="O8" s="11">
        <f t="shared" si="5"/>
        <v>-61.713721999999997</v>
      </c>
      <c r="P8" s="99">
        <f t="shared" si="3"/>
        <v>-56.713721999999997</v>
      </c>
    </row>
    <row r="9" spans="1:17" x14ac:dyDescent="0.25">
      <c r="B9" s="88">
        <v>213979591.83673</v>
      </c>
      <c r="C9" s="88">
        <v>-17.389187</v>
      </c>
      <c r="E9" s="88"/>
      <c r="F9" s="99">
        <f t="shared" si="0"/>
        <v>19.632653061223998</v>
      </c>
      <c r="G9" s="11">
        <f t="shared" si="4"/>
        <v>-53.097712999999999</v>
      </c>
      <c r="H9" s="99">
        <f t="shared" si="1"/>
        <v>-48.097712999999999</v>
      </c>
      <c r="J9" s="88">
        <v>8225418367.3469</v>
      </c>
      <c r="K9" s="88">
        <v>-7.1604891000000004</v>
      </c>
      <c r="N9" s="99">
        <f t="shared" si="2"/>
        <v>9.1317346938776005</v>
      </c>
      <c r="O9" s="11">
        <f t="shared" si="5"/>
        <v>-62.339916000000002</v>
      </c>
      <c r="P9" s="99">
        <f t="shared" si="3"/>
        <v>-57.339916000000002</v>
      </c>
    </row>
    <row r="10" spans="1:17" x14ac:dyDescent="0.25">
      <c r="B10" s="88">
        <v>417959183.67347002</v>
      </c>
      <c r="C10" s="88">
        <v>-17.184094999999999</v>
      </c>
      <c r="E10" s="88"/>
      <c r="F10" s="99">
        <f t="shared" si="0"/>
        <v>19.959183673469003</v>
      </c>
      <c r="G10" s="11">
        <f t="shared" si="4"/>
        <v>-53.562430999999997</v>
      </c>
      <c r="H10" s="99">
        <f t="shared" si="1"/>
        <v>-48.562430999999997</v>
      </c>
      <c r="J10" s="88">
        <v>8450836734.6939001</v>
      </c>
      <c r="K10" s="88">
        <v>-6.9641580999999997</v>
      </c>
      <c r="N10" s="99">
        <f t="shared" si="2"/>
        <v>9.3580816326530982</v>
      </c>
      <c r="O10" s="11">
        <f t="shared" si="5"/>
        <v>-61.951248</v>
      </c>
      <c r="P10" s="99">
        <f t="shared" si="3"/>
        <v>-56.951248</v>
      </c>
    </row>
    <row r="11" spans="1:17" x14ac:dyDescent="0.25">
      <c r="B11" s="88">
        <v>621938775.51020002</v>
      </c>
      <c r="C11" s="88">
        <v>-16.692298999999998</v>
      </c>
      <c r="E11" s="88"/>
      <c r="F11" s="99">
        <f t="shared" si="0"/>
        <v>20.285714285714</v>
      </c>
      <c r="G11" s="11">
        <f t="shared" si="4"/>
        <v>-54.492134</v>
      </c>
      <c r="H11" s="99">
        <f t="shared" si="1"/>
        <v>-49.492134</v>
      </c>
      <c r="J11" s="88">
        <v>8676255102.0408001</v>
      </c>
      <c r="K11" s="88">
        <v>-7.0462537000000003</v>
      </c>
      <c r="N11" s="99">
        <f t="shared" si="2"/>
        <v>9.5844285714285995</v>
      </c>
      <c r="O11" s="11">
        <f t="shared" si="5"/>
        <v>-61.791775000000001</v>
      </c>
      <c r="P11" s="99">
        <f t="shared" si="3"/>
        <v>-56.791775000000001</v>
      </c>
    </row>
    <row r="12" spans="1:17" x14ac:dyDescent="0.25">
      <c r="B12" s="88">
        <v>825918367.34694004</v>
      </c>
      <c r="C12" s="88">
        <v>-16.681792999999999</v>
      </c>
      <c r="E12" s="88"/>
      <c r="F12" s="99">
        <f t="shared" si="0"/>
        <v>20.612244897958998</v>
      </c>
      <c r="G12" s="11">
        <f t="shared" si="4"/>
        <v>-55.463721999999997</v>
      </c>
      <c r="H12" s="99">
        <f t="shared" si="1"/>
        <v>-50.463721999999997</v>
      </c>
      <c r="J12" s="88">
        <v>8901673469.3878002</v>
      </c>
      <c r="K12" s="88">
        <v>-7.2893195000000004</v>
      </c>
      <c r="N12" s="99">
        <f t="shared" si="2"/>
        <v>9.810775510204099</v>
      </c>
      <c r="O12" s="11">
        <f t="shared" si="5"/>
        <v>-61.207053999999999</v>
      </c>
      <c r="P12" s="99">
        <f t="shared" si="3"/>
        <v>-56.207053999999999</v>
      </c>
    </row>
    <row r="13" spans="1:17" x14ac:dyDescent="0.25">
      <c r="B13" s="88">
        <v>1029897959.1837</v>
      </c>
      <c r="C13" s="88">
        <v>-16.787510000000001</v>
      </c>
      <c r="E13" s="88"/>
      <c r="F13" s="99">
        <f t="shared" si="0"/>
        <v>20.938775510204</v>
      </c>
      <c r="G13" s="11">
        <f t="shared" si="4"/>
        <v>-56.704532999999998</v>
      </c>
      <c r="H13" s="99">
        <f t="shared" si="1"/>
        <v>-51.704532999999998</v>
      </c>
      <c r="J13" s="88">
        <v>9127091836.7346992</v>
      </c>
      <c r="K13" s="88">
        <v>-7.4215650999999996</v>
      </c>
      <c r="N13" s="99">
        <f t="shared" si="2"/>
        <v>10.03712244898</v>
      </c>
      <c r="O13" s="11">
        <f t="shared" si="5"/>
        <v>-60.342514000000001</v>
      </c>
      <c r="P13" s="99">
        <f t="shared" si="3"/>
        <v>-55.342514000000001</v>
      </c>
    </row>
    <row r="14" spans="1:17" x14ac:dyDescent="0.25">
      <c r="B14" s="88">
        <v>1233877551.0204</v>
      </c>
      <c r="C14" s="88">
        <v>-16.223562000000001</v>
      </c>
      <c r="E14" s="88"/>
      <c r="F14" s="99">
        <f t="shared" si="0"/>
        <v>21.265306122449001</v>
      </c>
      <c r="G14" s="11">
        <f t="shared" si="4"/>
        <v>-58.415359000000002</v>
      </c>
      <c r="H14" s="99">
        <f t="shared" si="1"/>
        <v>-53.415359000000002</v>
      </c>
      <c r="J14" s="88">
        <v>9352510204.0816002</v>
      </c>
      <c r="K14" s="88">
        <v>-7.5983605000000001</v>
      </c>
      <c r="N14" s="99">
        <f t="shared" si="2"/>
        <v>10.263469387754999</v>
      </c>
      <c r="O14" s="11">
        <f t="shared" si="5"/>
        <v>-59.584620999999999</v>
      </c>
      <c r="P14" s="99">
        <f t="shared" si="3"/>
        <v>-54.584620999999999</v>
      </c>
    </row>
    <row r="15" spans="1:17" x14ac:dyDescent="0.25">
      <c r="B15" s="88">
        <v>1437857142.8571</v>
      </c>
      <c r="C15" s="88">
        <v>-15.908709999999999</v>
      </c>
      <c r="E15" s="88"/>
      <c r="F15" s="99">
        <f t="shared" si="0"/>
        <v>21.591836734693999</v>
      </c>
      <c r="G15" s="11">
        <f t="shared" si="4"/>
        <v>-59.752754000000003</v>
      </c>
      <c r="H15" s="99">
        <f t="shared" si="1"/>
        <v>-54.752754000000003</v>
      </c>
      <c r="J15" s="88">
        <v>9577928571.4286003</v>
      </c>
      <c r="K15" s="88">
        <v>-7.6979856</v>
      </c>
      <c r="N15" s="99">
        <f t="shared" si="2"/>
        <v>10.489816326531001</v>
      </c>
      <c r="O15" s="11">
        <f t="shared" si="5"/>
        <v>-59.727271999999999</v>
      </c>
      <c r="P15" s="99">
        <f t="shared" si="3"/>
        <v>-54.727271999999999</v>
      </c>
    </row>
    <row r="16" spans="1:17" x14ac:dyDescent="0.25">
      <c r="B16" s="88">
        <v>1641836734.6939001</v>
      </c>
      <c r="C16" s="88">
        <v>-15.723596000000001</v>
      </c>
      <c r="E16" s="88"/>
      <c r="F16" s="99">
        <f t="shared" si="0"/>
        <v>21.918367346939</v>
      </c>
      <c r="G16" s="11">
        <f t="shared" si="4"/>
        <v>-60.810988999999999</v>
      </c>
      <c r="H16" s="99">
        <f t="shared" si="1"/>
        <v>-55.810988999999999</v>
      </c>
      <c r="J16" s="88">
        <v>9803346938.7754993</v>
      </c>
      <c r="K16" s="88">
        <v>-7.6705202999999997</v>
      </c>
      <c r="N16" s="99">
        <f t="shared" si="2"/>
        <v>10.716163265305999</v>
      </c>
      <c r="O16" s="11">
        <f t="shared" si="5"/>
        <v>-61.348647999999997</v>
      </c>
      <c r="P16" s="99">
        <f t="shared" si="3"/>
        <v>-56.348647999999997</v>
      </c>
    </row>
    <row r="17" spans="2:16" x14ac:dyDescent="0.25">
      <c r="B17" s="88">
        <v>1845816326.5306001</v>
      </c>
      <c r="C17" s="88">
        <v>-14.959507</v>
      </c>
      <c r="E17" s="88"/>
      <c r="F17" s="99">
        <f t="shared" si="0"/>
        <v>22.244897959183998</v>
      </c>
      <c r="G17" s="11">
        <f t="shared" si="4"/>
        <v>-61.704085999999997</v>
      </c>
      <c r="H17" s="99">
        <f t="shared" si="1"/>
        <v>-56.704085999999997</v>
      </c>
      <c r="J17" s="88">
        <v>10028765306.122</v>
      </c>
      <c r="K17" s="88">
        <v>-7.6691098000000002</v>
      </c>
      <c r="N17" s="99">
        <f t="shared" si="2"/>
        <v>10.942510204082001</v>
      </c>
      <c r="O17" s="11">
        <f t="shared" si="5"/>
        <v>-65.800872999999996</v>
      </c>
      <c r="P17" s="99">
        <f t="shared" si="3"/>
        <v>-60.800873000000003</v>
      </c>
    </row>
    <row r="18" spans="2:16" x14ac:dyDescent="0.25">
      <c r="B18" s="88">
        <v>2049795918.3673</v>
      </c>
      <c r="C18" s="88">
        <v>-14.284672</v>
      </c>
      <c r="E18" s="88"/>
      <c r="F18" s="99">
        <f t="shared" si="0"/>
        <v>22.571428571428999</v>
      </c>
      <c r="G18" s="11">
        <f t="shared" si="4"/>
        <v>-62.806891999999998</v>
      </c>
      <c r="H18" s="99">
        <f t="shared" si="1"/>
        <v>-57.806891999999998</v>
      </c>
      <c r="J18" s="88">
        <v>10254183673.469</v>
      </c>
      <c r="K18" s="88">
        <v>-7.5826592000000002</v>
      </c>
      <c r="N18" s="99">
        <f t="shared" si="2"/>
        <v>11.168857142857</v>
      </c>
      <c r="O18" s="11">
        <f t="shared" si="5"/>
        <v>-68.61878200000001</v>
      </c>
      <c r="P18" s="99">
        <f t="shared" si="3"/>
        <v>-63.618782000000003</v>
      </c>
    </row>
    <row r="19" spans="2:16" x14ac:dyDescent="0.25">
      <c r="B19" s="88">
        <v>2253775510.2041001</v>
      </c>
      <c r="C19" s="88">
        <v>-13.737118000000001</v>
      </c>
      <c r="E19" s="88"/>
      <c r="F19" s="99">
        <f t="shared" si="0"/>
        <v>22.897959183672999</v>
      </c>
      <c r="G19" s="11">
        <f t="shared" si="4"/>
        <v>-64.384956000000003</v>
      </c>
      <c r="H19" s="99">
        <f t="shared" si="1"/>
        <v>-59.384956000000003</v>
      </c>
      <c r="J19" s="88">
        <v>10479602040.816</v>
      </c>
      <c r="K19" s="88">
        <v>-7.5764107999999997</v>
      </c>
      <c r="N19" s="99">
        <f t="shared" si="2"/>
        <v>11.395204081632999</v>
      </c>
      <c r="O19" s="11">
        <f t="shared" si="5"/>
        <v>-71.298987999999994</v>
      </c>
      <c r="P19" s="99">
        <f t="shared" si="3"/>
        <v>-66.298987999999994</v>
      </c>
    </row>
    <row r="20" spans="2:16" x14ac:dyDescent="0.25">
      <c r="B20" s="88">
        <v>2457755102.0408001</v>
      </c>
      <c r="C20" s="88">
        <v>-13.100533</v>
      </c>
      <c r="E20" s="88"/>
      <c r="F20" s="99">
        <f t="shared" si="0"/>
        <v>23.224489795918</v>
      </c>
      <c r="G20" s="11">
        <f t="shared" si="4"/>
        <v>-65.331233999999995</v>
      </c>
      <c r="H20" s="99">
        <f t="shared" si="1"/>
        <v>-60.331234000000002</v>
      </c>
      <c r="J20" s="88">
        <v>10705020408.163</v>
      </c>
      <c r="K20" s="88">
        <v>-7.5624169999999999</v>
      </c>
      <c r="N20" s="99">
        <f t="shared" si="2"/>
        <v>11.621551020408001</v>
      </c>
      <c r="O20" s="11">
        <f t="shared" si="5"/>
        <v>-70.281554999999997</v>
      </c>
      <c r="P20" s="99">
        <f t="shared" si="3"/>
        <v>-65.281554999999997</v>
      </c>
    </row>
    <row r="21" spans="2:16" x14ac:dyDescent="0.25">
      <c r="B21" s="88">
        <v>2661734693.8776002</v>
      </c>
      <c r="C21" s="88">
        <v>-12.599796</v>
      </c>
      <c r="E21" s="88"/>
      <c r="F21" s="99">
        <f t="shared" si="0"/>
        <v>23.551020408162998</v>
      </c>
      <c r="G21" s="11">
        <f t="shared" si="4"/>
        <v>-66.255832999999996</v>
      </c>
      <c r="H21" s="99">
        <f t="shared" si="1"/>
        <v>-61.255833000000003</v>
      </c>
      <c r="J21" s="88">
        <v>10930438775.51</v>
      </c>
      <c r="K21" s="88">
        <v>-7.6222792000000004</v>
      </c>
      <c r="N21" s="99">
        <f t="shared" si="2"/>
        <v>11.847897959183999</v>
      </c>
      <c r="O21" s="11">
        <f t="shared" si="5"/>
        <v>-69.090209999999999</v>
      </c>
      <c r="P21" s="99">
        <f t="shared" si="3"/>
        <v>-64.090209999999999</v>
      </c>
    </row>
    <row r="22" spans="2:16" x14ac:dyDescent="0.25">
      <c r="B22" s="88">
        <v>2865714285.7143002</v>
      </c>
      <c r="C22" s="88">
        <v>-11.077596</v>
      </c>
      <c r="E22" s="88"/>
      <c r="F22" s="99">
        <f t="shared" si="0"/>
        <v>23.877551020407999</v>
      </c>
      <c r="G22" s="11">
        <f t="shared" si="4"/>
        <v>-66.491520000000008</v>
      </c>
      <c r="H22" s="99">
        <f t="shared" si="1"/>
        <v>-61.491520000000001</v>
      </c>
      <c r="J22" s="88">
        <v>11155857142.857</v>
      </c>
      <c r="K22" s="88">
        <v>-7.5187273000000001</v>
      </c>
      <c r="N22" s="99">
        <f t="shared" si="2"/>
        <v>12.074244897959</v>
      </c>
      <c r="O22" s="11">
        <f t="shared" si="5"/>
        <v>-67.943725999999998</v>
      </c>
      <c r="P22" s="99">
        <f t="shared" si="3"/>
        <v>-62.943725999999998</v>
      </c>
    </row>
    <row r="23" spans="2:16" x14ac:dyDescent="0.25">
      <c r="B23" s="88">
        <v>3069693877.5510001</v>
      </c>
      <c r="C23" s="88">
        <v>-10.443695999999999</v>
      </c>
      <c r="E23" s="88"/>
      <c r="F23" s="99">
        <f t="shared" si="0"/>
        <v>24.204081632653001</v>
      </c>
      <c r="G23" s="11">
        <f t="shared" si="4"/>
        <v>-66.816642999999999</v>
      </c>
      <c r="H23" s="99">
        <f t="shared" si="1"/>
        <v>-61.816642999999999</v>
      </c>
      <c r="J23" s="88">
        <v>11381275510.204</v>
      </c>
      <c r="K23" s="88">
        <v>-7.4421701000000002</v>
      </c>
      <c r="N23" s="99">
        <f t="shared" si="2"/>
        <v>12.300591836735</v>
      </c>
      <c r="O23" s="11">
        <f t="shared" si="5"/>
        <v>-67.162646999999993</v>
      </c>
      <c r="P23" s="99">
        <f t="shared" si="3"/>
        <v>-62.162647</v>
      </c>
    </row>
    <row r="24" spans="2:16" x14ac:dyDescent="0.25">
      <c r="B24" s="88">
        <v>3273673469.3878002</v>
      </c>
      <c r="C24" s="88">
        <v>-10.076618</v>
      </c>
      <c r="E24" s="88"/>
      <c r="F24" s="99">
        <f t="shared" si="0"/>
        <v>24.530612244897998</v>
      </c>
      <c r="G24" s="11">
        <f t="shared" si="4"/>
        <v>-67.089000999999996</v>
      </c>
      <c r="H24" s="99">
        <f t="shared" si="1"/>
        <v>-62.089001000000003</v>
      </c>
      <c r="J24" s="88">
        <v>11606693877.551001</v>
      </c>
      <c r="K24" s="88">
        <v>-7.3264073999999999</v>
      </c>
      <c r="N24" s="99">
        <f t="shared" si="2"/>
        <v>12.526938775510001</v>
      </c>
      <c r="O24" s="11">
        <f t="shared" si="5"/>
        <v>-67.893306999999993</v>
      </c>
      <c r="P24" s="99">
        <f t="shared" si="3"/>
        <v>-62.893307</v>
      </c>
    </row>
    <row r="25" spans="2:16" x14ac:dyDescent="0.25">
      <c r="B25" s="88">
        <v>3477653061.2245002</v>
      </c>
      <c r="C25" s="88">
        <v>-9.2796640000000004</v>
      </c>
      <c r="E25" s="88"/>
      <c r="F25" s="99">
        <f t="shared" si="0"/>
        <v>24.857142857143003</v>
      </c>
      <c r="G25" s="11">
        <f t="shared" si="4"/>
        <v>-66.92062</v>
      </c>
      <c r="H25" s="99">
        <f t="shared" si="1"/>
        <v>-61.92062</v>
      </c>
      <c r="J25" s="88">
        <v>11832112244.898001</v>
      </c>
      <c r="K25" s="88">
        <v>-7.1954435999999999</v>
      </c>
      <c r="N25" s="99">
        <f t="shared" si="2"/>
        <v>12.753285714285999</v>
      </c>
      <c r="O25" s="11">
        <f t="shared" si="5"/>
        <v>-68.095214999999996</v>
      </c>
      <c r="P25" s="99">
        <f t="shared" si="3"/>
        <v>-63.095215000000003</v>
      </c>
    </row>
    <row r="26" spans="2:16" x14ac:dyDescent="0.25">
      <c r="B26" s="88">
        <v>3681632653.0612001</v>
      </c>
      <c r="C26" s="88">
        <v>-8.8338909000000001</v>
      </c>
      <c r="E26" s="88"/>
      <c r="F26" s="99">
        <f t="shared" si="0"/>
        <v>25.183673469388001</v>
      </c>
      <c r="G26" s="11">
        <f t="shared" si="4"/>
        <v>-66.639377999999994</v>
      </c>
      <c r="H26" s="99">
        <f t="shared" si="1"/>
        <v>-61.639378000000001</v>
      </c>
      <c r="J26" s="88">
        <v>12057530612.245001</v>
      </c>
      <c r="K26" s="88">
        <v>-7.0657639999999997</v>
      </c>
      <c r="N26" s="99">
        <f t="shared" si="2"/>
        <v>12.979632653061001</v>
      </c>
      <c r="O26" s="11">
        <f t="shared" si="5"/>
        <v>-69.987396000000004</v>
      </c>
      <c r="P26" s="99">
        <f t="shared" si="3"/>
        <v>-64.987396000000004</v>
      </c>
    </row>
    <row r="27" spans="2:16" x14ac:dyDescent="0.25">
      <c r="B27" s="88">
        <v>3885612244.8979998</v>
      </c>
      <c r="C27" s="88">
        <v>-8.7978325000000002</v>
      </c>
      <c r="E27" s="88"/>
      <c r="F27" s="99">
        <f t="shared" si="0"/>
        <v>25.510204081632999</v>
      </c>
      <c r="G27" s="11">
        <f t="shared" si="4"/>
        <v>-66.316203999999999</v>
      </c>
      <c r="H27" s="99">
        <f t="shared" si="1"/>
        <v>-61.316203999999999</v>
      </c>
      <c r="J27" s="88">
        <v>12282948979.591999</v>
      </c>
      <c r="K27" s="88">
        <v>-6.9809723000000004</v>
      </c>
      <c r="N27" s="99">
        <f t="shared" si="2"/>
        <v>13.205979591837</v>
      </c>
      <c r="O27" s="11">
        <f t="shared" si="5"/>
        <v>-73.904076000000003</v>
      </c>
      <c r="P27" s="99">
        <f t="shared" si="3"/>
        <v>-68.904076000000003</v>
      </c>
    </row>
    <row r="28" spans="2:16" x14ac:dyDescent="0.25">
      <c r="B28" s="88">
        <v>4089591836.7347002</v>
      </c>
      <c r="C28" s="88">
        <v>-8.7663382999999993</v>
      </c>
      <c r="E28" s="88"/>
      <c r="F28" s="99">
        <f t="shared" si="0"/>
        <v>25.836734693877997</v>
      </c>
      <c r="G28" s="11">
        <f t="shared" si="4"/>
        <v>-66.462029000000001</v>
      </c>
      <c r="H28" s="99">
        <f t="shared" si="1"/>
        <v>-61.462029000000001</v>
      </c>
      <c r="J28" s="88">
        <v>12508367346.938999</v>
      </c>
      <c r="K28" s="88">
        <v>-6.8987894000000001</v>
      </c>
      <c r="N28" s="99">
        <f t="shared" si="2"/>
        <v>13.432326530612</v>
      </c>
      <c r="O28" s="11">
        <f t="shared" si="5"/>
        <v>-73.388915999999995</v>
      </c>
      <c r="P28" s="99">
        <f t="shared" si="3"/>
        <v>-68.388915999999995</v>
      </c>
    </row>
    <row r="29" spans="2:16" x14ac:dyDescent="0.25">
      <c r="B29" s="88">
        <v>4293571428.5714002</v>
      </c>
      <c r="C29" s="88">
        <v>-8.8160399999999992</v>
      </c>
      <c r="E29" s="88"/>
      <c r="F29" s="99">
        <f t="shared" si="0"/>
        <v>26.163265306122003</v>
      </c>
      <c r="G29" s="11">
        <f t="shared" si="4"/>
        <v>-66.663876000000002</v>
      </c>
      <c r="H29" s="99">
        <f t="shared" si="1"/>
        <v>-61.663876000000002</v>
      </c>
      <c r="J29" s="88">
        <v>12733785714.285999</v>
      </c>
      <c r="K29" s="88">
        <v>-6.7380481000000003</v>
      </c>
      <c r="N29" s="99">
        <f t="shared" si="2"/>
        <v>13.658673469388001</v>
      </c>
      <c r="O29" s="11">
        <f t="shared" si="5"/>
        <v>-69.064575000000005</v>
      </c>
      <c r="P29" s="99">
        <f t="shared" si="3"/>
        <v>-64.064575000000005</v>
      </c>
    </row>
    <row r="30" spans="2:16" x14ac:dyDescent="0.25">
      <c r="B30" s="88">
        <v>4497551020.4082003</v>
      </c>
      <c r="C30" s="88">
        <v>-8.8787602999999997</v>
      </c>
      <c r="E30" s="88"/>
      <c r="F30" s="99">
        <f t="shared" si="0"/>
        <v>26.489795918367001</v>
      </c>
      <c r="G30" s="11">
        <f t="shared" si="4"/>
        <v>-66.573127999999997</v>
      </c>
      <c r="H30" s="99">
        <f t="shared" si="1"/>
        <v>-61.573127999999997</v>
      </c>
      <c r="J30" s="88">
        <v>12959204081.632999</v>
      </c>
      <c r="K30" s="88">
        <v>-6.7135673000000002</v>
      </c>
      <c r="N30" s="99">
        <f t="shared" si="2"/>
        <v>13.885020408162999</v>
      </c>
      <c r="O30" s="11">
        <f t="shared" si="5"/>
        <v>-62.955719000000002</v>
      </c>
      <c r="P30" s="99">
        <f t="shared" si="3"/>
        <v>-57.955719000000002</v>
      </c>
    </row>
    <row r="31" spans="2:16" x14ac:dyDescent="0.25">
      <c r="B31" s="88">
        <v>4701530612.2448997</v>
      </c>
      <c r="C31" s="88">
        <v>-8.9908066000000009</v>
      </c>
      <c r="E31" s="88"/>
      <c r="F31" s="99">
        <f t="shared" si="0"/>
        <v>26.816326530611999</v>
      </c>
      <c r="G31" s="11">
        <f t="shared" si="4"/>
        <v>-66.608626999999998</v>
      </c>
      <c r="H31" s="99">
        <f t="shared" si="1"/>
        <v>-61.608626999999998</v>
      </c>
      <c r="J31" s="88">
        <v>13184622448.98</v>
      </c>
      <c r="K31" s="88">
        <v>-6.6418413999999997</v>
      </c>
      <c r="N31" s="99">
        <f t="shared" si="2"/>
        <v>14.111367346939</v>
      </c>
      <c r="O31" s="11">
        <f t="shared" si="5"/>
        <v>-62.395167999999998</v>
      </c>
      <c r="P31" s="99">
        <f t="shared" si="3"/>
        <v>-57.395167999999998</v>
      </c>
    </row>
    <row r="32" spans="2:16" x14ac:dyDescent="0.25">
      <c r="B32" s="88">
        <v>4905510204.0816002</v>
      </c>
      <c r="C32" s="88">
        <v>-9.0568810000000006</v>
      </c>
      <c r="E32" s="88"/>
      <c r="F32" s="99">
        <f t="shared" si="0"/>
        <v>27.142857142856997</v>
      </c>
      <c r="G32" s="11">
        <f t="shared" si="4"/>
        <v>-66.936390000000003</v>
      </c>
      <c r="H32" s="99">
        <f t="shared" si="1"/>
        <v>-61.936390000000003</v>
      </c>
      <c r="J32" s="88">
        <v>13410040816.327</v>
      </c>
      <c r="K32" s="88">
        <v>-6.6888499000000001</v>
      </c>
      <c r="N32" s="99">
        <f t="shared" si="2"/>
        <v>14.337714285714</v>
      </c>
      <c r="O32" s="11">
        <f t="shared" si="5"/>
        <v>-65.842014000000006</v>
      </c>
      <c r="P32" s="99">
        <f t="shared" si="3"/>
        <v>-60.842013999999999</v>
      </c>
    </row>
    <row r="33" spans="2:16" x14ac:dyDescent="0.25">
      <c r="B33" s="88">
        <v>5109489795.9183998</v>
      </c>
      <c r="C33" s="88">
        <v>-9.0009526999999991</v>
      </c>
      <c r="E33" s="88"/>
      <c r="F33" s="99">
        <f t="shared" si="0"/>
        <v>27.469387755102002</v>
      </c>
      <c r="G33" s="11">
        <f t="shared" si="4"/>
        <v>-67.351489999999998</v>
      </c>
      <c r="H33" s="99">
        <f t="shared" si="1"/>
        <v>-62.351489999999998</v>
      </c>
      <c r="J33" s="88">
        <v>13635459183.673</v>
      </c>
      <c r="K33" s="88">
        <v>-6.7340999000000004</v>
      </c>
      <c r="N33" s="99">
        <f t="shared" si="2"/>
        <v>14.564061224490001</v>
      </c>
      <c r="O33" s="11">
        <f t="shared" si="5"/>
        <v>-67.611564999999999</v>
      </c>
      <c r="P33" s="99">
        <f t="shared" si="3"/>
        <v>-62.611564999999999</v>
      </c>
    </row>
    <row r="34" spans="2:16" x14ac:dyDescent="0.25">
      <c r="B34" s="88">
        <v>5313469387.7551003</v>
      </c>
      <c r="C34" s="88">
        <v>-8.9132671000000006</v>
      </c>
      <c r="E34" s="88"/>
      <c r="F34" s="99">
        <f t="shared" si="0"/>
        <v>27.795918367346999</v>
      </c>
      <c r="G34" s="11">
        <f t="shared" si="4"/>
        <v>-67.868481000000003</v>
      </c>
      <c r="H34" s="99">
        <f t="shared" si="1"/>
        <v>-62.868481000000003</v>
      </c>
      <c r="J34" s="88">
        <v>13860877551.02</v>
      </c>
      <c r="K34" s="88">
        <v>-6.8409534000000001</v>
      </c>
      <c r="N34" s="99">
        <f t="shared" si="2"/>
        <v>14.790408163264999</v>
      </c>
      <c r="O34" s="11">
        <f t="shared" si="5"/>
        <v>-68.204506000000009</v>
      </c>
      <c r="P34" s="99">
        <f t="shared" si="3"/>
        <v>-63.204506000000002</v>
      </c>
    </row>
    <row r="35" spans="2:16" x14ac:dyDescent="0.25">
      <c r="B35" s="88">
        <v>5517448979.5917997</v>
      </c>
      <c r="C35" s="88">
        <v>-9.0365170999999993</v>
      </c>
      <c r="E35" s="88"/>
      <c r="F35" s="99">
        <f t="shared" si="0"/>
        <v>28.122448979592001</v>
      </c>
      <c r="G35" s="11">
        <f t="shared" si="4"/>
        <v>-68.009228000000007</v>
      </c>
      <c r="H35" s="99">
        <f t="shared" si="1"/>
        <v>-63.009228</v>
      </c>
      <c r="J35" s="88">
        <v>14086295918.367001</v>
      </c>
      <c r="K35" s="88">
        <v>-7.0227170000000001</v>
      </c>
      <c r="N35" s="99">
        <f t="shared" si="2"/>
        <v>15.016755102041</v>
      </c>
      <c r="O35" s="11">
        <f t="shared" si="5"/>
        <v>-68.274944000000005</v>
      </c>
      <c r="P35" s="99">
        <f t="shared" si="3"/>
        <v>-63.274943999999998</v>
      </c>
    </row>
    <row r="36" spans="2:16" x14ac:dyDescent="0.25">
      <c r="B36" s="88">
        <v>5721428571.4286003</v>
      </c>
      <c r="C36" s="88">
        <v>-9.0350923999999999</v>
      </c>
      <c r="E36" s="88"/>
      <c r="F36" s="99">
        <f t="shared" si="0"/>
        <v>28.448979591837002</v>
      </c>
      <c r="G36" s="11">
        <f t="shared" si="4"/>
        <v>-68.452731999999997</v>
      </c>
      <c r="H36" s="99">
        <f t="shared" si="1"/>
        <v>-63.452731999999997</v>
      </c>
      <c r="J36" s="88">
        <v>14311714285.714001</v>
      </c>
      <c r="K36" s="88">
        <v>-7.2020825999999998</v>
      </c>
      <c r="N36" s="99">
        <f t="shared" si="2"/>
        <v>15.243102040816</v>
      </c>
      <c r="O36" s="11">
        <f t="shared" si="5"/>
        <v>-68.394679999999994</v>
      </c>
      <c r="P36" s="99">
        <f t="shared" si="3"/>
        <v>-63.394680000000001</v>
      </c>
    </row>
    <row r="37" spans="2:16" x14ac:dyDescent="0.25">
      <c r="B37" s="88">
        <v>5925408163.2652998</v>
      </c>
      <c r="C37" s="88">
        <v>-9.1460314</v>
      </c>
      <c r="E37" s="88"/>
      <c r="F37" s="99">
        <f t="shared" si="0"/>
        <v>28.775510204082</v>
      </c>
      <c r="G37" s="11">
        <f t="shared" si="4"/>
        <v>-68.76126099999999</v>
      </c>
      <c r="H37" s="99">
        <f t="shared" si="1"/>
        <v>-63.761260999999998</v>
      </c>
      <c r="J37" s="88">
        <v>14537132653.061001</v>
      </c>
      <c r="K37" s="88">
        <v>-7.3027867999999998</v>
      </c>
      <c r="N37" s="99">
        <f t="shared" si="2"/>
        <v>15.469448979591998</v>
      </c>
      <c r="O37" s="11">
        <f t="shared" si="5"/>
        <v>-68.858172999999994</v>
      </c>
      <c r="P37" s="99">
        <f t="shared" si="3"/>
        <v>-63.858173000000001</v>
      </c>
    </row>
    <row r="38" spans="2:16" x14ac:dyDescent="0.25">
      <c r="B38" s="88">
        <v>6129387755.1020002</v>
      </c>
      <c r="C38" s="88">
        <v>-9.3071423000000006</v>
      </c>
      <c r="E38" s="88"/>
      <c r="F38" s="99">
        <f t="shared" si="0"/>
        <v>29.102040816327001</v>
      </c>
      <c r="G38" s="11">
        <f t="shared" si="4"/>
        <v>-68.96463399999999</v>
      </c>
      <c r="H38" s="99">
        <f t="shared" si="1"/>
        <v>-63.964633999999997</v>
      </c>
      <c r="J38" s="88">
        <v>14762551020.408001</v>
      </c>
      <c r="K38" s="88">
        <v>-7.4428729999999996</v>
      </c>
      <c r="N38" s="99">
        <f t="shared" si="2"/>
        <v>15.695795918367001</v>
      </c>
      <c r="O38" s="11">
        <f t="shared" si="5"/>
        <v>-65.47789800000001</v>
      </c>
      <c r="P38" s="99">
        <f t="shared" si="3"/>
        <v>-60.477898000000003</v>
      </c>
    </row>
    <row r="39" spans="2:16" x14ac:dyDescent="0.25">
      <c r="B39" s="88">
        <v>6333367346.9387999</v>
      </c>
      <c r="C39" s="88">
        <v>-9.2527255999999998</v>
      </c>
      <c r="E39" s="88"/>
      <c r="F39" s="99">
        <f t="shared" si="0"/>
        <v>29.428571428571001</v>
      </c>
      <c r="G39" s="11">
        <f t="shared" si="4"/>
        <v>-69.092133000000004</v>
      </c>
      <c r="H39" s="99">
        <f t="shared" si="1"/>
        <v>-64.092133000000004</v>
      </c>
      <c r="J39" s="88">
        <v>14987969387.754999</v>
      </c>
      <c r="K39" s="88">
        <v>-7.5531359</v>
      </c>
      <c r="N39" s="99">
        <f t="shared" si="2"/>
        <v>15.922142857142999</v>
      </c>
      <c r="O39" s="11">
        <f t="shared" si="5"/>
        <v>-63.193053999999997</v>
      </c>
      <c r="P39" s="99">
        <f t="shared" si="3"/>
        <v>-58.193053999999997</v>
      </c>
    </row>
    <row r="40" spans="2:16" x14ac:dyDescent="0.25">
      <c r="B40" s="88">
        <v>6537346938.7755003</v>
      </c>
      <c r="C40" s="88">
        <v>-9.1092061999999991</v>
      </c>
      <c r="E40" s="88"/>
      <c r="F40" s="99">
        <f t="shared" si="0"/>
        <v>29.755102040816002</v>
      </c>
      <c r="G40" s="11">
        <f t="shared" si="4"/>
        <v>-69.196869000000007</v>
      </c>
      <c r="H40" s="99">
        <f t="shared" si="1"/>
        <v>-64.196869000000007</v>
      </c>
      <c r="J40" s="88">
        <v>15213387755.101999</v>
      </c>
      <c r="K40" s="88">
        <v>-7.5856500000000002</v>
      </c>
      <c r="N40" s="99">
        <f t="shared" si="2"/>
        <v>16.148489795918</v>
      </c>
      <c r="O40" s="11">
        <f t="shared" si="5"/>
        <v>-60.122813999999998</v>
      </c>
      <c r="P40" s="99">
        <f t="shared" si="3"/>
        <v>-55.122813999999998</v>
      </c>
    </row>
    <row r="41" spans="2:16" x14ac:dyDescent="0.25">
      <c r="B41" s="88">
        <v>6741326530.6121998</v>
      </c>
      <c r="C41" s="88">
        <v>-8.9838170999999996</v>
      </c>
      <c r="E41" s="88"/>
      <c r="F41" s="99">
        <f t="shared" si="0"/>
        <v>30.081632653061</v>
      </c>
      <c r="G41" s="11">
        <f t="shared" si="4"/>
        <v>-70.223838999999998</v>
      </c>
      <c r="H41" s="99">
        <f t="shared" si="1"/>
        <v>-65.223838999999998</v>
      </c>
      <c r="J41" s="88">
        <v>15438806122.448999</v>
      </c>
      <c r="K41" s="88">
        <v>-7.7756490999999999</v>
      </c>
      <c r="N41" s="99">
        <f t="shared" si="2"/>
        <v>16.374836734694</v>
      </c>
      <c r="O41" s="11">
        <f t="shared" si="5"/>
        <v>-60.448639</v>
      </c>
      <c r="P41" s="99">
        <f t="shared" si="3"/>
        <v>-55.448639</v>
      </c>
    </row>
    <row r="42" spans="2:16" x14ac:dyDescent="0.25">
      <c r="B42" s="88">
        <v>6945306122.4490004</v>
      </c>
      <c r="C42" s="88">
        <v>-8.8960437999999993</v>
      </c>
      <c r="E42" s="88"/>
      <c r="F42" s="99">
        <f t="shared" si="0"/>
        <v>30.408163265306001</v>
      </c>
      <c r="G42" s="11">
        <f t="shared" si="4"/>
        <v>-70.817466999999994</v>
      </c>
      <c r="H42" s="99">
        <f t="shared" si="1"/>
        <v>-65.817466999999994</v>
      </c>
      <c r="J42" s="88">
        <v>15664224489.796</v>
      </c>
      <c r="K42" s="88">
        <v>-7.7846279000000003</v>
      </c>
      <c r="N42" s="99">
        <f t="shared" si="2"/>
        <v>16.601183673468999</v>
      </c>
      <c r="O42" s="11">
        <f t="shared" si="5"/>
        <v>-60.757430999999997</v>
      </c>
      <c r="P42" s="99">
        <f t="shared" si="3"/>
        <v>-55.757430999999997</v>
      </c>
    </row>
    <row r="43" spans="2:16" x14ac:dyDescent="0.25">
      <c r="B43" s="88">
        <v>7149285714.2856998</v>
      </c>
      <c r="C43" s="88">
        <v>-8.8791618000000003</v>
      </c>
      <c r="E43" s="88"/>
      <c r="F43" s="99">
        <f t="shared" si="0"/>
        <v>30.734693877550999</v>
      </c>
      <c r="G43" s="11">
        <f t="shared" si="4"/>
        <v>-71.118590999999995</v>
      </c>
      <c r="H43" s="99">
        <f t="shared" si="1"/>
        <v>-66.118590999999995</v>
      </c>
      <c r="J43" s="88">
        <v>15889642857.143</v>
      </c>
      <c r="K43" s="88">
        <v>-7.7302032000000001</v>
      </c>
      <c r="N43" s="99">
        <f t="shared" si="2"/>
        <v>16.827530612245003</v>
      </c>
      <c r="O43" s="11">
        <f t="shared" si="5"/>
        <v>-61.114277000000001</v>
      </c>
      <c r="P43" s="99">
        <f t="shared" si="3"/>
        <v>-56.114277000000001</v>
      </c>
    </row>
    <row r="44" spans="2:16" x14ac:dyDescent="0.25">
      <c r="B44" s="88">
        <v>7353265306.1224003</v>
      </c>
      <c r="C44" s="88">
        <v>-8.9458952000000007</v>
      </c>
      <c r="E44" s="88"/>
      <c r="F44" s="99">
        <f t="shared" si="0"/>
        <v>31.061224489796</v>
      </c>
      <c r="G44" s="11">
        <f t="shared" si="4"/>
        <v>-71.440544000000003</v>
      </c>
      <c r="H44" s="99">
        <f t="shared" si="1"/>
        <v>-66.440544000000003</v>
      </c>
      <c r="J44" s="88">
        <v>16115061224.49</v>
      </c>
      <c r="K44" s="88">
        <v>-7.7337407999999996</v>
      </c>
      <c r="N44" s="99">
        <f t="shared" si="2"/>
        <v>17.053877551020001</v>
      </c>
      <c r="O44" s="11">
        <f t="shared" si="5"/>
        <v>-61.363498999999997</v>
      </c>
      <c r="P44" s="99">
        <f t="shared" si="3"/>
        <v>-56.363498999999997</v>
      </c>
    </row>
    <row r="45" spans="2:16" x14ac:dyDescent="0.25">
      <c r="B45" s="88">
        <v>7557244897.9591999</v>
      </c>
      <c r="C45" s="88">
        <v>-8.9860334000000002</v>
      </c>
      <c r="E45" s="88"/>
      <c r="F45" s="99">
        <f t="shared" si="0"/>
        <v>31.387755102041002</v>
      </c>
      <c r="G45" s="11">
        <f t="shared" si="4"/>
        <v>-72.058593999999999</v>
      </c>
      <c r="H45" s="99">
        <f t="shared" si="1"/>
        <v>-67.058593999999999</v>
      </c>
      <c r="J45" s="88">
        <v>16340479591.837</v>
      </c>
      <c r="K45" s="88">
        <v>-7.7193874999999998</v>
      </c>
      <c r="N45" s="99">
        <f t="shared" si="2"/>
        <v>17.280224489796002</v>
      </c>
      <c r="O45" s="11">
        <f t="shared" si="5"/>
        <v>-65.655383999999998</v>
      </c>
      <c r="P45" s="99">
        <f t="shared" si="3"/>
        <v>-60.655383999999998</v>
      </c>
    </row>
    <row r="46" spans="2:16" x14ac:dyDescent="0.25">
      <c r="B46" s="88">
        <v>7761224489.7959003</v>
      </c>
      <c r="C46" s="88">
        <v>-9.1414471000000006</v>
      </c>
      <c r="E46" s="88"/>
      <c r="F46" s="99">
        <f t="shared" si="0"/>
        <v>31.714285714286</v>
      </c>
      <c r="G46" s="11">
        <f t="shared" si="4"/>
        <v>-72.370987</v>
      </c>
      <c r="H46" s="99">
        <f t="shared" si="1"/>
        <v>-67.370987</v>
      </c>
      <c r="J46" s="88">
        <v>16565897959.184</v>
      </c>
      <c r="K46" s="88">
        <v>-7.7356486000000002</v>
      </c>
      <c r="N46" s="99">
        <f t="shared" si="2"/>
        <v>17.506571428571</v>
      </c>
      <c r="O46" s="11">
        <f t="shared" si="5"/>
        <v>-68.011021</v>
      </c>
      <c r="P46" s="99">
        <f t="shared" si="3"/>
        <v>-63.011021</v>
      </c>
    </row>
    <row r="47" spans="2:16" x14ac:dyDescent="0.25">
      <c r="B47" s="88">
        <v>7965204081.6327</v>
      </c>
      <c r="C47" s="88">
        <v>-9.2417145000000005</v>
      </c>
      <c r="E47" s="88"/>
      <c r="F47" s="99">
        <f t="shared" si="0"/>
        <v>32.040816326531001</v>
      </c>
      <c r="G47" s="11">
        <f t="shared" si="4"/>
        <v>-71.944038000000006</v>
      </c>
      <c r="H47" s="99">
        <f t="shared" si="1"/>
        <v>-66.944038000000006</v>
      </c>
      <c r="J47" s="88">
        <v>16791316326.531</v>
      </c>
      <c r="K47" s="88">
        <v>-7.7353544000000003</v>
      </c>
      <c r="N47" s="99">
        <f t="shared" si="2"/>
        <v>17.732918367347001</v>
      </c>
      <c r="O47" s="11">
        <f t="shared" si="5"/>
        <v>-72.332847999999998</v>
      </c>
      <c r="P47" s="99">
        <f t="shared" si="3"/>
        <v>-67.332847999999998</v>
      </c>
    </row>
    <row r="48" spans="2:16" x14ac:dyDescent="0.25">
      <c r="B48" s="88">
        <v>8169183673.4694004</v>
      </c>
      <c r="C48" s="88">
        <v>-9.4733266999999994</v>
      </c>
      <c r="E48" s="88"/>
      <c r="F48" s="99">
        <f t="shared" si="0"/>
        <v>32.367346938776002</v>
      </c>
      <c r="G48" s="11">
        <f t="shared" si="4"/>
        <v>-71.547805999999994</v>
      </c>
      <c r="H48" s="99">
        <f t="shared" si="1"/>
        <v>-66.547805999999994</v>
      </c>
      <c r="J48" s="88">
        <v>17016734693.878</v>
      </c>
      <c r="K48" s="88">
        <v>-7.8186325999999999</v>
      </c>
      <c r="N48" s="99">
        <f t="shared" si="2"/>
        <v>17.959265306122003</v>
      </c>
      <c r="O48" s="11">
        <f t="shared" si="5"/>
        <v>-76.878142999999994</v>
      </c>
      <c r="P48" s="99">
        <f t="shared" si="3"/>
        <v>-71.878142999999994</v>
      </c>
    </row>
    <row r="49" spans="2:16" x14ac:dyDescent="0.25">
      <c r="B49" s="88">
        <v>8373163265.3060999</v>
      </c>
      <c r="C49" s="88">
        <v>-9.4193802000000009</v>
      </c>
      <c r="E49" s="88"/>
      <c r="F49" s="99">
        <f t="shared" si="0"/>
        <v>32.693877551020002</v>
      </c>
      <c r="G49" s="11">
        <f t="shared" si="4"/>
        <v>-71.514435000000006</v>
      </c>
      <c r="H49" s="99">
        <f t="shared" si="1"/>
        <v>-66.514435000000006</v>
      </c>
      <c r="J49" s="88">
        <v>17242153061.223999</v>
      </c>
      <c r="K49" s="88">
        <v>-7.7506408999999996</v>
      </c>
      <c r="N49" s="99">
        <f t="shared" si="2"/>
        <v>18.185612244898</v>
      </c>
      <c r="O49" s="11">
        <f t="shared" si="5"/>
        <v>-77.994011</v>
      </c>
      <c r="P49" s="99">
        <f t="shared" si="3"/>
        <v>-72.994011</v>
      </c>
    </row>
    <row r="50" spans="2:16" x14ac:dyDescent="0.25">
      <c r="B50" s="88">
        <v>8577142857.1429005</v>
      </c>
      <c r="C50" s="88">
        <v>-9.3677443999999994</v>
      </c>
      <c r="E50" s="88"/>
      <c r="F50" s="99">
        <f t="shared" si="0"/>
        <v>33.020408163264996</v>
      </c>
      <c r="G50" s="11">
        <f t="shared" si="4"/>
        <v>-71.237235999999996</v>
      </c>
      <c r="H50" s="99">
        <f t="shared" si="1"/>
        <v>-66.237235999999996</v>
      </c>
      <c r="J50" s="88">
        <v>17467571428.570999</v>
      </c>
      <c r="K50" s="88">
        <v>-7.8488902999999999</v>
      </c>
      <c r="N50" s="99">
        <f t="shared" si="2"/>
        <v>18.411959183673002</v>
      </c>
      <c r="O50" s="11">
        <f t="shared" si="5"/>
        <v>-78.609818000000004</v>
      </c>
      <c r="P50" s="99">
        <f t="shared" si="3"/>
        <v>-73.609818000000004</v>
      </c>
    </row>
    <row r="51" spans="2:16" x14ac:dyDescent="0.25">
      <c r="B51" s="88">
        <v>8781122448.9796009</v>
      </c>
      <c r="C51" s="88">
        <v>-9.5540447000000004</v>
      </c>
      <c r="E51" s="88"/>
      <c r="F51" s="99">
        <f t="shared" si="0"/>
        <v>33.346938775509997</v>
      </c>
      <c r="G51" s="11">
        <f t="shared" si="4"/>
        <v>-71.420653999999999</v>
      </c>
      <c r="H51" s="99">
        <f t="shared" si="1"/>
        <v>-66.420653999999999</v>
      </c>
      <c r="J51" s="88">
        <v>17692989795.917999</v>
      </c>
      <c r="K51" s="88">
        <v>-7.7930903000000002</v>
      </c>
      <c r="N51" s="99">
        <f t="shared" si="2"/>
        <v>18.638306122449002</v>
      </c>
      <c r="O51" s="11">
        <f t="shared" si="5"/>
        <v>-74.716521999999998</v>
      </c>
      <c r="P51" s="99">
        <f t="shared" si="3"/>
        <v>-69.716521999999998</v>
      </c>
    </row>
    <row r="52" spans="2:16" x14ac:dyDescent="0.25">
      <c r="B52" s="88">
        <v>8985102040.8162994</v>
      </c>
      <c r="C52" s="88">
        <v>-9.5901622999999994</v>
      </c>
      <c r="E52" s="88"/>
      <c r="F52" s="99">
        <f t="shared" si="0"/>
        <v>33.673469387754999</v>
      </c>
      <c r="G52" s="11">
        <f t="shared" si="4"/>
        <v>-71.495934000000005</v>
      </c>
      <c r="H52" s="99">
        <f t="shared" si="1"/>
        <v>-66.495934000000005</v>
      </c>
      <c r="J52" s="88">
        <v>17918408163.264999</v>
      </c>
      <c r="K52" s="88">
        <v>-7.6231593999999996</v>
      </c>
      <c r="N52" s="99">
        <f t="shared" si="2"/>
        <v>18.864653061224001</v>
      </c>
      <c r="O52" s="11">
        <f t="shared" si="5"/>
        <v>-76.627517999999995</v>
      </c>
      <c r="P52" s="99">
        <f t="shared" si="3"/>
        <v>-71.627517999999995</v>
      </c>
    </row>
    <row r="53" spans="2:16" x14ac:dyDescent="0.25">
      <c r="B53" s="88">
        <v>9189081632.6530991</v>
      </c>
      <c r="C53" s="88">
        <v>-9.6264973000000005</v>
      </c>
      <c r="E53" s="88"/>
      <c r="F53" s="99">
        <f t="shared" si="0"/>
        <v>34</v>
      </c>
      <c r="G53" s="11">
        <f t="shared" si="4"/>
        <v>-71.459343000000004</v>
      </c>
      <c r="H53" s="99">
        <f t="shared" si="1"/>
        <v>-66.459343000000004</v>
      </c>
      <c r="J53" s="88">
        <v>18143826530.612</v>
      </c>
      <c r="K53" s="88">
        <v>-7.6044450000000001</v>
      </c>
      <c r="N53" s="99">
        <f t="shared" si="2"/>
        <v>19.091000000000001</v>
      </c>
      <c r="O53" s="11">
        <f t="shared" si="5"/>
        <v>-74.801925999999995</v>
      </c>
      <c r="P53" s="99">
        <f t="shared" si="3"/>
        <v>-69.801925999999995</v>
      </c>
    </row>
    <row r="54" spans="2:16" x14ac:dyDescent="0.25">
      <c r="B54" s="88">
        <v>9393061224.4897995</v>
      </c>
      <c r="C54" s="88">
        <v>-9.5474586000000006</v>
      </c>
      <c r="E54" s="88"/>
      <c r="F54" s="99">
        <f t="shared" si="0"/>
        <v>34.326530612245001</v>
      </c>
      <c r="G54" s="11">
        <f t="shared" si="4"/>
        <v>-72.183837999999994</v>
      </c>
      <c r="H54" s="99">
        <f t="shared" si="1"/>
        <v>-67.183837999999994</v>
      </c>
      <c r="J54" s="88">
        <v>18369244897.959</v>
      </c>
      <c r="K54" s="88">
        <v>-7.5257510999999999</v>
      </c>
      <c r="N54" s="99">
        <f t="shared" si="2"/>
        <v>19.317346938776002</v>
      </c>
      <c r="O54" s="11">
        <f t="shared" si="5"/>
        <v>-71.759231999999997</v>
      </c>
      <c r="P54" s="99">
        <f t="shared" si="3"/>
        <v>-66.759231999999997</v>
      </c>
    </row>
    <row r="55" spans="2:16" x14ac:dyDescent="0.25">
      <c r="B55" s="88">
        <v>9597040816.3264999</v>
      </c>
      <c r="C55" s="88">
        <v>-9.7823744000000001</v>
      </c>
      <c r="E55" s="88"/>
      <c r="F55" s="99">
        <f t="shared" si="0"/>
        <v>34.653061224489996</v>
      </c>
      <c r="G55" s="11">
        <f t="shared" si="4"/>
        <v>-73.295974999999999</v>
      </c>
      <c r="H55" s="99">
        <f t="shared" si="1"/>
        <v>-68.295974999999999</v>
      </c>
      <c r="J55" s="88">
        <v>18594663265.306</v>
      </c>
      <c r="K55" s="88">
        <v>-7.4414772999999999</v>
      </c>
      <c r="N55" s="99">
        <f t="shared" si="2"/>
        <v>19.543693877551</v>
      </c>
      <c r="O55" s="11">
        <f t="shared" si="5"/>
        <v>-70.482810999999998</v>
      </c>
      <c r="P55" s="99">
        <f t="shared" si="3"/>
        <v>-65.482810999999998</v>
      </c>
    </row>
    <row r="56" spans="2:16" x14ac:dyDescent="0.25">
      <c r="B56" s="88">
        <v>9801020408.1632996</v>
      </c>
      <c r="C56" s="88">
        <v>-10.076832</v>
      </c>
      <c r="E56" s="88"/>
      <c r="F56" s="99">
        <f t="shared" si="0"/>
        <v>34.979591836735004</v>
      </c>
      <c r="G56" s="11">
        <f t="shared" si="4"/>
        <v>-74.767059000000003</v>
      </c>
      <c r="H56" s="99">
        <f t="shared" si="1"/>
        <v>-69.767059000000003</v>
      </c>
      <c r="J56" s="88">
        <v>18820081632.653</v>
      </c>
      <c r="K56" s="88">
        <v>-7.4321526999999996</v>
      </c>
      <c r="N56" s="99">
        <f t="shared" si="2"/>
        <v>19.770040816327</v>
      </c>
      <c r="O56" s="11">
        <f t="shared" si="5"/>
        <v>-68.780304000000001</v>
      </c>
      <c r="P56" s="99">
        <f t="shared" si="3"/>
        <v>-63.780304000000001</v>
      </c>
    </row>
    <row r="57" spans="2:16" x14ac:dyDescent="0.25">
      <c r="B57" s="88">
        <v>10005000000</v>
      </c>
      <c r="C57" s="88">
        <v>-10.324056000000001</v>
      </c>
      <c r="E57" s="88"/>
      <c r="F57" s="99">
        <f t="shared" si="0"/>
        <v>35.306122448980005</v>
      </c>
      <c r="G57" s="11">
        <f t="shared" si="4"/>
        <v>-77.838806000000005</v>
      </c>
      <c r="H57" s="99">
        <f t="shared" si="1"/>
        <v>-72.838806000000005</v>
      </c>
      <c r="J57" s="88">
        <v>19045500000</v>
      </c>
      <c r="K57" s="88">
        <v>-7.3434362000000002</v>
      </c>
      <c r="N57" s="99">
        <f t="shared" si="2"/>
        <v>19.996387755102003</v>
      </c>
      <c r="O57" s="11">
        <f t="shared" si="5"/>
        <v>-67.271355</v>
      </c>
      <c r="P57" s="99">
        <f t="shared" si="3"/>
        <v>-62.271355</v>
      </c>
    </row>
    <row r="58" spans="2:16" x14ac:dyDescent="0.25">
      <c r="B58" s="88">
        <v>10208979591.837</v>
      </c>
      <c r="C58" s="88">
        <v>-10.504505999999999</v>
      </c>
      <c r="E58" s="88"/>
      <c r="F58" s="99">
        <f t="shared" si="0"/>
        <v>35.632653061223998</v>
      </c>
      <c r="G58" s="11">
        <f t="shared" si="4"/>
        <v>-79.737526000000003</v>
      </c>
      <c r="H58" s="99">
        <f t="shared" si="1"/>
        <v>-74.737526000000003</v>
      </c>
      <c r="J58" s="88">
        <v>19270918367.347</v>
      </c>
      <c r="K58" s="88">
        <v>-7.2777957999999998</v>
      </c>
      <c r="N58" s="99">
        <f t="shared" si="2"/>
        <v>20.222734693877999</v>
      </c>
      <c r="O58" s="11">
        <f t="shared" si="5"/>
        <v>-64.558616999999998</v>
      </c>
      <c r="P58" s="99">
        <f t="shared" si="3"/>
        <v>-59.558616999999998</v>
      </c>
    </row>
    <row r="59" spans="2:16" x14ac:dyDescent="0.25">
      <c r="B59" s="88">
        <v>10412959183.673</v>
      </c>
      <c r="C59" s="88">
        <v>-10.722194</v>
      </c>
      <c r="E59" s="88"/>
      <c r="F59" s="99">
        <f t="shared" si="0"/>
        <v>35.959183673468999</v>
      </c>
      <c r="G59" s="11">
        <f t="shared" si="4"/>
        <v>-81.197861000000003</v>
      </c>
      <c r="H59" s="99">
        <f t="shared" si="1"/>
        <v>-76.197861000000003</v>
      </c>
      <c r="J59" s="88">
        <v>19496336734.694</v>
      </c>
      <c r="K59" s="88">
        <v>-7.1608396000000001</v>
      </c>
      <c r="N59" s="99">
        <f t="shared" si="2"/>
        <v>20.449081632653002</v>
      </c>
      <c r="O59" s="11">
        <f t="shared" si="5"/>
        <v>-66.581462999999999</v>
      </c>
      <c r="P59" s="99">
        <f t="shared" si="3"/>
        <v>-61.581462999999999</v>
      </c>
    </row>
    <row r="60" spans="2:16" x14ac:dyDescent="0.25">
      <c r="B60" s="88">
        <v>10616938775.51</v>
      </c>
      <c r="C60" s="88">
        <v>-10.310384000000001</v>
      </c>
      <c r="E60" s="88"/>
      <c r="F60" s="99">
        <f t="shared" si="0"/>
        <v>36.285714285713993</v>
      </c>
      <c r="G60" s="11">
        <f t="shared" si="4"/>
        <v>-79.907753</v>
      </c>
      <c r="H60" s="99">
        <f t="shared" si="1"/>
        <v>-74.907753</v>
      </c>
      <c r="J60" s="88">
        <v>19721755102.041</v>
      </c>
      <c r="K60" s="88">
        <v>-7.0932078000000001</v>
      </c>
      <c r="N60" s="99">
        <f t="shared" si="2"/>
        <v>20.675428571429002</v>
      </c>
      <c r="O60" s="11">
        <f t="shared" si="5"/>
        <v>-74.464737</v>
      </c>
      <c r="P60" s="99">
        <f t="shared" si="3"/>
        <v>-69.464737</v>
      </c>
    </row>
    <row r="61" spans="2:16" x14ac:dyDescent="0.25">
      <c r="B61" s="88">
        <v>10820918367.347</v>
      </c>
      <c r="C61" s="88">
        <v>-10.502345999999999</v>
      </c>
      <c r="E61" s="88"/>
      <c r="F61" s="99">
        <f t="shared" si="0"/>
        <v>36.612244897959002</v>
      </c>
      <c r="G61" s="11">
        <f t="shared" si="4"/>
        <v>-78.127014000000003</v>
      </c>
      <c r="H61" s="99">
        <f t="shared" si="1"/>
        <v>-73.127014000000003</v>
      </c>
      <c r="J61" s="88">
        <v>19947173469.388</v>
      </c>
      <c r="K61" s="88">
        <v>-6.9481215000000001</v>
      </c>
      <c r="N61" s="99">
        <f t="shared" si="2"/>
        <v>20.901775510203997</v>
      </c>
      <c r="O61" s="11">
        <f t="shared" si="5"/>
        <v>-76.784278999999998</v>
      </c>
      <c r="P61" s="99">
        <f t="shared" si="3"/>
        <v>-71.784278999999998</v>
      </c>
    </row>
    <row r="62" spans="2:16" x14ac:dyDescent="0.25">
      <c r="B62" s="88">
        <v>11024897959.184</v>
      </c>
      <c r="C62" s="88">
        <v>-10.244678</v>
      </c>
      <c r="E62" s="88"/>
      <c r="F62" s="99">
        <f t="shared" si="0"/>
        <v>36.938775510204003</v>
      </c>
      <c r="G62" s="11">
        <f t="shared" si="4"/>
        <v>-76.781684999999996</v>
      </c>
      <c r="H62" s="99">
        <f t="shared" si="1"/>
        <v>-71.781684999999996</v>
      </c>
      <c r="J62" s="88">
        <v>20172591836.735001</v>
      </c>
      <c r="K62" s="88">
        <v>-6.7632551000000003</v>
      </c>
      <c r="N62" s="99">
        <f t="shared" si="2"/>
        <v>21.128122448980001</v>
      </c>
      <c r="O62" s="11">
        <f t="shared" si="5"/>
        <v>-74.811760000000007</v>
      </c>
      <c r="P62" s="99">
        <f t="shared" si="3"/>
        <v>-69.811760000000007</v>
      </c>
    </row>
    <row r="63" spans="2:16" x14ac:dyDescent="0.25">
      <c r="B63" s="88">
        <v>11228877551.02</v>
      </c>
      <c r="C63" s="88">
        <v>-10.091735</v>
      </c>
      <c r="E63" s="88"/>
      <c r="F63" s="99">
        <f t="shared" si="0"/>
        <v>37.265306122448997</v>
      </c>
      <c r="G63" s="11">
        <f t="shared" si="4"/>
        <v>-74.876686000000007</v>
      </c>
      <c r="H63" s="99">
        <f t="shared" si="1"/>
        <v>-69.876686000000007</v>
      </c>
      <c r="J63" s="88">
        <v>20398010204.082001</v>
      </c>
      <c r="K63" s="88">
        <v>-6.6690512000000002</v>
      </c>
      <c r="N63" s="99">
        <f t="shared" si="2"/>
        <v>21.354469387755</v>
      </c>
      <c r="O63" s="11">
        <f t="shared" si="5"/>
        <v>-67.760505999999992</v>
      </c>
      <c r="P63" s="99">
        <f t="shared" si="3"/>
        <v>-62.760505999999999</v>
      </c>
    </row>
    <row r="64" spans="2:16" x14ac:dyDescent="0.25">
      <c r="B64" s="88">
        <v>11432857142.857</v>
      </c>
      <c r="C64" s="88">
        <v>-10.286796000000001</v>
      </c>
      <c r="E64" s="88"/>
      <c r="F64" s="99">
        <f t="shared" si="0"/>
        <v>37.591836734693999</v>
      </c>
      <c r="G64" s="11">
        <f t="shared" si="4"/>
        <v>-73.966446000000005</v>
      </c>
      <c r="H64" s="99">
        <f t="shared" si="1"/>
        <v>-68.966446000000005</v>
      </c>
      <c r="J64" s="88">
        <v>20623428571.429001</v>
      </c>
      <c r="K64" s="88">
        <v>-6.6253004000000004</v>
      </c>
      <c r="N64" s="99">
        <f t="shared" si="2"/>
        <v>21.580816326530996</v>
      </c>
      <c r="O64" s="11">
        <f t="shared" si="5"/>
        <v>-65.99654000000001</v>
      </c>
      <c r="P64" s="99">
        <f t="shared" si="3"/>
        <v>-60.996540000000003</v>
      </c>
    </row>
    <row r="65" spans="2:16" x14ac:dyDescent="0.25">
      <c r="B65" s="88">
        <v>11636836734.694</v>
      </c>
      <c r="C65" s="88">
        <v>-10.455033999999999</v>
      </c>
      <c r="E65" s="88"/>
      <c r="F65" s="99">
        <f t="shared" si="0"/>
        <v>37.918367346939</v>
      </c>
      <c r="G65" s="11">
        <f t="shared" si="4"/>
        <v>-72.818550000000002</v>
      </c>
      <c r="H65" s="99">
        <f t="shared" si="1"/>
        <v>-67.818550000000002</v>
      </c>
      <c r="J65" s="88">
        <v>20848846938.776001</v>
      </c>
      <c r="K65" s="88">
        <v>-6.5874648000000002</v>
      </c>
      <c r="N65" s="99">
        <f t="shared" si="2"/>
        <v>21.807163265305999</v>
      </c>
      <c r="O65" s="11">
        <f t="shared" si="5"/>
        <v>-66.978825000000001</v>
      </c>
      <c r="P65" s="99">
        <f t="shared" si="3"/>
        <v>-61.978825000000001</v>
      </c>
    </row>
    <row r="66" spans="2:16" x14ac:dyDescent="0.25">
      <c r="B66" s="88">
        <v>11840816326.531</v>
      </c>
      <c r="C66" s="88">
        <v>-10.664939</v>
      </c>
      <c r="E66" s="88"/>
      <c r="F66" s="99">
        <f t="shared" si="0"/>
        <v>38.244897959184001</v>
      </c>
      <c r="G66" s="11">
        <f t="shared" si="4"/>
        <v>-72.439155999999997</v>
      </c>
      <c r="H66" s="99">
        <f t="shared" si="1"/>
        <v>-67.439155999999997</v>
      </c>
      <c r="J66" s="88">
        <v>21074265306.122002</v>
      </c>
      <c r="K66" s="88">
        <v>-6.6085906000000003</v>
      </c>
      <c r="N66" s="99">
        <f t="shared" si="2"/>
        <v>22.033510204081999</v>
      </c>
      <c r="O66" s="11">
        <f t="shared" si="5"/>
        <v>-68.153896000000003</v>
      </c>
      <c r="P66" s="99">
        <f t="shared" si="3"/>
        <v>-63.153896000000003</v>
      </c>
    </row>
    <row r="67" spans="2:16" x14ac:dyDescent="0.25">
      <c r="B67" s="88">
        <v>12044795918.367001</v>
      </c>
      <c r="C67" s="88">
        <v>-11.165618</v>
      </c>
      <c r="E67" s="88"/>
      <c r="F67" s="99">
        <f t="shared" si="0"/>
        <v>38.571428571429003</v>
      </c>
      <c r="G67" s="11">
        <f t="shared" si="4"/>
        <v>-72.393387000000004</v>
      </c>
      <c r="H67" s="99">
        <f t="shared" si="1"/>
        <v>-67.393387000000004</v>
      </c>
      <c r="J67" s="88">
        <v>21299683673.469002</v>
      </c>
      <c r="K67" s="88">
        <v>-6.7015022999999996</v>
      </c>
      <c r="N67" s="99">
        <f t="shared" si="2"/>
        <v>22.259857142856998</v>
      </c>
      <c r="O67" s="11">
        <f t="shared" si="5"/>
        <v>-68.841351000000003</v>
      </c>
      <c r="P67" s="99">
        <f t="shared" si="3"/>
        <v>-63.841351000000003</v>
      </c>
    </row>
    <row r="68" spans="2:16" x14ac:dyDescent="0.25">
      <c r="B68" s="88">
        <v>12248775510.204</v>
      </c>
      <c r="C68" s="88">
        <v>-10.979461000000001</v>
      </c>
      <c r="E68" s="88"/>
      <c r="F68" s="99">
        <f t="shared" si="0"/>
        <v>38.897959183672995</v>
      </c>
      <c r="G68" s="11">
        <f t="shared" si="4"/>
        <v>-72.255104000000003</v>
      </c>
      <c r="H68" s="99">
        <f t="shared" si="1"/>
        <v>-67.255104000000003</v>
      </c>
      <c r="J68" s="88">
        <v>21525102040.816002</v>
      </c>
      <c r="K68" s="88">
        <v>-6.7708396999999998</v>
      </c>
      <c r="N68" s="99">
        <f t="shared" si="2"/>
        <v>22.486204081632998</v>
      </c>
      <c r="O68" s="11">
        <f t="shared" si="5"/>
        <v>-69.426361</v>
      </c>
      <c r="P68" s="99">
        <f t="shared" si="3"/>
        <v>-64.426361</v>
      </c>
    </row>
    <row r="69" spans="2:16" x14ac:dyDescent="0.25">
      <c r="B69" s="88">
        <v>12452755102.041</v>
      </c>
      <c r="C69" s="88">
        <v>-11.149514999999999</v>
      </c>
      <c r="E69" s="88"/>
      <c r="F69" s="99">
        <f t="shared" ref="F69:F103" si="6">B177/1000000000</f>
        <v>39.224489795917997</v>
      </c>
      <c r="G69" s="11">
        <f t="shared" si="4"/>
        <v>-71.854759000000001</v>
      </c>
      <c r="H69" s="99">
        <f t="shared" ref="H69:H103" si="7">D177</f>
        <v>-66.854759000000001</v>
      </c>
      <c r="J69" s="88">
        <v>21750520408.162998</v>
      </c>
      <c r="K69" s="88">
        <v>-6.9385504999999998</v>
      </c>
      <c r="N69" s="99">
        <f t="shared" ref="N69:N103" si="8">J177/1000000000</f>
        <v>22.712551020408</v>
      </c>
      <c r="O69" s="11">
        <f t="shared" si="5"/>
        <v>-69.481650999999999</v>
      </c>
      <c r="P69" s="99">
        <f t="shared" ref="P69:P103" si="9">L177</f>
        <v>-64.481650999999999</v>
      </c>
    </row>
    <row r="70" spans="2:16" x14ac:dyDescent="0.25">
      <c r="B70" s="88">
        <v>12656734693.878</v>
      </c>
      <c r="C70" s="88">
        <v>-11.272537</v>
      </c>
      <c r="E70" s="88"/>
      <c r="F70" s="99">
        <f t="shared" si="6"/>
        <v>39.551020408163005</v>
      </c>
      <c r="G70" s="11">
        <f t="shared" ref="G70:G103" si="10">H70-5</f>
        <v>-71.761443999999997</v>
      </c>
      <c r="H70" s="99">
        <f t="shared" si="7"/>
        <v>-66.761443999999997</v>
      </c>
      <c r="J70" s="88">
        <v>21975938775.509998</v>
      </c>
      <c r="K70" s="88">
        <v>-7.1306181000000004</v>
      </c>
      <c r="N70" s="99">
        <f t="shared" si="8"/>
        <v>22.938897959183997</v>
      </c>
      <c r="O70" s="11">
        <f t="shared" ref="O70:O103" si="11">P70-5</f>
        <v>-68.576003999999998</v>
      </c>
      <c r="P70" s="99">
        <f t="shared" si="9"/>
        <v>-63.576003999999998</v>
      </c>
    </row>
    <row r="71" spans="2:16" x14ac:dyDescent="0.25">
      <c r="B71" s="88">
        <v>12860714285.714001</v>
      </c>
      <c r="C71" s="88">
        <v>-10.974192</v>
      </c>
      <c r="E71" s="88"/>
      <c r="F71" s="99">
        <f t="shared" si="6"/>
        <v>39.877551020407999</v>
      </c>
      <c r="G71" s="11">
        <f t="shared" si="10"/>
        <v>-71.990074000000007</v>
      </c>
      <c r="H71" s="99">
        <f t="shared" si="7"/>
        <v>-66.990074000000007</v>
      </c>
      <c r="J71" s="88">
        <v>22201357142.856998</v>
      </c>
      <c r="K71" s="88">
        <v>-7.3247894999999996</v>
      </c>
      <c r="N71" s="99">
        <f t="shared" si="8"/>
        <v>23.165244897958999</v>
      </c>
      <c r="O71" s="11">
        <f t="shared" si="11"/>
        <v>-64.584270000000004</v>
      </c>
      <c r="P71" s="99">
        <f t="shared" si="9"/>
        <v>-59.584269999999997</v>
      </c>
    </row>
    <row r="72" spans="2:16" x14ac:dyDescent="0.25">
      <c r="B72" s="88">
        <v>13064693877.551001</v>
      </c>
      <c r="C72" s="88">
        <v>-10.625242999999999</v>
      </c>
      <c r="E72" s="88"/>
      <c r="F72" s="99">
        <f t="shared" si="6"/>
        <v>40.204081632653001</v>
      </c>
      <c r="G72" s="11">
        <f t="shared" si="10"/>
        <v>-71.345253</v>
      </c>
      <c r="H72" s="99">
        <f t="shared" si="7"/>
        <v>-66.345253</v>
      </c>
      <c r="J72" s="88">
        <v>22426775510.203999</v>
      </c>
      <c r="K72" s="88">
        <v>-7.4644170000000001</v>
      </c>
      <c r="N72" s="99">
        <f t="shared" si="8"/>
        <v>23.391591836735</v>
      </c>
      <c r="O72" s="11">
        <f t="shared" si="11"/>
        <v>-61.14846</v>
      </c>
      <c r="P72" s="99">
        <f t="shared" si="9"/>
        <v>-56.14846</v>
      </c>
    </row>
    <row r="73" spans="2:16" x14ac:dyDescent="0.25">
      <c r="B73" s="88">
        <v>13268673469.388</v>
      </c>
      <c r="C73" s="88">
        <v>-10.720031000000001</v>
      </c>
      <c r="E73" s="88"/>
      <c r="F73" s="99">
        <f t="shared" si="6"/>
        <v>40.530612244898002</v>
      </c>
      <c r="G73" s="11">
        <f t="shared" si="10"/>
        <v>-70.995964000000001</v>
      </c>
      <c r="H73" s="99">
        <f t="shared" si="7"/>
        <v>-65.995964000000001</v>
      </c>
      <c r="J73" s="88">
        <v>22652193877.550999</v>
      </c>
      <c r="K73" s="88">
        <v>-7.6290139999999997</v>
      </c>
      <c r="N73" s="99">
        <f t="shared" si="8"/>
        <v>23.617938775509998</v>
      </c>
      <c r="O73" s="11">
        <f t="shared" si="11"/>
        <v>-58.414467000000002</v>
      </c>
      <c r="P73" s="99">
        <f t="shared" si="9"/>
        <v>-53.414467000000002</v>
      </c>
    </row>
    <row r="74" spans="2:16" x14ac:dyDescent="0.25">
      <c r="B74" s="88">
        <v>13472653061.224001</v>
      </c>
      <c r="C74" s="88">
        <v>-10.621409</v>
      </c>
      <c r="E74" s="88"/>
      <c r="F74" s="99">
        <f t="shared" si="6"/>
        <v>40.857142857142996</v>
      </c>
      <c r="G74" s="11">
        <f t="shared" si="10"/>
        <v>-71.454200999999998</v>
      </c>
      <c r="H74" s="99">
        <f t="shared" si="7"/>
        <v>-66.454200999999998</v>
      </c>
      <c r="J74" s="88">
        <v>22877612244.897999</v>
      </c>
      <c r="K74" s="88">
        <v>-8.9451590000000003</v>
      </c>
      <c r="N74" s="99">
        <f t="shared" si="8"/>
        <v>23.844285714285999</v>
      </c>
      <c r="O74" s="11">
        <f t="shared" si="11"/>
        <v>-58.613200999999997</v>
      </c>
      <c r="P74" s="99">
        <f t="shared" si="9"/>
        <v>-53.613200999999997</v>
      </c>
    </row>
    <row r="75" spans="2:16" x14ac:dyDescent="0.25">
      <c r="B75" s="88">
        <v>13676632653.061001</v>
      </c>
      <c r="C75" s="88">
        <v>-10.52703</v>
      </c>
      <c r="E75" s="88"/>
      <c r="F75" s="99">
        <f t="shared" si="6"/>
        <v>41.183673469387998</v>
      </c>
      <c r="G75" s="11">
        <f t="shared" si="10"/>
        <v>-72.502921999999998</v>
      </c>
      <c r="H75" s="99">
        <f t="shared" si="7"/>
        <v>-67.502921999999998</v>
      </c>
      <c r="J75" s="88">
        <v>23103030612.244999</v>
      </c>
      <c r="K75" s="88">
        <v>-9.0320873000000006</v>
      </c>
      <c r="N75" s="99">
        <f t="shared" si="8"/>
        <v>24.070632653061001</v>
      </c>
      <c r="O75" s="11">
        <f t="shared" si="11"/>
        <v>-59.799179000000002</v>
      </c>
      <c r="P75" s="99">
        <f t="shared" si="9"/>
        <v>-54.799179000000002</v>
      </c>
    </row>
    <row r="76" spans="2:16" x14ac:dyDescent="0.25">
      <c r="B76" s="88">
        <v>13880612244.898001</v>
      </c>
      <c r="C76" s="88">
        <v>-10.711911000000001</v>
      </c>
      <c r="E76" s="88"/>
      <c r="F76" s="99">
        <f t="shared" si="6"/>
        <v>41.510204081633006</v>
      </c>
      <c r="G76" s="11">
        <f t="shared" si="10"/>
        <v>-73.323845000000006</v>
      </c>
      <c r="H76" s="99">
        <f t="shared" si="7"/>
        <v>-68.323845000000006</v>
      </c>
      <c r="J76" s="88">
        <v>23328448979.591999</v>
      </c>
      <c r="K76" s="88">
        <v>-9.0622167999999999</v>
      </c>
      <c r="N76" s="99">
        <f t="shared" si="8"/>
        <v>24.296979591837001</v>
      </c>
      <c r="O76" s="11">
        <f t="shared" si="11"/>
        <v>-60.213431999999997</v>
      </c>
      <c r="P76" s="99">
        <f t="shared" si="9"/>
        <v>-55.213431999999997</v>
      </c>
    </row>
    <row r="77" spans="2:16" x14ac:dyDescent="0.25">
      <c r="B77" s="88">
        <v>14084591836.735001</v>
      </c>
      <c r="C77" s="88">
        <v>-11.039783</v>
      </c>
      <c r="E77" s="88"/>
      <c r="F77" s="99">
        <f t="shared" si="6"/>
        <v>41.836734693878</v>
      </c>
      <c r="G77" s="11">
        <f t="shared" si="10"/>
        <v>-73.113463999999993</v>
      </c>
      <c r="H77" s="99">
        <f t="shared" si="7"/>
        <v>-68.113463999999993</v>
      </c>
      <c r="J77" s="88">
        <v>23553867346.938999</v>
      </c>
      <c r="K77" s="88">
        <v>-9.0845327000000005</v>
      </c>
      <c r="N77" s="99">
        <f t="shared" si="8"/>
        <v>24.523326530612</v>
      </c>
      <c r="O77" s="11">
        <f t="shared" si="11"/>
        <v>-60.037239</v>
      </c>
      <c r="P77" s="99">
        <f t="shared" si="9"/>
        <v>-55.037239</v>
      </c>
    </row>
    <row r="78" spans="2:16" x14ac:dyDescent="0.25">
      <c r="B78" s="88">
        <v>14288571428.570999</v>
      </c>
      <c r="C78" s="88">
        <v>-11.359235</v>
      </c>
      <c r="E78" s="88"/>
      <c r="F78" s="99">
        <f t="shared" si="6"/>
        <v>42.163265306122</v>
      </c>
      <c r="G78" s="11">
        <f t="shared" si="10"/>
        <v>-73.417968999999999</v>
      </c>
      <c r="H78" s="99">
        <f t="shared" si="7"/>
        <v>-68.417968999999999</v>
      </c>
      <c r="J78" s="88">
        <v>23779285714.285999</v>
      </c>
      <c r="K78" s="88">
        <v>-9.1292981999999991</v>
      </c>
      <c r="N78" s="99">
        <f t="shared" si="8"/>
        <v>24.749673469388</v>
      </c>
      <c r="O78" s="11">
        <f t="shared" si="11"/>
        <v>-58.707934999999999</v>
      </c>
      <c r="P78" s="99">
        <f t="shared" si="9"/>
        <v>-53.707934999999999</v>
      </c>
    </row>
    <row r="79" spans="2:16" x14ac:dyDescent="0.25">
      <c r="B79" s="88">
        <v>14492551020.408001</v>
      </c>
      <c r="C79" s="88">
        <v>-11.554795</v>
      </c>
      <c r="E79" s="88"/>
      <c r="F79" s="99">
        <f t="shared" si="6"/>
        <v>42.489795918366994</v>
      </c>
      <c r="G79" s="11">
        <f t="shared" si="10"/>
        <v>-75.621375999999998</v>
      </c>
      <c r="H79" s="99">
        <f t="shared" si="7"/>
        <v>-70.621375999999998</v>
      </c>
      <c r="J79" s="88">
        <v>24004704081.632999</v>
      </c>
      <c r="K79" s="88">
        <v>-9.1802197000000003</v>
      </c>
      <c r="N79" s="99">
        <f t="shared" si="8"/>
        <v>24.976020408162999</v>
      </c>
      <c r="O79" s="11">
        <f t="shared" si="11"/>
        <v>-57.474003000000003</v>
      </c>
      <c r="P79" s="99">
        <f t="shared" si="9"/>
        <v>-52.474003000000003</v>
      </c>
    </row>
    <row r="80" spans="2:16" x14ac:dyDescent="0.25">
      <c r="B80" s="88">
        <v>14696530612.245001</v>
      </c>
      <c r="C80" s="88">
        <v>-12.231531</v>
      </c>
      <c r="E80" s="88"/>
      <c r="F80" s="99">
        <f t="shared" si="6"/>
        <v>42.816326530612002</v>
      </c>
      <c r="G80" s="11">
        <f t="shared" si="10"/>
        <v>-78.154883999999996</v>
      </c>
      <c r="H80" s="99">
        <f t="shared" si="7"/>
        <v>-73.154883999999996</v>
      </c>
      <c r="J80" s="88">
        <v>24230122448.98</v>
      </c>
      <c r="K80" s="88">
        <v>-9.191103</v>
      </c>
      <c r="N80" s="99">
        <f t="shared" si="8"/>
        <v>25.202367346938999</v>
      </c>
      <c r="O80" s="11">
        <f t="shared" si="11"/>
        <v>-55.936329000000001</v>
      </c>
      <c r="P80" s="99">
        <f t="shared" si="9"/>
        <v>-50.936329000000001</v>
      </c>
    </row>
    <row r="81" spans="2:16" x14ac:dyDescent="0.25">
      <c r="B81" s="88">
        <v>14900510204.082001</v>
      </c>
      <c r="C81" s="88">
        <v>-12.156739</v>
      </c>
      <c r="E81" s="88"/>
      <c r="F81" s="99">
        <f t="shared" si="6"/>
        <v>43.142857142857004</v>
      </c>
      <c r="G81" s="11">
        <f t="shared" si="10"/>
        <v>-81.478752</v>
      </c>
      <c r="H81" s="99">
        <f t="shared" si="7"/>
        <v>-76.478752</v>
      </c>
      <c r="J81" s="88">
        <v>24455540816.327</v>
      </c>
      <c r="K81" s="88">
        <v>-9.2506008000000008</v>
      </c>
      <c r="N81" s="99">
        <f t="shared" si="8"/>
        <v>25.428714285714001</v>
      </c>
      <c r="O81" s="11">
        <f t="shared" si="11"/>
        <v>-54.484439999999999</v>
      </c>
      <c r="P81" s="99">
        <f t="shared" si="9"/>
        <v>-49.484439999999999</v>
      </c>
    </row>
    <row r="82" spans="2:16" x14ac:dyDescent="0.25">
      <c r="B82" s="88">
        <v>15104489795.917999</v>
      </c>
      <c r="C82" s="88">
        <v>-12.310117</v>
      </c>
      <c r="E82" s="88"/>
      <c r="F82" s="99">
        <f t="shared" si="6"/>
        <v>43.469387755101998</v>
      </c>
      <c r="G82" s="11">
        <f t="shared" si="10"/>
        <v>-81.914451999999997</v>
      </c>
      <c r="H82" s="99">
        <f t="shared" si="7"/>
        <v>-76.914451999999997</v>
      </c>
      <c r="J82" s="88">
        <v>24680959183.673</v>
      </c>
      <c r="K82" s="88">
        <v>-9.3341007000000005</v>
      </c>
      <c r="N82" s="99">
        <f t="shared" si="8"/>
        <v>25.655061224490002</v>
      </c>
      <c r="O82" s="11">
        <f t="shared" si="11"/>
        <v>-53.770457999999998</v>
      </c>
      <c r="P82" s="99">
        <f t="shared" si="9"/>
        <v>-48.770457999999998</v>
      </c>
    </row>
    <row r="83" spans="2:16" x14ac:dyDescent="0.25">
      <c r="B83" s="88">
        <v>15308469387.754999</v>
      </c>
      <c r="C83" s="88">
        <v>-12.496995999999999</v>
      </c>
      <c r="E83" s="88"/>
      <c r="F83" s="99">
        <f t="shared" si="6"/>
        <v>43.795918367346999</v>
      </c>
      <c r="G83" s="11">
        <f t="shared" si="10"/>
        <v>-82.472710000000006</v>
      </c>
      <c r="H83" s="99">
        <f t="shared" si="7"/>
        <v>-77.472710000000006</v>
      </c>
      <c r="J83" s="88">
        <v>24906377551.02</v>
      </c>
      <c r="K83" s="88">
        <v>-9.3992357000000002</v>
      </c>
      <c r="N83" s="99">
        <f t="shared" si="8"/>
        <v>25.881408163265</v>
      </c>
      <c r="O83" s="11">
        <f t="shared" si="11"/>
        <v>-53.581935999999999</v>
      </c>
      <c r="P83" s="99">
        <f t="shared" si="9"/>
        <v>-48.581935999999999</v>
      </c>
    </row>
    <row r="84" spans="2:16" x14ac:dyDescent="0.25">
      <c r="B84" s="88">
        <v>15512448979.591999</v>
      </c>
      <c r="C84" s="88">
        <v>-11.725754</v>
      </c>
      <c r="E84" s="88"/>
      <c r="F84" s="99">
        <f t="shared" si="6"/>
        <v>44.122448979592001</v>
      </c>
      <c r="G84" s="11">
        <f t="shared" si="10"/>
        <v>-83.708648999999994</v>
      </c>
      <c r="H84" s="99">
        <f t="shared" si="7"/>
        <v>-78.708648999999994</v>
      </c>
      <c r="J84" s="88">
        <v>25131795918.367001</v>
      </c>
      <c r="K84" s="88">
        <v>-9.4554299999999998</v>
      </c>
      <c r="N84" s="99">
        <f t="shared" si="8"/>
        <v>26.107755102041001</v>
      </c>
      <c r="O84" s="11">
        <f t="shared" si="11"/>
        <v>-53.835926000000001</v>
      </c>
      <c r="P84" s="99">
        <f t="shared" si="9"/>
        <v>-48.835926000000001</v>
      </c>
    </row>
    <row r="85" spans="2:16" x14ac:dyDescent="0.25">
      <c r="B85" s="88">
        <v>15716428571.429001</v>
      </c>
      <c r="C85" s="88">
        <v>-10.931414999999999</v>
      </c>
      <c r="E85" s="88"/>
      <c r="F85" s="99">
        <f t="shared" si="6"/>
        <v>44.448979591836995</v>
      </c>
      <c r="G85" s="11">
        <f t="shared" si="10"/>
        <v>-84.718627999999995</v>
      </c>
      <c r="H85" s="99">
        <f t="shared" si="7"/>
        <v>-79.718627999999995</v>
      </c>
      <c r="J85" s="88">
        <v>25357214285.714001</v>
      </c>
      <c r="K85" s="88">
        <v>-9.512867</v>
      </c>
      <c r="N85" s="99">
        <f t="shared" si="8"/>
        <v>26.334102040816003</v>
      </c>
      <c r="O85" s="11">
        <f t="shared" si="11"/>
        <v>-53.943286999999998</v>
      </c>
      <c r="P85" s="99">
        <f t="shared" si="9"/>
        <v>-48.943286999999998</v>
      </c>
    </row>
    <row r="86" spans="2:16" x14ac:dyDescent="0.25">
      <c r="B86" s="88">
        <v>15920408163.264999</v>
      </c>
      <c r="C86" s="88">
        <v>-10.44056</v>
      </c>
      <c r="E86" s="88"/>
      <c r="F86" s="99">
        <f t="shared" si="6"/>
        <v>44.775510204082003</v>
      </c>
      <c r="G86" s="11">
        <f t="shared" si="10"/>
        <v>-85.268592999999996</v>
      </c>
      <c r="H86" s="99">
        <f t="shared" si="7"/>
        <v>-80.268592999999996</v>
      </c>
      <c r="J86" s="88">
        <v>25582632653.061001</v>
      </c>
      <c r="K86" s="88">
        <v>-9.5839396000000008</v>
      </c>
      <c r="N86" s="99">
        <f t="shared" si="8"/>
        <v>26.560448979592</v>
      </c>
      <c r="O86" s="11">
        <f t="shared" si="11"/>
        <v>-55.352725999999997</v>
      </c>
      <c r="P86" s="99">
        <f t="shared" si="9"/>
        <v>-50.352725999999997</v>
      </c>
    </row>
    <row r="87" spans="2:16" x14ac:dyDescent="0.25">
      <c r="B87" s="88">
        <v>16124387755.101999</v>
      </c>
      <c r="C87" s="88">
        <v>-9.9185637999999994</v>
      </c>
      <c r="E87" s="88"/>
      <c r="F87" s="99">
        <f t="shared" si="6"/>
        <v>45.102040816327005</v>
      </c>
      <c r="G87" s="11">
        <f t="shared" si="10"/>
        <v>-85.087494000000007</v>
      </c>
      <c r="H87" s="99">
        <f t="shared" si="7"/>
        <v>-80.087494000000007</v>
      </c>
      <c r="J87" s="88">
        <v>25808051020.408001</v>
      </c>
      <c r="K87" s="88">
        <v>-9.6292009000000007</v>
      </c>
      <c r="N87" s="99">
        <f t="shared" si="8"/>
        <v>26.786795918367002</v>
      </c>
      <c r="O87" s="11">
        <f t="shared" si="11"/>
        <v>-57.506805</v>
      </c>
      <c r="P87" s="99">
        <f t="shared" si="9"/>
        <v>-52.506805</v>
      </c>
    </row>
    <row r="88" spans="2:16" x14ac:dyDescent="0.25">
      <c r="B88" s="88">
        <v>16328367346.938999</v>
      </c>
      <c r="C88" s="88">
        <v>-9.7372979999999991</v>
      </c>
      <c r="E88" s="88"/>
      <c r="F88" s="99">
        <f t="shared" si="6"/>
        <v>45.428571428570997</v>
      </c>
      <c r="G88" s="11">
        <f t="shared" si="10"/>
        <v>-85.645286999999996</v>
      </c>
      <c r="H88" s="99">
        <f t="shared" si="7"/>
        <v>-80.645286999999996</v>
      </c>
      <c r="J88" s="88">
        <v>26033469387.755001</v>
      </c>
      <c r="K88" s="88">
        <v>-9.6622266999999997</v>
      </c>
      <c r="N88" s="99">
        <f t="shared" si="8"/>
        <v>27.013142857143002</v>
      </c>
      <c r="O88" s="11">
        <f t="shared" si="11"/>
        <v>-59.926174000000003</v>
      </c>
      <c r="P88" s="99">
        <f t="shared" si="9"/>
        <v>-54.926174000000003</v>
      </c>
    </row>
    <row r="89" spans="2:16" x14ac:dyDescent="0.25">
      <c r="B89" s="88">
        <v>16532346938.775999</v>
      </c>
      <c r="C89" s="88">
        <v>-9.5683804000000006</v>
      </c>
      <c r="E89" s="88"/>
      <c r="F89" s="99">
        <f t="shared" si="6"/>
        <v>45.755102040815999</v>
      </c>
      <c r="G89" s="11">
        <f t="shared" si="10"/>
        <v>-91.101973999999998</v>
      </c>
      <c r="H89" s="99">
        <f t="shared" si="7"/>
        <v>-86.101973999999998</v>
      </c>
      <c r="J89" s="88">
        <v>26258887755.102001</v>
      </c>
      <c r="K89" s="88">
        <v>-9.7088269999999994</v>
      </c>
      <c r="N89" s="99">
        <f t="shared" si="8"/>
        <v>27.239489795918001</v>
      </c>
      <c r="O89" s="11">
        <f t="shared" si="11"/>
        <v>-59.918075999999999</v>
      </c>
      <c r="P89" s="99">
        <f t="shared" si="9"/>
        <v>-54.918075999999999</v>
      </c>
    </row>
    <row r="90" spans="2:16" x14ac:dyDescent="0.25">
      <c r="B90" s="88">
        <v>16736326530.612</v>
      </c>
      <c r="C90" s="88">
        <v>-9.6292925</v>
      </c>
      <c r="E90" s="88"/>
      <c r="F90" s="99">
        <f t="shared" si="6"/>
        <v>46.081632653061</v>
      </c>
      <c r="G90" s="11">
        <f t="shared" si="10"/>
        <v>-92.460364999999996</v>
      </c>
      <c r="H90" s="99">
        <f t="shared" si="7"/>
        <v>-87.460364999999996</v>
      </c>
      <c r="J90" s="88">
        <v>26484306122.449001</v>
      </c>
      <c r="K90" s="88">
        <v>-9.7953452999999993</v>
      </c>
      <c r="N90" s="99">
        <f t="shared" si="8"/>
        <v>27.465836734694001</v>
      </c>
      <c r="O90" s="11">
        <f t="shared" si="11"/>
        <v>-58.623615000000001</v>
      </c>
      <c r="P90" s="99">
        <f t="shared" si="9"/>
        <v>-53.623615000000001</v>
      </c>
    </row>
    <row r="91" spans="2:16" x14ac:dyDescent="0.25">
      <c r="B91" s="88">
        <v>16940306122.448999</v>
      </c>
      <c r="C91" s="88">
        <v>-9.3192471999999995</v>
      </c>
      <c r="E91" s="88"/>
      <c r="F91" s="99">
        <f t="shared" si="6"/>
        <v>46.408163265306001</v>
      </c>
      <c r="G91" s="11">
        <f t="shared" si="10"/>
        <v>-93.318747999999999</v>
      </c>
      <c r="H91" s="99">
        <f t="shared" si="7"/>
        <v>-88.318747999999999</v>
      </c>
      <c r="J91" s="88">
        <v>26709724489.796001</v>
      </c>
      <c r="K91" s="88">
        <v>-9.5517263000000003</v>
      </c>
      <c r="N91" s="99">
        <f t="shared" si="8"/>
        <v>27.692183673469003</v>
      </c>
      <c r="O91" s="11">
        <f t="shared" si="11"/>
        <v>-58.467567000000003</v>
      </c>
      <c r="P91" s="99">
        <f t="shared" si="9"/>
        <v>-53.467567000000003</v>
      </c>
    </row>
    <row r="92" spans="2:16" x14ac:dyDescent="0.25">
      <c r="B92" s="88">
        <v>17144285714.285999</v>
      </c>
      <c r="C92" s="88">
        <v>-8.8504524</v>
      </c>
      <c r="E92" s="88"/>
      <c r="F92" s="99">
        <f t="shared" si="6"/>
        <v>46.734693877551003</v>
      </c>
      <c r="G92" s="11">
        <f t="shared" si="10"/>
        <v>-87.962585000000004</v>
      </c>
      <c r="H92" s="99">
        <f t="shared" si="7"/>
        <v>-82.962585000000004</v>
      </c>
      <c r="J92" s="88">
        <v>26935142857.143002</v>
      </c>
      <c r="K92" s="88">
        <v>-9.4404038999999997</v>
      </c>
      <c r="N92" s="99">
        <f t="shared" si="8"/>
        <v>27.918530612245</v>
      </c>
      <c r="O92" s="11">
        <f t="shared" si="11"/>
        <v>-59.644629999999999</v>
      </c>
      <c r="P92" s="99">
        <f t="shared" si="9"/>
        <v>-54.644629999999999</v>
      </c>
    </row>
    <row r="93" spans="2:16" x14ac:dyDescent="0.25">
      <c r="B93" s="88">
        <v>17348265306.122002</v>
      </c>
      <c r="C93" s="88">
        <v>-8.4989042000000001</v>
      </c>
      <c r="E93" s="88"/>
      <c r="F93" s="99">
        <f t="shared" si="6"/>
        <v>47.061224489795997</v>
      </c>
      <c r="G93" s="11">
        <f t="shared" si="10"/>
        <v>-85.513344000000004</v>
      </c>
      <c r="H93" s="99">
        <f t="shared" si="7"/>
        <v>-80.513344000000004</v>
      </c>
      <c r="J93" s="88">
        <v>27160561224.490002</v>
      </c>
      <c r="K93" s="88">
        <v>-9.3794717999999992</v>
      </c>
      <c r="N93" s="99">
        <f t="shared" si="8"/>
        <v>28.144877551020002</v>
      </c>
      <c r="O93" s="11">
        <f t="shared" si="11"/>
        <v>-60.129631000000003</v>
      </c>
      <c r="P93" s="99">
        <f t="shared" si="9"/>
        <v>-55.129631000000003</v>
      </c>
    </row>
    <row r="94" spans="2:16" x14ac:dyDescent="0.25">
      <c r="B94" s="88">
        <v>17552244897.959</v>
      </c>
      <c r="C94" s="88">
        <v>-8.3919382000000002</v>
      </c>
      <c r="E94" s="88"/>
      <c r="F94" s="99">
        <f t="shared" si="6"/>
        <v>47.387755102040998</v>
      </c>
      <c r="G94" s="11">
        <f t="shared" si="10"/>
        <v>-82.882248000000004</v>
      </c>
      <c r="H94" s="99">
        <f t="shared" si="7"/>
        <v>-77.882248000000004</v>
      </c>
      <c r="J94" s="88">
        <v>27385979591.837002</v>
      </c>
      <c r="K94" s="88">
        <v>-9.3517560999999993</v>
      </c>
      <c r="N94" s="99">
        <f t="shared" si="8"/>
        <v>28.371224489796003</v>
      </c>
      <c r="O94" s="11">
        <f t="shared" si="11"/>
        <v>-60.156021000000003</v>
      </c>
      <c r="P94" s="99">
        <f t="shared" si="9"/>
        <v>-55.156021000000003</v>
      </c>
    </row>
    <row r="95" spans="2:16" x14ac:dyDescent="0.25">
      <c r="B95" s="88">
        <v>17756224489.796001</v>
      </c>
      <c r="C95" s="88">
        <v>-8.3333168000000004</v>
      </c>
      <c r="E95" s="88"/>
      <c r="F95" s="99">
        <f t="shared" si="6"/>
        <v>47.714285714286007</v>
      </c>
      <c r="G95" s="11">
        <f t="shared" si="10"/>
        <v>-80.604331999999999</v>
      </c>
      <c r="H95" s="99">
        <f t="shared" si="7"/>
        <v>-75.604331999999999</v>
      </c>
      <c r="J95" s="88">
        <v>27611397959.183998</v>
      </c>
      <c r="K95" s="88">
        <v>-9.2634267999999995</v>
      </c>
      <c r="N95" s="99">
        <f t="shared" si="8"/>
        <v>28.597571428570998</v>
      </c>
      <c r="O95" s="11">
        <f t="shared" si="11"/>
        <v>-60.118923000000002</v>
      </c>
      <c r="P95" s="99">
        <f t="shared" si="9"/>
        <v>-55.118923000000002</v>
      </c>
    </row>
    <row r="96" spans="2:16" x14ac:dyDescent="0.25">
      <c r="B96" s="88">
        <v>17960204081.632999</v>
      </c>
      <c r="C96" s="88">
        <v>-8.3769016000000001</v>
      </c>
      <c r="E96" s="88"/>
      <c r="F96" s="99">
        <f t="shared" si="6"/>
        <v>48.040816326531001</v>
      </c>
      <c r="G96" s="11">
        <f t="shared" si="10"/>
        <v>-79.254135000000005</v>
      </c>
      <c r="H96" s="99">
        <f t="shared" si="7"/>
        <v>-74.254135000000005</v>
      </c>
      <c r="J96" s="88">
        <v>27836816326.530998</v>
      </c>
      <c r="K96" s="88">
        <v>-9.1431742000000007</v>
      </c>
      <c r="N96" s="99">
        <f t="shared" si="8"/>
        <v>28.823918367347002</v>
      </c>
      <c r="O96" s="11">
        <f t="shared" si="11"/>
        <v>-60.724254999999999</v>
      </c>
      <c r="P96" s="99">
        <f t="shared" si="9"/>
        <v>-55.724254999999999</v>
      </c>
    </row>
    <row r="97" spans="2:16" x14ac:dyDescent="0.25">
      <c r="B97" s="88">
        <v>18164183673.469002</v>
      </c>
      <c r="C97" s="88">
        <v>-8.4774828000000007</v>
      </c>
      <c r="E97" s="88"/>
      <c r="F97" s="99">
        <f t="shared" si="6"/>
        <v>48.367346938776002</v>
      </c>
      <c r="G97" s="11">
        <f t="shared" si="10"/>
        <v>-78.349800000000002</v>
      </c>
      <c r="H97" s="99">
        <f t="shared" si="7"/>
        <v>-73.349800000000002</v>
      </c>
      <c r="J97" s="88">
        <v>28062234693.877998</v>
      </c>
      <c r="K97" s="88">
        <v>-9.1218699999999995</v>
      </c>
      <c r="N97" s="99">
        <f t="shared" si="8"/>
        <v>29.050265306122</v>
      </c>
      <c r="O97" s="11">
        <f t="shared" si="11"/>
        <v>-62.170765000000003</v>
      </c>
      <c r="P97" s="99">
        <f t="shared" si="9"/>
        <v>-57.170765000000003</v>
      </c>
    </row>
    <row r="98" spans="2:16" x14ac:dyDescent="0.25">
      <c r="B98" s="88">
        <v>18368163265.306</v>
      </c>
      <c r="C98" s="88">
        <v>-8.7602215000000001</v>
      </c>
      <c r="E98" s="88"/>
      <c r="F98" s="99">
        <f t="shared" si="6"/>
        <v>48.693877551019995</v>
      </c>
      <c r="G98" s="11">
        <f t="shared" si="10"/>
        <v>-79.003119999999996</v>
      </c>
      <c r="H98" s="99">
        <f t="shared" si="7"/>
        <v>-74.003119999999996</v>
      </c>
      <c r="J98" s="88">
        <v>28287653061.223999</v>
      </c>
      <c r="K98" s="88">
        <v>-9.0351171000000008</v>
      </c>
      <c r="N98" s="99">
        <f t="shared" si="8"/>
        <v>29.276612244897997</v>
      </c>
      <c r="O98" s="11">
        <f t="shared" si="11"/>
        <v>-64.200996000000004</v>
      </c>
      <c r="P98" s="99">
        <f t="shared" si="9"/>
        <v>-59.200996000000004</v>
      </c>
    </row>
    <row r="99" spans="2:16" x14ac:dyDescent="0.25">
      <c r="B99" s="88">
        <v>18572142857.143002</v>
      </c>
      <c r="C99" s="88">
        <v>-9.1137972000000005</v>
      </c>
      <c r="E99" s="88"/>
      <c r="F99" s="99">
        <f t="shared" si="6"/>
        <v>49.020408163264996</v>
      </c>
      <c r="G99" s="11">
        <f t="shared" si="10"/>
        <v>-78.150345000000002</v>
      </c>
      <c r="H99" s="99">
        <f t="shared" si="7"/>
        <v>-73.150345000000002</v>
      </c>
      <c r="J99" s="88">
        <v>28513071428.570999</v>
      </c>
      <c r="K99" s="88">
        <v>-9.0132303</v>
      </c>
      <c r="N99" s="99">
        <f t="shared" si="8"/>
        <v>29.502959183672999</v>
      </c>
      <c r="O99" s="11">
        <f t="shared" si="11"/>
        <v>-65.989964000000001</v>
      </c>
      <c r="P99" s="99">
        <f t="shared" si="9"/>
        <v>-60.989964000000001</v>
      </c>
    </row>
    <row r="100" spans="2:16" x14ac:dyDescent="0.25">
      <c r="B100" s="88">
        <v>18776122448.98</v>
      </c>
      <c r="C100" s="88">
        <v>-9.615634</v>
      </c>
      <c r="E100" s="88"/>
      <c r="F100" s="99">
        <f t="shared" si="6"/>
        <v>49.346938775510004</v>
      </c>
      <c r="G100" s="11">
        <f t="shared" si="10"/>
        <v>-77.888580000000005</v>
      </c>
      <c r="H100" s="99">
        <f t="shared" si="7"/>
        <v>-72.888580000000005</v>
      </c>
      <c r="J100" s="88">
        <v>28738489795.917999</v>
      </c>
      <c r="K100" s="88">
        <v>-9.0769690999999995</v>
      </c>
      <c r="N100" s="99">
        <f t="shared" si="8"/>
        <v>29.729306122449</v>
      </c>
      <c r="O100" s="11">
        <f t="shared" si="11"/>
        <v>-66.585957000000008</v>
      </c>
      <c r="P100" s="99">
        <f t="shared" si="9"/>
        <v>-61.585957000000001</v>
      </c>
    </row>
    <row r="101" spans="2:16" x14ac:dyDescent="0.25">
      <c r="B101" s="88">
        <v>18980102040.816002</v>
      </c>
      <c r="C101" s="88">
        <v>-9.8164797000000004</v>
      </c>
      <c r="E101" s="88"/>
      <c r="F101" s="99">
        <f t="shared" si="6"/>
        <v>49.673469387754999</v>
      </c>
      <c r="G101" s="11">
        <f t="shared" si="10"/>
        <v>-76.844832999999994</v>
      </c>
      <c r="H101" s="99">
        <f t="shared" si="7"/>
        <v>-71.844832999999994</v>
      </c>
      <c r="J101" s="88">
        <v>28963908163.264999</v>
      </c>
      <c r="K101" s="88">
        <v>-9.0929108000000003</v>
      </c>
      <c r="N101" s="99">
        <f t="shared" si="8"/>
        <v>29.955653061223998</v>
      </c>
      <c r="O101" s="11">
        <f t="shared" si="11"/>
        <v>-66.453071999999992</v>
      </c>
      <c r="P101" s="99">
        <f t="shared" si="9"/>
        <v>-61.453071999999999</v>
      </c>
    </row>
    <row r="102" spans="2:16" x14ac:dyDescent="0.25">
      <c r="B102" s="88">
        <v>19184081632.653</v>
      </c>
      <c r="C102" s="88">
        <v>-9.9510059000000002</v>
      </c>
      <c r="E102" s="88"/>
      <c r="F102" s="99">
        <f t="shared" si="6"/>
        <v>50</v>
      </c>
      <c r="G102" s="11">
        <f t="shared" si="10"/>
        <v>-76.540985000000006</v>
      </c>
      <c r="H102" s="99">
        <f t="shared" si="7"/>
        <v>-71.540985000000006</v>
      </c>
      <c r="J102" s="88">
        <v>29189326530.612</v>
      </c>
      <c r="K102" s="88">
        <v>-9.2067908999999997</v>
      </c>
      <c r="N102" s="99">
        <f t="shared" si="8"/>
        <v>30.181999999999999</v>
      </c>
      <c r="O102" s="11">
        <f t="shared" si="11"/>
        <v>-66.725971000000001</v>
      </c>
      <c r="P102" s="99">
        <f t="shared" si="9"/>
        <v>-61.725971000000001</v>
      </c>
    </row>
    <row r="103" spans="2:16" x14ac:dyDescent="0.25">
      <c r="B103" s="88">
        <v>19388061224.490002</v>
      </c>
      <c r="C103" s="88">
        <v>-9.7404013000000003</v>
      </c>
      <c r="E103" s="88"/>
      <c r="F103" s="99" t="e">
        <f t="shared" si="6"/>
        <v>#VALUE!</v>
      </c>
      <c r="G103" s="11">
        <f t="shared" si="10"/>
        <v>-5</v>
      </c>
      <c r="H103" s="99">
        <f t="shared" si="7"/>
        <v>0</v>
      </c>
      <c r="J103" s="88">
        <v>29414744897.959</v>
      </c>
      <c r="K103" s="88">
        <v>-9.3651809999999998</v>
      </c>
      <c r="N103" s="99" t="e">
        <f t="shared" si="8"/>
        <v>#VALUE!</v>
      </c>
      <c r="O103" s="11">
        <f t="shared" si="11"/>
        <v>-5</v>
      </c>
      <c r="P103" s="99">
        <f t="shared" si="9"/>
        <v>0</v>
      </c>
    </row>
    <row r="104" spans="2:16" x14ac:dyDescent="0.25">
      <c r="B104" s="88">
        <v>19592040816.327</v>
      </c>
      <c r="C104" s="88">
        <v>-10.106201</v>
      </c>
      <c r="E104" s="88"/>
      <c r="J104" s="88">
        <v>29640163265.306</v>
      </c>
      <c r="K104" s="88">
        <v>-9.6083946000000005</v>
      </c>
    </row>
    <row r="105" spans="2:16" x14ac:dyDescent="0.25">
      <c r="B105" s="88">
        <v>19796020408.162998</v>
      </c>
      <c r="C105" s="88">
        <v>-10.357818999999999</v>
      </c>
      <c r="E105" s="88"/>
      <c r="J105" s="88">
        <v>29865581632.653</v>
      </c>
      <c r="K105" s="88">
        <v>-9.8018160000000005</v>
      </c>
    </row>
    <row r="106" spans="2:16" x14ac:dyDescent="0.25">
      <c r="B106" s="88">
        <v>20000000000</v>
      </c>
      <c r="C106" s="88">
        <v>-11.029674999999999</v>
      </c>
      <c r="E106" s="88"/>
      <c r="J106" s="88">
        <v>30091000000</v>
      </c>
      <c r="K106" s="88">
        <v>-10.188247</v>
      </c>
    </row>
    <row r="107" spans="2:16" x14ac:dyDescent="0.25">
      <c r="B107" s="88" t="s">
        <v>21</v>
      </c>
      <c r="E107" s="88"/>
      <c r="J107" s="88" t="s">
        <v>21</v>
      </c>
    </row>
    <row r="108" spans="2:16" x14ac:dyDescent="0.25">
      <c r="E108" s="88"/>
    </row>
    <row r="109" spans="2:16" x14ac:dyDescent="0.25">
      <c r="E109" s="88"/>
    </row>
    <row r="110" spans="2:16" x14ac:dyDescent="0.25">
      <c r="B110" s="88" t="s">
        <v>23</v>
      </c>
      <c r="E110" s="88"/>
      <c r="J110" s="88" t="s">
        <v>25</v>
      </c>
    </row>
    <row r="111" spans="2:16" x14ac:dyDescent="0.25">
      <c r="B111" s="88" t="s">
        <v>19</v>
      </c>
      <c r="C111" s="88" t="s">
        <v>113</v>
      </c>
      <c r="D111" s="88" t="s">
        <v>28</v>
      </c>
      <c r="E111" s="88"/>
      <c r="J111" s="88" t="s">
        <v>19</v>
      </c>
      <c r="K111" s="88" t="s">
        <v>110</v>
      </c>
      <c r="L111" s="88" t="s">
        <v>75</v>
      </c>
    </row>
    <row r="112" spans="2:16" x14ac:dyDescent="0.25">
      <c r="B112" s="88">
        <v>18000000000</v>
      </c>
      <c r="C112" s="88">
        <v>-64.539612000000005</v>
      </c>
      <c r="D112" s="88">
        <v>-47.230747000000001</v>
      </c>
      <c r="E112" s="88"/>
      <c r="J112" s="88">
        <v>8000000000</v>
      </c>
      <c r="K112" s="88">
        <v>-67.524719000000005</v>
      </c>
      <c r="L112" s="88">
        <v>-57.062023000000003</v>
      </c>
    </row>
    <row r="113" spans="2:12" x14ac:dyDescent="0.25">
      <c r="B113" s="88">
        <v>18326530612.244999</v>
      </c>
      <c r="C113" s="88">
        <v>-64.812836000000004</v>
      </c>
      <c r="D113" s="88">
        <v>-47.239024999999998</v>
      </c>
      <c r="E113" s="88"/>
      <c r="J113" s="88">
        <v>8226346938.7755003</v>
      </c>
      <c r="K113" s="88">
        <v>-73.583198999999993</v>
      </c>
      <c r="L113" s="88">
        <v>-59.485298</v>
      </c>
    </row>
    <row r="114" spans="2:12" x14ac:dyDescent="0.25">
      <c r="B114" s="88">
        <v>18653061224.490002</v>
      </c>
      <c r="C114" s="88">
        <v>-64.343215999999998</v>
      </c>
      <c r="D114" s="88">
        <v>-47.525351999999998</v>
      </c>
      <c r="E114" s="88"/>
      <c r="J114" s="88">
        <v>8452693877.5509996</v>
      </c>
      <c r="K114" s="88">
        <v>-66.615662</v>
      </c>
      <c r="L114" s="88">
        <v>-60.678359999999998</v>
      </c>
    </row>
    <row r="115" spans="2:12" x14ac:dyDescent="0.25">
      <c r="B115" s="88">
        <v>18979591836.735001</v>
      </c>
      <c r="C115" s="88">
        <v>-64.685576999999995</v>
      </c>
      <c r="D115" s="88">
        <v>-47.760238999999999</v>
      </c>
      <c r="E115" s="88"/>
      <c r="J115" s="88">
        <v>8679040816.3264999</v>
      </c>
      <c r="K115" s="88">
        <v>-63.007117999999998</v>
      </c>
      <c r="L115" s="88">
        <v>-57.778778000000003</v>
      </c>
    </row>
    <row r="116" spans="2:12" x14ac:dyDescent="0.25">
      <c r="B116" s="88">
        <v>19306122448.98</v>
      </c>
      <c r="C116" s="88">
        <v>-64.810103999999995</v>
      </c>
      <c r="D116" s="88">
        <v>-47.885306999999997</v>
      </c>
      <c r="E116" s="88"/>
      <c r="J116" s="88">
        <v>8905387755.1019993</v>
      </c>
      <c r="K116" s="88">
        <v>-65.013283000000001</v>
      </c>
      <c r="L116" s="88">
        <v>-56.713721999999997</v>
      </c>
    </row>
    <row r="117" spans="2:12" x14ac:dyDescent="0.25">
      <c r="B117" s="88">
        <v>19632653061.223999</v>
      </c>
      <c r="C117" s="88">
        <v>-64.321838</v>
      </c>
      <c r="D117" s="88">
        <v>-48.097712999999999</v>
      </c>
      <c r="E117" s="88"/>
      <c r="J117" s="88">
        <v>9131734693.8775997</v>
      </c>
      <c r="K117" s="88">
        <v>-63.877892000000003</v>
      </c>
      <c r="L117" s="88">
        <v>-57.339916000000002</v>
      </c>
    </row>
    <row r="118" spans="2:12" x14ac:dyDescent="0.25">
      <c r="B118" s="88">
        <v>19959183673.469002</v>
      </c>
      <c r="C118" s="88">
        <v>-64.854065000000006</v>
      </c>
      <c r="D118" s="88">
        <v>-48.562430999999997</v>
      </c>
      <c r="E118" s="88"/>
      <c r="J118" s="88">
        <v>9358081632.6530991</v>
      </c>
      <c r="K118" s="88">
        <v>-65.437804999999997</v>
      </c>
      <c r="L118" s="88">
        <v>-56.951248</v>
      </c>
    </row>
    <row r="119" spans="2:12" x14ac:dyDescent="0.25">
      <c r="B119" s="88">
        <v>20285714285.714001</v>
      </c>
      <c r="C119" s="88">
        <v>-65.431168</v>
      </c>
      <c r="D119" s="88">
        <v>-49.492134</v>
      </c>
      <c r="E119" s="88"/>
      <c r="J119" s="88">
        <v>9584428571.4286003</v>
      </c>
      <c r="K119" s="88">
        <v>-64.255950999999996</v>
      </c>
      <c r="L119" s="88">
        <v>-56.791775000000001</v>
      </c>
    </row>
    <row r="120" spans="2:12" x14ac:dyDescent="0.25">
      <c r="B120" s="88">
        <v>20612244897.959</v>
      </c>
      <c r="C120" s="88">
        <v>-66.047034999999994</v>
      </c>
      <c r="D120" s="88">
        <v>-50.463721999999997</v>
      </c>
      <c r="E120" s="88"/>
      <c r="J120" s="88">
        <v>9810775510.2040997</v>
      </c>
      <c r="K120" s="88">
        <v>-63.648429999999998</v>
      </c>
      <c r="L120" s="88">
        <v>-56.207053999999999</v>
      </c>
    </row>
    <row r="121" spans="2:12" x14ac:dyDescent="0.25">
      <c r="B121" s="88">
        <v>20938775510.203999</v>
      </c>
      <c r="C121" s="88">
        <v>-66.504784000000001</v>
      </c>
      <c r="D121" s="88">
        <v>-51.704532999999998</v>
      </c>
      <c r="E121" s="88"/>
      <c r="J121" s="88">
        <v>10037122448.98</v>
      </c>
      <c r="K121" s="88">
        <v>-63.754398000000002</v>
      </c>
      <c r="L121" s="88">
        <v>-55.342514000000001</v>
      </c>
    </row>
    <row r="122" spans="2:12" x14ac:dyDescent="0.25">
      <c r="B122" s="88">
        <v>21265306122.449001</v>
      </c>
      <c r="C122" s="88">
        <v>-67.529555999999999</v>
      </c>
      <c r="D122" s="88">
        <v>-53.415359000000002</v>
      </c>
      <c r="E122" s="88"/>
      <c r="J122" s="88">
        <v>10263469387.754999</v>
      </c>
      <c r="K122" s="88">
        <v>-61.547009000000003</v>
      </c>
      <c r="L122" s="88">
        <v>-54.584620999999999</v>
      </c>
    </row>
    <row r="123" spans="2:12" x14ac:dyDescent="0.25">
      <c r="B123" s="88">
        <v>21591836734.694</v>
      </c>
      <c r="C123" s="88">
        <v>-69.193031000000005</v>
      </c>
      <c r="D123" s="88">
        <v>-54.752754000000003</v>
      </c>
      <c r="E123" s="88"/>
      <c r="J123" s="88">
        <v>10489816326.531</v>
      </c>
      <c r="K123" s="88">
        <v>-61.280642999999998</v>
      </c>
      <c r="L123" s="88">
        <v>-54.727271999999999</v>
      </c>
    </row>
    <row r="124" spans="2:12" x14ac:dyDescent="0.25">
      <c r="B124" s="88">
        <v>21918367346.938999</v>
      </c>
      <c r="C124" s="88">
        <v>-68.657996999999995</v>
      </c>
      <c r="D124" s="88">
        <v>-55.810988999999999</v>
      </c>
      <c r="E124" s="88"/>
      <c r="J124" s="88">
        <v>10716163265.306</v>
      </c>
      <c r="K124" s="88">
        <v>-64.075653000000003</v>
      </c>
      <c r="L124" s="88">
        <v>-56.348647999999997</v>
      </c>
    </row>
    <row r="125" spans="2:12" x14ac:dyDescent="0.25">
      <c r="B125" s="88">
        <v>22244897959.183998</v>
      </c>
      <c r="C125" s="88">
        <v>-69.019385999999997</v>
      </c>
      <c r="D125" s="88">
        <v>-56.704085999999997</v>
      </c>
      <c r="E125" s="88"/>
      <c r="J125" s="88">
        <v>10942510204.082001</v>
      </c>
      <c r="K125" s="88">
        <v>-66.450760000000002</v>
      </c>
      <c r="L125" s="88">
        <v>-60.800873000000003</v>
      </c>
    </row>
    <row r="126" spans="2:12" x14ac:dyDescent="0.25">
      <c r="B126" s="88">
        <v>22571428571.429001</v>
      </c>
      <c r="C126" s="88">
        <v>-69.212799000000004</v>
      </c>
      <c r="D126" s="88">
        <v>-57.806891999999998</v>
      </c>
      <c r="E126" s="88"/>
      <c r="J126" s="88">
        <v>11168857142.857</v>
      </c>
      <c r="K126" s="88">
        <v>-74.579620000000006</v>
      </c>
      <c r="L126" s="88">
        <v>-63.618782000000003</v>
      </c>
    </row>
    <row r="127" spans="2:12" x14ac:dyDescent="0.25">
      <c r="B127" s="88">
        <v>22897959183.673</v>
      </c>
      <c r="C127" s="88">
        <v>-69.309585999999996</v>
      </c>
      <c r="D127" s="88">
        <v>-59.384956000000003</v>
      </c>
      <c r="E127" s="88"/>
      <c r="J127" s="88">
        <v>11395204081.632999</v>
      </c>
      <c r="K127" s="88">
        <v>-72.409133999999995</v>
      </c>
      <c r="L127" s="88">
        <v>-66.298987999999994</v>
      </c>
    </row>
    <row r="128" spans="2:12" x14ac:dyDescent="0.25">
      <c r="B128" s="88">
        <v>23224489795.917999</v>
      </c>
      <c r="C128" s="88">
        <v>-71.230400000000003</v>
      </c>
      <c r="D128" s="88">
        <v>-60.331234000000002</v>
      </c>
      <c r="E128" s="88"/>
      <c r="J128" s="88">
        <v>11621551020.408001</v>
      </c>
      <c r="K128" s="88">
        <v>-74.195510999999996</v>
      </c>
      <c r="L128" s="88">
        <v>-65.281554999999997</v>
      </c>
    </row>
    <row r="129" spans="2:12" x14ac:dyDescent="0.25">
      <c r="B129" s="88">
        <v>23551020408.162998</v>
      </c>
      <c r="C129" s="88">
        <v>-70.253699999999995</v>
      </c>
      <c r="D129" s="88">
        <v>-61.255833000000003</v>
      </c>
      <c r="E129" s="88"/>
      <c r="J129" s="88">
        <v>11847897959.184</v>
      </c>
      <c r="K129" s="88">
        <v>-71.204032999999995</v>
      </c>
      <c r="L129" s="88">
        <v>-64.090209999999999</v>
      </c>
    </row>
    <row r="130" spans="2:12" x14ac:dyDescent="0.25">
      <c r="B130" s="88">
        <v>23877551020.408001</v>
      </c>
      <c r="C130" s="88">
        <v>-70.473572000000004</v>
      </c>
      <c r="D130" s="88">
        <v>-61.491520000000001</v>
      </c>
      <c r="E130" s="88"/>
      <c r="J130" s="88">
        <v>12074244897.959</v>
      </c>
      <c r="K130" s="88">
        <v>-68.458686999999998</v>
      </c>
      <c r="L130" s="88">
        <v>-62.943725999999998</v>
      </c>
    </row>
    <row r="131" spans="2:12" x14ac:dyDescent="0.25">
      <c r="B131" s="88">
        <v>24204081632.653</v>
      </c>
      <c r="C131" s="88">
        <v>-70.658669000000003</v>
      </c>
      <c r="D131" s="88">
        <v>-61.816642999999999</v>
      </c>
      <c r="E131" s="88"/>
      <c r="J131" s="88">
        <v>12300591836.735001</v>
      </c>
      <c r="K131" s="88">
        <v>-70.410636999999994</v>
      </c>
      <c r="L131" s="88">
        <v>-62.162647</v>
      </c>
    </row>
    <row r="132" spans="2:12" x14ac:dyDescent="0.25">
      <c r="B132" s="88">
        <v>24530612244.897999</v>
      </c>
      <c r="C132" s="88">
        <v>-70.715744000000001</v>
      </c>
      <c r="D132" s="88">
        <v>-62.089001000000003</v>
      </c>
      <c r="E132" s="88"/>
      <c r="J132" s="88">
        <v>12526938775.51</v>
      </c>
      <c r="K132" s="88">
        <v>-68.564139999999995</v>
      </c>
      <c r="L132" s="88">
        <v>-62.893307</v>
      </c>
    </row>
    <row r="133" spans="2:12" x14ac:dyDescent="0.25">
      <c r="B133" s="88">
        <v>24857142857.143002</v>
      </c>
      <c r="C133" s="88">
        <v>-71.272796999999997</v>
      </c>
      <c r="D133" s="88">
        <v>-61.92062</v>
      </c>
      <c r="E133" s="88"/>
      <c r="J133" s="88">
        <v>12753285714.285999</v>
      </c>
      <c r="K133" s="88">
        <v>-70.322952000000001</v>
      </c>
      <c r="L133" s="88">
        <v>-63.095215000000003</v>
      </c>
    </row>
    <row r="134" spans="2:12" x14ac:dyDescent="0.25">
      <c r="B134" s="88">
        <v>25183673469.388</v>
      </c>
      <c r="C134" s="88">
        <v>-70.234451000000007</v>
      </c>
      <c r="D134" s="88">
        <v>-61.639378000000001</v>
      </c>
      <c r="E134" s="88"/>
      <c r="J134" s="88">
        <v>12979632653.061001</v>
      </c>
      <c r="K134" s="88">
        <v>-70.748962000000006</v>
      </c>
      <c r="L134" s="88">
        <v>-64.987396000000004</v>
      </c>
    </row>
    <row r="135" spans="2:12" x14ac:dyDescent="0.25">
      <c r="B135" s="88">
        <v>25510204081.632999</v>
      </c>
      <c r="C135" s="88">
        <v>-70.096489000000005</v>
      </c>
      <c r="D135" s="88">
        <v>-61.316203999999999</v>
      </c>
      <c r="E135" s="88"/>
      <c r="J135" s="88">
        <v>13205979591.837</v>
      </c>
      <c r="K135" s="88">
        <v>-73.983733999999998</v>
      </c>
      <c r="L135" s="88">
        <v>-68.904076000000003</v>
      </c>
    </row>
    <row r="136" spans="2:12" x14ac:dyDescent="0.25">
      <c r="B136" s="88">
        <v>25836734693.877998</v>
      </c>
      <c r="C136" s="88">
        <v>-70.544112999999996</v>
      </c>
      <c r="D136" s="88">
        <v>-61.462029000000001</v>
      </c>
      <c r="E136" s="88"/>
      <c r="J136" s="88">
        <v>13432326530.612</v>
      </c>
      <c r="K136" s="88">
        <v>-82.023787999999996</v>
      </c>
      <c r="L136" s="88">
        <v>-68.388915999999995</v>
      </c>
    </row>
    <row r="137" spans="2:12" x14ac:dyDescent="0.25">
      <c r="B137" s="88">
        <v>26163265306.122002</v>
      </c>
      <c r="C137" s="88">
        <v>-70.794128000000001</v>
      </c>
      <c r="D137" s="88">
        <v>-61.663876000000002</v>
      </c>
      <c r="E137" s="88"/>
      <c r="J137" s="88">
        <v>13658673469.388</v>
      </c>
      <c r="K137" s="88">
        <v>-69.224007</v>
      </c>
      <c r="L137" s="88">
        <v>-64.064575000000005</v>
      </c>
    </row>
    <row r="138" spans="2:12" x14ac:dyDescent="0.25">
      <c r="B138" s="88">
        <v>26489795918.367001</v>
      </c>
      <c r="C138" s="88">
        <v>-70.624488999999997</v>
      </c>
      <c r="D138" s="88">
        <v>-61.573127999999997</v>
      </c>
      <c r="E138" s="88"/>
      <c r="J138" s="88">
        <v>13885020408.163</v>
      </c>
      <c r="K138" s="88">
        <v>-61.209831000000001</v>
      </c>
      <c r="L138" s="88">
        <v>-57.955719000000002</v>
      </c>
    </row>
    <row r="139" spans="2:12" x14ac:dyDescent="0.25">
      <c r="B139" s="88">
        <v>26816326530.612</v>
      </c>
      <c r="C139" s="88">
        <v>-70.251503</v>
      </c>
      <c r="D139" s="88">
        <v>-61.608626999999998</v>
      </c>
      <c r="E139" s="88"/>
      <c r="J139" s="88">
        <v>14111367346.938999</v>
      </c>
      <c r="K139" s="88">
        <v>-64.031090000000006</v>
      </c>
      <c r="L139" s="88">
        <v>-57.395167999999998</v>
      </c>
    </row>
    <row r="140" spans="2:12" x14ac:dyDescent="0.25">
      <c r="B140" s="88">
        <v>27142857142.856998</v>
      </c>
      <c r="C140" s="88">
        <v>-70.934760999999995</v>
      </c>
      <c r="D140" s="88">
        <v>-61.936390000000003</v>
      </c>
      <c r="E140" s="88"/>
      <c r="J140" s="88">
        <v>14337714285.714001</v>
      </c>
      <c r="K140" s="88">
        <v>-68.010345000000001</v>
      </c>
      <c r="L140" s="88">
        <v>-60.842013999999999</v>
      </c>
    </row>
    <row r="141" spans="2:12" x14ac:dyDescent="0.25">
      <c r="B141" s="88">
        <v>27469387755.102001</v>
      </c>
      <c r="C141" s="88">
        <v>-71.840537999999995</v>
      </c>
      <c r="D141" s="88">
        <v>-62.351489999999998</v>
      </c>
      <c r="E141" s="88"/>
      <c r="J141" s="88">
        <v>14564061224.49</v>
      </c>
      <c r="K141" s="88">
        <v>-72.012198999999995</v>
      </c>
      <c r="L141" s="88">
        <v>-62.611564999999999</v>
      </c>
    </row>
    <row r="142" spans="2:12" x14ac:dyDescent="0.25">
      <c r="B142" s="88">
        <v>27795918367.347</v>
      </c>
      <c r="C142" s="88">
        <v>-71.767432999999997</v>
      </c>
      <c r="D142" s="88">
        <v>-62.868481000000003</v>
      </c>
      <c r="E142" s="88"/>
      <c r="J142" s="88">
        <v>14790408163.264999</v>
      </c>
      <c r="K142" s="88">
        <v>-69.759895</v>
      </c>
      <c r="L142" s="88">
        <v>-63.204506000000002</v>
      </c>
    </row>
    <row r="143" spans="2:12" x14ac:dyDescent="0.25">
      <c r="B143" s="88">
        <v>28122448979.591999</v>
      </c>
      <c r="C143" s="88">
        <v>-72.703368999999995</v>
      </c>
      <c r="D143" s="88">
        <v>-63.009228</v>
      </c>
      <c r="E143" s="88"/>
      <c r="J143" s="88">
        <v>15016755102.041</v>
      </c>
      <c r="K143" s="88">
        <v>-70.140213000000003</v>
      </c>
      <c r="L143" s="88">
        <v>-63.274943999999998</v>
      </c>
    </row>
    <row r="144" spans="2:12" x14ac:dyDescent="0.25">
      <c r="B144" s="88">
        <v>28448979591.837002</v>
      </c>
      <c r="C144" s="88">
        <v>-72.225960000000001</v>
      </c>
      <c r="D144" s="88">
        <v>-63.452731999999997</v>
      </c>
      <c r="E144" s="88"/>
      <c r="J144" s="88">
        <v>15243102040.816</v>
      </c>
      <c r="K144" s="88">
        <v>-72.506377999999998</v>
      </c>
      <c r="L144" s="88">
        <v>-63.394680000000001</v>
      </c>
    </row>
    <row r="145" spans="2:12" x14ac:dyDescent="0.25">
      <c r="B145" s="88">
        <v>28775510204.082001</v>
      </c>
      <c r="C145" s="88">
        <v>-72.774612000000005</v>
      </c>
      <c r="D145" s="88">
        <v>-63.761260999999998</v>
      </c>
      <c r="E145" s="88"/>
      <c r="J145" s="88">
        <v>15469448979.591999</v>
      </c>
      <c r="K145" s="88">
        <v>-70.451881</v>
      </c>
      <c r="L145" s="88">
        <v>-63.858173000000001</v>
      </c>
    </row>
    <row r="146" spans="2:12" x14ac:dyDescent="0.25">
      <c r="B146" s="88">
        <v>29102040816.327</v>
      </c>
      <c r="C146" s="88">
        <v>-73.272278</v>
      </c>
      <c r="D146" s="88">
        <v>-63.964633999999997</v>
      </c>
      <c r="E146" s="88"/>
      <c r="J146" s="88">
        <v>15695795918.367001</v>
      </c>
      <c r="K146" s="88">
        <v>-71.762184000000005</v>
      </c>
      <c r="L146" s="88">
        <v>-60.477898000000003</v>
      </c>
    </row>
    <row r="147" spans="2:12" x14ac:dyDescent="0.25">
      <c r="B147" s="88">
        <v>29428571428.570999</v>
      </c>
      <c r="C147" s="88">
        <v>-72.606032999999996</v>
      </c>
      <c r="D147" s="88">
        <v>-64.092133000000004</v>
      </c>
      <c r="E147" s="88"/>
      <c r="J147" s="88">
        <v>15922142857.143</v>
      </c>
      <c r="K147" s="88">
        <v>-62.510117000000001</v>
      </c>
      <c r="L147" s="88">
        <v>-58.193053999999997</v>
      </c>
    </row>
    <row r="148" spans="2:12" x14ac:dyDescent="0.25">
      <c r="B148" s="88">
        <v>29755102040.816002</v>
      </c>
      <c r="C148" s="88">
        <v>-73.119193999999993</v>
      </c>
      <c r="D148" s="88">
        <v>-64.196869000000007</v>
      </c>
      <c r="E148" s="88"/>
      <c r="J148" s="88">
        <v>16148489795.917999</v>
      </c>
      <c r="K148" s="88">
        <v>-63.555435000000003</v>
      </c>
      <c r="L148" s="88">
        <v>-55.122813999999998</v>
      </c>
    </row>
    <row r="149" spans="2:12" x14ac:dyDescent="0.25">
      <c r="B149" s="88">
        <v>30081632653.061001</v>
      </c>
      <c r="C149" s="88">
        <v>-73.676468</v>
      </c>
      <c r="D149" s="88">
        <v>-65.223838999999998</v>
      </c>
      <c r="E149" s="88"/>
      <c r="J149" s="88">
        <v>16374836734.694</v>
      </c>
      <c r="K149" s="88">
        <v>-62.486221</v>
      </c>
      <c r="L149" s="88">
        <v>-55.448639</v>
      </c>
    </row>
    <row r="150" spans="2:12" x14ac:dyDescent="0.25">
      <c r="B150" s="88">
        <v>30408163265.306</v>
      </c>
      <c r="C150" s="88">
        <v>-75.949234000000004</v>
      </c>
      <c r="D150" s="88">
        <v>-65.817466999999994</v>
      </c>
      <c r="E150" s="88"/>
      <c r="J150" s="88">
        <v>16601183673.469</v>
      </c>
      <c r="K150" s="88">
        <v>-63.493042000000003</v>
      </c>
      <c r="L150" s="88">
        <v>-55.757430999999997</v>
      </c>
    </row>
    <row r="151" spans="2:12" x14ac:dyDescent="0.25">
      <c r="B151" s="88">
        <v>30734693877.550999</v>
      </c>
      <c r="C151" s="88">
        <v>-75.195885000000004</v>
      </c>
      <c r="D151" s="88">
        <v>-66.118590999999995</v>
      </c>
      <c r="E151" s="88"/>
      <c r="J151" s="88">
        <v>16827530612.245001</v>
      </c>
      <c r="K151" s="88">
        <v>-64.483413999999996</v>
      </c>
      <c r="L151" s="88">
        <v>-56.114277000000001</v>
      </c>
    </row>
    <row r="152" spans="2:12" x14ac:dyDescent="0.25">
      <c r="B152" s="88">
        <v>31061224489.796001</v>
      </c>
      <c r="C152" s="88">
        <v>-75.067145999999994</v>
      </c>
      <c r="D152" s="88">
        <v>-66.440544000000003</v>
      </c>
      <c r="E152" s="88"/>
      <c r="J152" s="88">
        <v>17053877551.02</v>
      </c>
      <c r="K152" s="88">
        <v>-63.656005999999998</v>
      </c>
      <c r="L152" s="88">
        <v>-56.363498999999997</v>
      </c>
    </row>
    <row r="153" spans="2:12" x14ac:dyDescent="0.25">
      <c r="B153" s="88">
        <v>31387755102.041</v>
      </c>
      <c r="C153" s="88">
        <v>-77.193023999999994</v>
      </c>
      <c r="D153" s="88">
        <v>-67.058593999999999</v>
      </c>
      <c r="E153" s="88"/>
      <c r="J153" s="88">
        <v>17280224489.796001</v>
      </c>
      <c r="K153" s="88">
        <v>-64.255699000000007</v>
      </c>
      <c r="L153" s="88">
        <v>-60.655383999999998</v>
      </c>
    </row>
    <row r="154" spans="2:12" x14ac:dyDescent="0.25">
      <c r="B154" s="88">
        <v>31714285714.285999</v>
      </c>
      <c r="C154" s="88">
        <v>-77.176063999999997</v>
      </c>
      <c r="D154" s="88">
        <v>-67.370987</v>
      </c>
      <c r="E154" s="88"/>
      <c r="J154" s="88">
        <v>17506571428.570999</v>
      </c>
      <c r="K154" s="88">
        <v>-77.472617999999997</v>
      </c>
      <c r="L154" s="88">
        <v>-63.011021</v>
      </c>
    </row>
    <row r="155" spans="2:12" x14ac:dyDescent="0.25">
      <c r="B155" s="88">
        <v>32040816326.530998</v>
      </c>
      <c r="C155" s="88">
        <v>-76.085044999999994</v>
      </c>
      <c r="D155" s="88">
        <v>-66.944038000000006</v>
      </c>
      <c r="E155" s="88"/>
      <c r="J155" s="88">
        <v>17732918367.347</v>
      </c>
      <c r="K155" s="88">
        <v>-70.697372000000001</v>
      </c>
      <c r="L155" s="88">
        <v>-67.332847999999998</v>
      </c>
    </row>
    <row r="156" spans="2:12" x14ac:dyDescent="0.25">
      <c r="B156" s="88">
        <v>32367346938.776001</v>
      </c>
      <c r="C156" s="88">
        <v>-76.082954000000001</v>
      </c>
      <c r="D156" s="88">
        <v>-66.547805999999994</v>
      </c>
      <c r="E156" s="88"/>
      <c r="J156" s="88">
        <v>17959265306.122002</v>
      </c>
      <c r="K156" s="88">
        <v>-77.093688999999998</v>
      </c>
      <c r="L156" s="88">
        <v>-71.878142999999994</v>
      </c>
    </row>
    <row r="157" spans="2:12" x14ac:dyDescent="0.25">
      <c r="B157" s="88">
        <v>32693877551.02</v>
      </c>
      <c r="C157" s="88">
        <v>-76.246132000000003</v>
      </c>
      <c r="D157" s="88">
        <v>-66.514435000000006</v>
      </c>
      <c r="E157" s="88"/>
      <c r="J157" s="88">
        <v>18185612244.897999</v>
      </c>
      <c r="K157" s="88">
        <v>-90.864052000000001</v>
      </c>
      <c r="L157" s="88">
        <v>-72.994011</v>
      </c>
    </row>
    <row r="158" spans="2:12" x14ac:dyDescent="0.25">
      <c r="B158" s="88">
        <v>33020408163.264999</v>
      </c>
      <c r="C158" s="88">
        <v>-75.978347999999997</v>
      </c>
      <c r="D158" s="88">
        <v>-66.237235999999996</v>
      </c>
      <c r="E158" s="88"/>
      <c r="J158" s="88">
        <v>18411959183.673</v>
      </c>
      <c r="K158" s="88">
        <v>-73.777634000000006</v>
      </c>
      <c r="L158" s="88">
        <v>-73.609818000000004</v>
      </c>
    </row>
    <row r="159" spans="2:12" x14ac:dyDescent="0.25">
      <c r="B159" s="88">
        <v>33346938775.509998</v>
      </c>
      <c r="C159" s="88">
        <v>-75.443557999999996</v>
      </c>
      <c r="D159" s="88">
        <v>-66.420653999999999</v>
      </c>
      <c r="E159" s="88"/>
      <c r="J159" s="88">
        <v>18638306122.449001</v>
      </c>
      <c r="K159" s="88">
        <v>-78.759429999999995</v>
      </c>
      <c r="L159" s="88">
        <v>-69.716521999999998</v>
      </c>
    </row>
    <row r="160" spans="2:12" x14ac:dyDescent="0.25">
      <c r="B160" s="88">
        <v>33673469387.755001</v>
      </c>
      <c r="C160" s="88">
        <v>-77.246735000000001</v>
      </c>
      <c r="D160" s="88">
        <v>-66.495934000000005</v>
      </c>
      <c r="E160" s="88"/>
      <c r="J160" s="88">
        <v>18864653061.223999</v>
      </c>
      <c r="K160" s="88">
        <v>-79.011878999999993</v>
      </c>
      <c r="L160" s="88">
        <v>-71.627517999999995</v>
      </c>
    </row>
    <row r="161" spans="2:12" x14ac:dyDescent="0.25">
      <c r="B161" s="88">
        <v>34000000000</v>
      </c>
      <c r="C161" s="88">
        <v>-76.980773999999997</v>
      </c>
      <c r="D161" s="88">
        <v>-66.459343000000004</v>
      </c>
      <c r="E161" s="88"/>
      <c r="J161" s="88">
        <v>19091000000</v>
      </c>
      <c r="K161" s="88">
        <v>-79.328299999999999</v>
      </c>
      <c r="L161" s="88">
        <v>-69.801925999999995</v>
      </c>
    </row>
    <row r="162" spans="2:12" x14ac:dyDescent="0.25">
      <c r="B162" s="88">
        <v>34326530612.244999</v>
      </c>
      <c r="C162" s="88">
        <v>-76.055923000000007</v>
      </c>
      <c r="D162" s="88">
        <v>-67.183837999999994</v>
      </c>
      <c r="E162" s="88"/>
      <c r="J162" s="88">
        <v>19317346938.776001</v>
      </c>
      <c r="K162" s="88">
        <v>-73.118972999999997</v>
      </c>
      <c r="L162" s="88">
        <v>-66.759231999999997</v>
      </c>
    </row>
    <row r="163" spans="2:12" x14ac:dyDescent="0.25">
      <c r="B163" s="88">
        <v>34653061224.489998</v>
      </c>
      <c r="C163" s="88">
        <v>-80.065558999999993</v>
      </c>
      <c r="D163" s="88">
        <v>-68.295974999999999</v>
      </c>
      <c r="E163" s="88"/>
      <c r="J163" s="88">
        <v>19543693877.550999</v>
      </c>
      <c r="K163" s="88">
        <v>-69.612503000000004</v>
      </c>
      <c r="L163" s="88">
        <v>-65.482810999999998</v>
      </c>
    </row>
    <row r="164" spans="2:12" x14ac:dyDescent="0.25">
      <c r="B164" s="88">
        <v>34979591836.735001</v>
      </c>
      <c r="C164" s="88">
        <v>-80.303528</v>
      </c>
      <c r="D164" s="88">
        <v>-69.767059000000003</v>
      </c>
      <c r="E164" s="88"/>
      <c r="J164" s="88">
        <v>19770040816.327</v>
      </c>
      <c r="K164" s="88">
        <v>-75.248795000000001</v>
      </c>
      <c r="L164" s="88">
        <v>-63.780304000000001</v>
      </c>
    </row>
    <row r="165" spans="2:12" x14ac:dyDescent="0.25">
      <c r="B165" s="88">
        <v>35306122448.980003</v>
      </c>
      <c r="C165" s="88">
        <v>-80.467026000000004</v>
      </c>
      <c r="D165" s="88">
        <v>-72.838806000000005</v>
      </c>
      <c r="E165" s="88"/>
      <c r="J165" s="88">
        <v>19996387755.102001</v>
      </c>
      <c r="K165" s="88">
        <v>-67.681777999999994</v>
      </c>
      <c r="L165" s="88">
        <v>-62.271355</v>
      </c>
    </row>
    <row r="166" spans="2:12" x14ac:dyDescent="0.25">
      <c r="B166" s="88">
        <v>35632653061.223999</v>
      </c>
      <c r="C166" s="88">
        <v>-88.803275999999997</v>
      </c>
      <c r="D166" s="88">
        <v>-74.737526000000003</v>
      </c>
      <c r="E166" s="88"/>
      <c r="J166" s="88">
        <v>20222734693.877998</v>
      </c>
      <c r="K166" s="88">
        <v>-64.688072000000005</v>
      </c>
      <c r="L166" s="88">
        <v>-59.558616999999998</v>
      </c>
    </row>
    <row r="167" spans="2:12" x14ac:dyDescent="0.25">
      <c r="B167" s="88">
        <v>35959183673.469002</v>
      </c>
      <c r="C167" s="88">
        <v>-85.781036</v>
      </c>
      <c r="D167" s="88">
        <v>-76.197861000000003</v>
      </c>
      <c r="E167" s="88"/>
      <c r="J167" s="88">
        <v>20449081632.653</v>
      </c>
      <c r="K167" s="88">
        <v>-66.686424000000002</v>
      </c>
      <c r="L167" s="88">
        <v>-61.581462999999999</v>
      </c>
    </row>
    <row r="168" spans="2:12" x14ac:dyDescent="0.25">
      <c r="B168" s="88">
        <v>36285714285.713997</v>
      </c>
      <c r="C168" s="88">
        <v>-84.632469</v>
      </c>
      <c r="D168" s="88">
        <v>-74.907753</v>
      </c>
      <c r="E168" s="88"/>
      <c r="J168" s="88">
        <v>20675428571.429001</v>
      </c>
      <c r="K168" s="88">
        <v>-73.427498</v>
      </c>
      <c r="L168" s="88">
        <v>-69.464737</v>
      </c>
    </row>
    <row r="169" spans="2:12" x14ac:dyDescent="0.25">
      <c r="B169" s="88">
        <v>36612244897.959</v>
      </c>
      <c r="C169" s="88">
        <v>-85.143303000000003</v>
      </c>
      <c r="D169" s="88">
        <v>-73.127014000000003</v>
      </c>
      <c r="E169" s="88"/>
      <c r="J169" s="88">
        <v>20901775510.203999</v>
      </c>
      <c r="K169" s="88">
        <v>-88.162102000000004</v>
      </c>
      <c r="L169" s="88">
        <v>-71.784278999999998</v>
      </c>
    </row>
    <row r="170" spans="2:12" x14ac:dyDescent="0.25">
      <c r="B170" s="88">
        <v>36938775510.204002</v>
      </c>
      <c r="C170" s="88">
        <v>-81.012032000000005</v>
      </c>
      <c r="D170" s="88">
        <v>-71.781684999999996</v>
      </c>
      <c r="E170" s="88"/>
      <c r="J170" s="88">
        <v>21128122448.98</v>
      </c>
      <c r="K170" s="88">
        <v>-73.584586999999999</v>
      </c>
      <c r="L170" s="88">
        <v>-69.811760000000007</v>
      </c>
    </row>
    <row r="171" spans="2:12" x14ac:dyDescent="0.25">
      <c r="B171" s="88">
        <v>37265306122.448997</v>
      </c>
      <c r="C171" s="88">
        <v>-81.475318999999999</v>
      </c>
      <c r="D171" s="88">
        <v>-69.876686000000007</v>
      </c>
      <c r="E171" s="88"/>
      <c r="J171" s="88">
        <v>21354469387.755001</v>
      </c>
      <c r="K171" s="88">
        <v>-67.586158999999995</v>
      </c>
      <c r="L171" s="88">
        <v>-62.760505999999999</v>
      </c>
    </row>
    <row r="172" spans="2:12" x14ac:dyDescent="0.25">
      <c r="B172" s="88">
        <v>37591836734.694</v>
      </c>
      <c r="C172" s="88">
        <v>-79.952720999999997</v>
      </c>
      <c r="D172" s="88">
        <v>-68.966446000000005</v>
      </c>
      <c r="E172" s="88"/>
      <c r="J172" s="88">
        <v>21580816326.530998</v>
      </c>
      <c r="K172" s="88">
        <v>-67.191695999999993</v>
      </c>
      <c r="L172" s="88">
        <v>-60.996540000000003</v>
      </c>
    </row>
    <row r="173" spans="2:12" x14ac:dyDescent="0.25">
      <c r="B173" s="88">
        <v>37918367346.939003</v>
      </c>
      <c r="C173" s="88">
        <v>-78.765884</v>
      </c>
      <c r="D173" s="88">
        <v>-67.818550000000002</v>
      </c>
      <c r="E173" s="88"/>
      <c r="J173" s="88">
        <v>21807163265.306</v>
      </c>
      <c r="K173" s="88">
        <v>-68.622649999999993</v>
      </c>
      <c r="L173" s="88">
        <v>-61.978825000000001</v>
      </c>
    </row>
    <row r="174" spans="2:12" x14ac:dyDescent="0.25">
      <c r="B174" s="88">
        <v>38244897959.183998</v>
      </c>
      <c r="C174" s="88">
        <v>-78.138557000000006</v>
      </c>
      <c r="D174" s="88">
        <v>-67.439155999999997</v>
      </c>
      <c r="E174" s="88"/>
      <c r="J174" s="88">
        <v>22033510204.082001</v>
      </c>
      <c r="K174" s="88">
        <v>-70.962128000000007</v>
      </c>
      <c r="L174" s="88">
        <v>-63.153896000000003</v>
      </c>
    </row>
    <row r="175" spans="2:12" x14ac:dyDescent="0.25">
      <c r="B175" s="88">
        <v>38571428571.429001</v>
      </c>
      <c r="C175" s="88">
        <v>-78.809273000000005</v>
      </c>
      <c r="D175" s="88">
        <v>-67.393387000000004</v>
      </c>
      <c r="E175" s="88"/>
      <c r="J175" s="88">
        <v>22259857142.856998</v>
      </c>
      <c r="K175" s="88">
        <v>-71.270865999999998</v>
      </c>
      <c r="L175" s="88">
        <v>-63.841351000000003</v>
      </c>
    </row>
    <row r="176" spans="2:12" x14ac:dyDescent="0.25">
      <c r="B176" s="88">
        <v>38897959183.672997</v>
      </c>
      <c r="C176" s="88">
        <v>-78.104293999999996</v>
      </c>
      <c r="D176" s="88">
        <v>-67.255104000000003</v>
      </c>
      <c r="E176" s="88"/>
      <c r="J176" s="88">
        <v>22486204081.632999</v>
      </c>
      <c r="K176" s="88">
        <v>-71.210883999999993</v>
      </c>
      <c r="L176" s="88">
        <v>-64.426361</v>
      </c>
    </row>
    <row r="177" spans="2:12" x14ac:dyDescent="0.25">
      <c r="B177" s="88">
        <v>39224489795.917999</v>
      </c>
      <c r="C177" s="88">
        <v>-77.171211</v>
      </c>
      <c r="D177" s="88">
        <v>-66.854759000000001</v>
      </c>
      <c r="E177" s="88"/>
      <c r="J177" s="88">
        <v>22712551020.408001</v>
      </c>
      <c r="K177" s="88">
        <v>-73.215553</v>
      </c>
      <c r="L177" s="88">
        <v>-64.481650999999999</v>
      </c>
    </row>
    <row r="178" spans="2:12" x14ac:dyDescent="0.25">
      <c r="B178" s="88">
        <v>39551020408.163002</v>
      </c>
      <c r="C178" s="88">
        <v>-77.255439999999993</v>
      </c>
      <c r="D178" s="88">
        <v>-66.761443999999997</v>
      </c>
      <c r="E178" s="88"/>
      <c r="J178" s="88">
        <v>22938897959.183998</v>
      </c>
      <c r="K178" s="88">
        <v>-73.057106000000005</v>
      </c>
      <c r="L178" s="88">
        <v>-63.576003999999998</v>
      </c>
    </row>
    <row r="179" spans="2:12" x14ac:dyDescent="0.25">
      <c r="B179" s="88">
        <v>39877551020.407997</v>
      </c>
      <c r="C179" s="88">
        <v>-77.726157999999998</v>
      </c>
      <c r="D179" s="88">
        <v>-66.990074000000007</v>
      </c>
      <c r="E179" s="88"/>
      <c r="J179" s="88">
        <v>23165244897.959</v>
      </c>
      <c r="K179" s="88">
        <v>-70.061615000000003</v>
      </c>
      <c r="L179" s="88">
        <v>-59.584269999999997</v>
      </c>
    </row>
    <row r="180" spans="2:12" x14ac:dyDescent="0.25">
      <c r="B180" s="88">
        <v>40204081632.653</v>
      </c>
      <c r="C180" s="88">
        <v>-77.848975999999993</v>
      </c>
      <c r="D180" s="88">
        <v>-66.345253</v>
      </c>
      <c r="E180" s="88"/>
      <c r="J180" s="88">
        <v>23391591836.735001</v>
      </c>
      <c r="K180" s="88">
        <v>-62.673557000000002</v>
      </c>
      <c r="L180" s="88">
        <v>-56.14846</v>
      </c>
    </row>
    <row r="181" spans="2:12" x14ac:dyDescent="0.25">
      <c r="B181" s="88">
        <v>40530612244.898003</v>
      </c>
      <c r="C181" s="88">
        <v>-75.739341999999994</v>
      </c>
      <c r="D181" s="88">
        <v>-65.995964000000001</v>
      </c>
      <c r="E181" s="88"/>
      <c r="J181" s="88">
        <v>23617938775.509998</v>
      </c>
      <c r="K181" s="88">
        <v>-62.889052999999997</v>
      </c>
      <c r="L181" s="88">
        <v>-53.414467000000002</v>
      </c>
    </row>
    <row r="182" spans="2:12" x14ac:dyDescent="0.25">
      <c r="B182" s="88">
        <v>40857142857.142998</v>
      </c>
      <c r="C182" s="88">
        <v>-77.510497999999998</v>
      </c>
      <c r="D182" s="88">
        <v>-66.454200999999998</v>
      </c>
      <c r="E182" s="88"/>
      <c r="J182" s="88">
        <v>23844285714.285999</v>
      </c>
      <c r="K182" s="88">
        <v>-61.956837</v>
      </c>
      <c r="L182" s="88">
        <v>-53.613200999999997</v>
      </c>
    </row>
    <row r="183" spans="2:12" x14ac:dyDescent="0.25">
      <c r="B183" s="88">
        <v>41183673469.388</v>
      </c>
      <c r="C183" s="88">
        <v>-80.066558999999998</v>
      </c>
      <c r="D183" s="88">
        <v>-67.502921999999998</v>
      </c>
      <c r="E183" s="88"/>
      <c r="J183" s="88">
        <v>24070632653.061001</v>
      </c>
      <c r="K183" s="88">
        <v>-63.38776</v>
      </c>
      <c r="L183" s="88">
        <v>-54.799179000000002</v>
      </c>
    </row>
    <row r="184" spans="2:12" x14ac:dyDescent="0.25">
      <c r="B184" s="88">
        <v>41510204081.633003</v>
      </c>
      <c r="C184" s="88">
        <v>-80.077263000000002</v>
      </c>
      <c r="D184" s="88">
        <v>-68.323845000000006</v>
      </c>
      <c r="E184" s="88"/>
      <c r="J184" s="88">
        <v>24296979591.837002</v>
      </c>
      <c r="K184" s="88">
        <v>-66.553566000000004</v>
      </c>
      <c r="L184" s="88">
        <v>-55.213431999999997</v>
      </c>
    </row>
    <row r="185" spans="2:12" x14ac:dyDescent="0.25">
      <c r="B185" s="88">
        <v>41836734693.877998</v>
      </c>
      <c r="C185" s="88">
        <v>-80.770790000000005</v>
      </c>
      <c r="D185" s="88">
        <v>-68.113463999999993</v>
      </c>
      <c r="E185" s="88"/>
      <c r="J185" s="88">
        <v>24523326530.612</v>
      </c>
      <c r="K185" s="88">
        <v>-63.320895999999998</v>
      </c>
      <c r="L185" s="88">
        <v>-55.037239</v>
      </c>
    </row>
    <row r="186" spans="2:12" x14ac:dyDescent="0.25">
      <c r="B186" s="88">
        <v>42163265306.122002</v>
      </c>
      <c r="C186" s="88">
        <v>-80.190735000000004</v>
      </c>
      <c r="D186" s="88">
        <v>-68.417968999999999</v>
      </c>
      <c r="E186" s="88"/>
      <c r="J186" s="88">
        <v>24749673469.388</v>
      </c>
      <c r="K186" s="88">
        <v>-63.013069000000002</v>
      </c>
      <c r="L186" s="88">
        <v>-53.707934999999999</v>
      </c>
    </row>
    <row r="187" spans="2:12" x14ac:dyDescent="0.25">
      <c r="B187" s="88">
        <v>42489795918.366997</v>
      </c>
      <c r="C187" s="88">
        <v>-81.256241000000003</v>
      </c>
      <c r="D187" s="88">
        <v>-70.621375999999998</v>
      </c>
      <c r="E187" s="88"/>
      <c r="J187" s="88">
        <v>24976020408.162998</v>
      </c>
      <c r="K187" s="88">
        <v>-62.773784999999997</v>
      </c>
      <c r="L187" s="88">
        <v>-52.474003000000003</v>
      </c>
    </row>
    <row r="188" spans="2:12" x14ac:dyDescent="0.25">
      <c r="B188" s="88">
        <v>42816326530.612</v>
      </c>
      <c r="C188" s="88">
        <v>-86.950019999999995</v>
      </c>
      <c r="D188" s="88">
        <v>-73.154883999999996</v>
      </c>
      <c r="E188" s="88"/>
      <c r="J188" s="88">
        <v>25202367346.938999</v>
      </c>
      <c r="K188" s="88">
        <v>-59.823925000000003</v>
      </c>
      <c r="L188" s="88">
        <v>-50.936329000000001</v>
      </c>
    </row>
    <row r="189" spans="2:12" x14ac:dyDescent="0.25">
      <c r="B189" s="88">
        <v>43142857142.857002</v>
      </c>
      <c r="C189" s="88">
        <v>-86.412559999999999</v>
      </c>
      <c r="D189" s="88">
        <v>-76.478752</v>
      </c>
      <c r="E189" s="88"/>
      <c r="J189" s="88">
        <v>25428714285.714001</v>
      </c>
      <c r="K189" s="88">
        <v>-58.578811999999999</v>
      </c>
      <c r="L189" s="88">
        <v>-49.484439999999999</v>
      </c>
    </row>
    <row r="190" spans="2:12" x14ac:dyDescent="0.25">
      <c r="B190" s="88">
        <v>43469387755.101997</v>
      </c>
      <c r="C190" s="88">
        <v>-89.171394000000006</v>
      </c>
      <c r="D190" s="88">
        <v>-76.914451999999997</v>
      </c>
      <c r="E190" s="88"/>
      <c r="J190" s="88">
        <v>25655061224.490002</v>
      </c>
      <c r="K190" s="88">
        <v>-58.602825000000003</v>
      </c>
      <c r="L190" s="88">
        <v>-48.770457999999998</v>
      </c>
    </row>
    <row r="191" spans="2:12" x14ac:dyDescent="0.25">
      <c r="B191" s="88">
        <v>43795918367.347</v>
      </c>
      <c r="C191" s="88">
        <v>-86.449928</v>
      </c>
      <c r="D191" s="88">
        <v>-77.472710000000006</v>
      </c>
      <c r="E191" s="88"/>
      <c r="J191" s="88">
        <v>25881408163.264999</v>
      </c>
      <c r="K191" s="88">
        <v>-57.855747000000001</v>
      </c>
      <c r="L191" s="88">
        <v>-48.581935999999999</v>
      </c>
    </row>
    <row r="192" spans="2:12" x14ac:dyDescent="0.25">
      <c r="B192" s="88">
        <v>44122448979.592003</v>
      </c>
      <c r="C192" s="88">
        <v>-86.893219000000002</v>
      </c>
      <c r="D192" s="88">
        <v>-78.708648999999994</v>
      </c>
      <c r="E192" s="88"/>
      <c r="J192" s="88">
        <v>26107755102.041</v>
      </c>
      <c r="K192" s="88">
        <v>-58.162598000000003</v>
      </c>
      <c r="L192" s="88">
        <v>-48.835926000000001</v>
      </c>
    </row>
    <row r="193" spans="2:12" x14ac:dyDescent="0.25">
      <c r="B193" s="88">
        <v>44448979591.836998</v>
      </c>
      <c r="C193" s="88">
        <v>-92.007050000000007</v>
      </c>
      <c r="D193" s="88">
        <v>-79.718627999999995</v>
      </c>
      <c r="E193" s="88"/>
      <c r="J193" s="88">
        <v>26334102040.816002</v>
      </c>
      <c r="K193" s="88">
        <v>-59.489685000000001</v>
      </c>
      <c r="L193" s="88">
        <v>-48.943286999999998</v>
      </c>
    </row>
    <row r="194" spans="2:12" x14ac:dyDescent="0.25">
      <c r="B194" s="88">
        <v>44775510204.082001</v>
      </c>
      <c r="C194" s="88">
        <v>-89.190582000000006</v>
      </c>
      <c r="D194" s="88">
        <v>-80.268592999999996</v>
      </c>
      <c r="E194" s="88"/>
      <c r="J194" s="88">
        <v>26560448979.591999</v>
      </c>
      <c r="K194" s="88">
        <v>-58.343975</v>
      </c>
      <c r="L194" s="88">
        <v>-50.352725999999997</v>
      </c>
    </row>
    <row r="195" spans="2:12" x14ac:dyDescent="0.25">
      <c r="B195" s="88">
        <v>45102040816.327003</v>
      </c>
      <c r="C195" s="88">
        <v>-88.125068999999996</v>
      </c>
      <c r="D195" s="88">
        <v>-80.087494000000007</v>
      </c>
      <c r="E195" s="88"/>
      <c r="J195" s="88">
        <v>26786795918.367001</v>
      </c>
      <c r="K195" s="88">
        <v>-62.280414999999998</v>
      </c>
      <c r="L195" s="88">
        <v>-52.506805</v>
      </c>
    </row>
    <row r="196" spans="2:12" x14ac:dyDescent="0.25">
      <c r="B196" s="88">
        <v>45428571428.570999</v>
      </c>
      <c r="C196" s="88">
        <v>-90.745818999999997</v>
      </c>
      <c r="D196" s="88">
        <v>-80.645286999999996</v>
      </c>
      <c r="E196" s="88"/>
      <c r="J196" s="88">
        <v>27013142857.143002</v>
      </c>
      <c r="K196" s="88">
        <v>-65.683494999999994</v>
      </c>
      <c r="L196" s="88">
        <v>-54.926174000000003</v>
      </c>
    </row>
    <row r="197" spans="2:12" x14ac:dyDescent="0.25">
      <c r="B197" s="88">
        <v>45755102040.816002</v>
      </c>
      <c r="C197" s="88">
        <v>-89.733581999999998</v>
      </c>
      <c r="D197" s="88">
        <v>-86.101973999999998</v>
      </c>
      <c r="E197" s="88"/>
      <c r="J197" s="88">
        <v>27239489795.917999</v>
      </c>
      <c r="K197" s="88">
        <v>-65.186211</v>
      </c>
      <c r="L197" s="88">
        <v>-54.918075999999999</v>
      </c>
    </row>
    <row r="198" spans="2:12" x14ac:dyDescent="0.25">
      <c r="B198" s="88">
        <v>46081632653.060997</v>
      </c>
      <c r="C198" s="88">
        <v>-103.56783</v>
      </c>
      <c r="D198" s="88">
        <v>-87.460364999999996</v>
      </c>
      <c r="E198" s="88"/>
      <c r="J198" s="88">
        <v>27465836734.694</v>
      </c>
      <c r="K198" s="88">
        <v>-62.056145000000001</v>
      </c>
      <c r="L198" s="88">
        <v>-53.623615000000001</v>
      </c>
    </row>
    <row r="199" spans="2:12" x14ac:dyDescent="0.25">
      <c r="B199" s="88">
        <v>46408163265.306</v>
      </c>
      <c r="C199" s="88">
        <v>-94.303832999999997</v>
      </c>
      <c r="D199" s="88">
        <v>-88.318747999999999</v>
      </c>
      <c r="E199" s="88"/>
      <c r="J199" s="88">
        <v>27692183673.469002</v>
      </c>
      <c r="K199" s="88">
        <v>-61.623145999999998</v>
      </c>
      <c r="L199" s="88">
        <v>-53.467567000000003</v>
      </c>
    </row>
    <row r="200" spans="2:12" x14ac:dyDescent="0.25">
      <c r="B200" s="88">
        <v>46734693877.551003</v>
      </c>
      <c r="C200" s="88">
        <v>-92.186729</v>
      </c>
      <c r="D200" s="88">
        <v>-82.962585000000004</v>
      </c>
      <c r="E200" s="88"/>
      <c r="J200" s="88">
        <v>27918530612.244999</v>
      </c>
      <c r="K200" s="88">
        <v>-64.481773000000004</v>
      </c>
      <c r="L200" s="88">
        <v>-54.644629999999999</v>
      </c>
    </row>
    <row r="201" spans="2:12" x14ac:dyDescent="0.25">
      <c r="B201" s="88">
        <v>47061224489.795998</v>
      </c>
      <c r="C201" s="88">
        <v>-87.584877000000006</v>
      </c>
      <c r="D201" s="88">
        <v>-80.513344000000004</v>
      </c>
      <c r="E201" s="88"/>
      <c r="J201" s="88">
        <v>28144877551.02</v>
      </c>
      <c r="K201" s="88">
        <v>-65.357451999999995</v>
      </c>
      <c r="L201" s="88">
        <v>-55.129631000000003</v>
      </c>
    </row>
    <row r="202" spans="2:12" x14ac:dyDescent="0.25">
      <c r="B202" s="88">
        <v>47387755102.041</v>
      </c>
      <c r="C202" s="88">
        <v>-87.383033999999995</v>
      </c>
      <c r="D202" s="88">
        <v>-77.882248000000004</v>
      </c>
      <c r="E202" s="88"/>
      <c r="J202" s="88">
        <v>28371224489.796001</v>
      </c>
      <c r="K202" s="88">
        <v>-62.849834000000001</v>
      </c>
      <c r="L202" s="88">
        <v>-55.156021000000003</v>
      </c>
    </row>
    <row r="203" spans="2:12" x14ac:dyDescent="0.25">
      <c r="B203" s="88">
        <v>47714285714.286003</v>
      </c>
      <c r="C203" s="88">
        <v>-85.030342000000005</v>
      </c>
      <c r="D203" s="88">
        <v>-75.604331999999999</v>
      </c>
      <c r="E203" s="88"/>
      <c r="J203" s="88">
        <v>28597571428.570999</v>
      </c>
      <c r="K203" s="88">
        <v>-64.430999999999997</v>
      </c>
      <c r="L203" s="88">
        <v>-55.118923000000002</v>
      </c>
    </row>
    <row r="204" spans="2:12" x14ac:dyDescent="0.25">
      <c r="B204" s="88">
        <v>48040816326.530998</v>
      </c>
      <c r="C204" s="88">
        <v>-81.889274999999998</v>
      </c>
      <c r="D204" s="88">
        <v>-74.254135000000005</v>
      </c>
      <c r="E204" s="88"/>
      <c r="J204" s="88">
        <v>28823918367.347</v>
      </c>
      <c r="K204" s="88">
        <v>-65.201256000000001</v>
      </c>
      <c r="L204" s="88">
        <v>-55.724254999999999</v>
      </c>
    </row>
    <row r="205" spans="2:12" x14ac:dyDescent="0.25">
      <c r="B205" s="88">
        <v>48367346938.776001</v>
      </c>
      <c r="C205" s="88">
        <v>-84.388701999999995</v>
      </c>
      <c r="D205" s="88">
        <v>-73.349800000000002</v>
      </c>
      <c r="E205" s="88"/>
      <c r="J205" s="88">
        <v>29050265306.122002</v>
      </c>
      <c r="K205" s="88">
        <v>-64.723624999999998</v>
      </c>
      <c r="L205" s="88">
        <v>-57.170765000000003</v>
      </c>
    </row>
    <row r="206" spans="2:12" x14ac:dyDescent="0.25">
      <c r="B206" s="88">
        <v>48693877551.019997</v>
      </c>
      <c r="C206" s="88">
        <v>-83.154540999999995</v>
      </c>
      <c r="D206" s="88">
        <v>-74.003119999999996</v>
      </c>
      <c r="E206" s="88"/>
      <c r="J206" s="88">
        <v>29276612244.897999</v>
      </c>
      <c r="K206" s="88">
        <v>-68.964088000000004</v>
      </c>
      <c r="L206" s="88">
        <v>-59.200996000000004</v>
      </c>
    </row>
    <row r="207" spans="2:12" x14ac:dyDescent="0.25">
      <c r="B207" s="88">
        <v>49020408163.264999</v>
      </c>
      <c r="C207" s="88">
        <v>-83.974007</v>
      </c>
      <c r="D207" s="88">
        <v>-73.150345000000002</v>
      </c>
      <c r="E207" s="88"/>
      <c r="J207" s="88">
        <v>29502959183.673</v>
      </c>
      <c r="K207" s="88">
        <v>-71.580153999999993</v>
      </c>
      <c r="L207" s="88">
        <v>-60.989964000000001</v>
      </c>
    </row>
    <row r="208" spans="2:12" x14ac:dyDescent="0.25">
      <c r="B208" s="88">
        <v>49346938775.510002</v>
      </c>
      <c r="C208" s="88">
        <v>-82.120093999999995</v>
      </c>
      <c r="D208" s="88">
        <v>-72.888580000000005</v>
      </c>
      <c r="E208" s="88"/>
      <c r="J208" s="88">
        <v>29729306122.449001</v>
      </c>
      <c r="K208" s="88">
        <v>-70.606009999999998</v>
      </c>
      <c r="L208" s="88">
        <v>-61.585957000000001</v>
      </c>
    </row>
    <row r="209" spans="2:12" x14ac:dyDescent="0.25">
      <c r="B209" s="88">
        <v>49673469387.754997</v>
      </c>
      <c r="C209" s="88">
        <v>-82.776054000000002</v>
      </c>
      <c r="D209" s="88">
        <v>-71.844832999999994</v>
      </c>
      <c r="E209" s="88"/>
      <c r="J209" s="88">
        <v>29955653061.223999</v>
      </c>
      <c r="K209" s="88">
        <v>-71.347099</v>
      </c>
      <c r="L209" s="88">
        <v>-61.453071999999999</v>
      </c>
    </row>
    <row r="210" spans="2:12" x14ac:dyDescent="0.25">
      <c r="B210" s="88">
        <v>50000000000</v>
      </c>
      <c r="C210" s="88">
        <v>-82.132041999999998</v>
      </c>
      <c r="D210" s="88">
        <v>-71.540985000000006</v>
      </c>
      <c r="E210" s="88"/>
      <c r="J210" s="88">
        <v>30182000000</v>
      </c>
      <c r="K210" s="88">
        <v>-72.004562000000007</v>
      </c>
      <c r="L210" s="88">
        <v>-61.725971000000001</v>
      </c>
    </row>
    <row r="211" spans="2:12" x14ac:dyDescent="0.25">
      <c r="B211" s="88" t="s">
        <v>21</v>
      </c>
      <c r="E211" s="88"/>
      <c r="J211" s="88" t="s">
        <v>21</v>
      </c>
    </row>
    <row r="212" spans="2:12" x14ac:dyDescent="0.25">
      <c r="E212" s="88"/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828"/>
  <sheetViews>
    <sheetView workbookViewId="0"/>
  </sheetViews>
  <sheetFormatPr defaultRowHeight="15" x14ac:dyDescent="0.25"/>
  <cols>
    <col min="1" max="1" width="13.7109375" style="40" customWidth="1"/>
    <col min="2" max="2" width="10.28515625" style="87" customWidth="1"/>
    <col min="3" max="3" width="8.7109375" style="87" customWidth="1"/>
    <col min="4" max="4" width="7.85546875" style="87" customWidth="1"/>
    <col min="5" max="5" width="10" style="7" bestFit="1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0" width="9.42578125" style="88" customWidth="1"/>
    <col min="11" max="11" width="9.140625" style="88" customWidth="1"/>
    <col min="12" max="12" width="11" style="88" customWidth="1"/>
    <col min="13" max="13" width="10" style="7" bestFit="1" customWidth="1"/>
    <col min="14" max="14" width="16.28515625" style="6" bestFit="1" customWidth="1"/>
    <col min="15" max="15" width="25.28515625" style="6" bestFit="1" customWidth="1"/>
    <col min="16" max="16" width="9.28515625" style="88" bestFit="1" customWidth="1"/>
    <col min="17" max="17" width="2" style="7" customWidth="1"/>
  </cols>
  <sheetData>
    <row r="1" spans="1:17" x14ac:dyDescent="0.25">
      <c r="B1" s="88" t="s">
        <v>95</v>
      </c>
      <c r="C1" s="88"/>
      <c r="D1" s="88"/>
      <c r="E1" s="10"/>
      <c r="G1" s="41" t="s">
        <v>16</v>
      </c>
      <c r="J1" s="88" t="s">
        <v>95</v>
      </c>
      <c r="M1" s="10"/>
      <c r="O1" s="41" t="s">
        <v>17</v>
      </c>
      <c r="Q1" s="10"/>
    </row>
    <row r="2" spans="1:17" x14ac:dyDescent="0.25">
      <c r="A2" s="50" t="s">
        <v>104</v>
      </c>
      <c r="B2" s="88" t="s">
        <v>246</v>
      </c>
      <c r="C2" s="88" t="s">
        <v>276</v>
      </c>
      <c r="D2" s="88" t="s">
        <v>277</v>
      </c>
      <c r="E2" s="10" t="s">
        <v>278</v>
      </c>
      <c r="G2" s="82" t="s">
        <v>250</v>
      </c>
      <c r="I2" s="50" t="s">
        <v>103</v>
      </c>
      <c r="J2" s="88" t="s">
        <v>246</v>
      </c>
      <c r="K2" s="88" t="s">
        <v>276</v>
      </c>
      <c r="L2" s="88" t="s">
        <v>277</v>
      </c>
      <c r="M2" s="10" t="s">
        <v>278</v>
      </c>
      <c r="O2" s="82" t="s">
        <v>244</v>
      </c>
      <c r="Q2" s="10"/>
    </row>
    <row r="3" spans="1:17" x14ac:dyDescent="0.25">
      <c r="B3" s="88" t="s">
        <v>207</v>
      </c>
      <c r="C3" s="88" t="s">
        <v>285</v>
      </c>
      <c r="D3" s="88" t="s">
        <v>295</v>
      </c>
      <c r="E3" s="10"/>
      <c r="G3" s="13"/>
      <c r="J3" s="88" t="s">
        <v>207</v>
      </c>
      <c r="K3" s="88" t="s">
        <v>285</v>
      </c>
      <c r="L3" s="88" t="s">
        <v>297</v>
      </c>
      <c r="M3" s="10"/>
      <c r="O3" s="13"/>
      <c r="Q3" s="10"/>
    </row>
    <row r="4" spans="1:17" x14ac:dyDescent="0.25">
      <c r="B4" s="88" t="s">
        <v>98</v>
      </c>
      <c r="C4" s="88"/>
      <c r="D4" s="88"/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B5" s="88"/>
      <c r="C5" s="88"/>
      <c r="D5" s="88"/>
      <c r="E5" s="10"/>
      <c r="F5" s="6" t="s">
        <v>18</v>
      </c>
      <c r="H5" s="6"/>
      <c r="M5" s="10"/>
      <c r="N5" s="6" t="s">
        <v>18</v>
      </c>
      <c r="P5" s="86"/>
      <c r="Q5" s="10"/>
    </row>
    <row r="6" spans="1:17" ht="15.75" x14ac:dyDescent="0.25">
      <c r="B6" s="88" t="s">
        <v>99</v>
      </c>
      <c r="C6" s="88"/>
      <c r="D6" s="88"/>
      <c r="E6" s="10"/>
      <c r="F6" s="6" t="s">
        <v>19</v>
      </c>
      <c r="G6" s="6" t="str">
        <f>D31</f>
        <v>1Rx0L dBc Log Mag(dB)</v>
      </c>
      <c r="H6" s="35">
        <v>1</v>
      </c>
      <c r="J6" s="88" t="s">
        <v>99</v>
      </c>
      <c r="M6" s="10"/>
      <c r="N6" s="6" t="s">
        <v>19</v>
      </c>
      <c r="O6" s="6">
        <f t="shared" ref="O6:O25" si="0">L32</f>
        <v>-19.801200999999999</v>
      </c>
      <c r="P6" s="35">
        <v>1</v>
      </c>
      <c r="Q6" s="10"/>
    </row>
    <row r="7" spans="1:17" ht="15.75" x14ac:dyDescent="0.25">
      <c r="B7" s="88" t="s">
        <v>19</v>
      </c>
      <c r="C7" s="88" t="s">
        <v>106</v>
      </c>
      <c r="D7" s="88"/>
      <c r="E7" s="10"/>
      <c r="F7" s="6">
        <f>B32/1000000000</f>
        <v>18</v>
      </c>
      <c r="G7" s="97">
        <f t="shared" ref="G7:G26" si="1">D32</f>
        <v>-27.735997999999999</v>
      </c>
      <c r="H7" s="36">
        <f>ABS(AVERAGE(G7:G22)-(H6-1)*5)</f>
        <v>24.831679812500003</v>
      </c>
      <c r="J7" s="88" t="s">
        <v>19</v>
      </c>
      <c r="K7" s="88" t="s">
        <v>106</v>
      </c>
      <c r="M7" s="10"/>
      <c r="N7" s="6">
        <f t="shared" ref="N7:N25" si="2">J33/1000000000</f>
        <v>9.3333333333333002</v>
      </c>
      <c r="O7" s="6">
        <f t="shared" si="0"/>
        <v>-19.141290999999999</v>
      </c>
      <c r="P7" s="36">
        <f>ABS(AVERAGE(O7:O25)-(P6-1)*5)</f>
        <v>11.124451331578948</v>
      </c>
      <c r="Q7" s="10"/>
    </row>
    <row r="8" spans="1:17" x14ac:dyDescent="0.25">
      <c r="B8" s="88">
        <v>18000000000</v>
      </c>
      <c r="C8" s="88">
        <v>-5.0064411</v>
      </c>
      <c r="D8" s="88"/>
      <c r="E8" s="10"/>
      <c r="F8" s="97">
        <f t="shared" ref="F8:F25" si="3">B33/1000000000</f>
        <v>19.777777777777999</v>
      </c>
      <c r="G8" s="97">
        <f t="shared" si="1"/>
        <v>-21.224004999999998</v>
      </c>
      <c r="H8" s="6"/>
      <c r="J8" s="88">
        <v>8000000000</v>
      </c>
      <c r="K8" s="88">
        <v>-10.90343</v>
      </c>
      <c r="M8" s="10"/>
      <c r="N8" s="6">
        <f t="shared" si="2"/>
        <v>10.666666666667</v>
      </c>
      <c r="O8" s="6">
        <f t="shared" si="0"/>
        <v>-16.397849999999998</v>
      </c>
      <c r="P8" s="86"/>
      <c r="Q8" s="10"/>
    </row>
    <row r="9" spans="1:17" x14ac:dyDescent="0.25">
      <c r="B9" s="88">
        <v>19777777777.778</v>
      </c>
      <c r="C9" s="88">
        <v>-4.5244179000000004</v>
      </c>
      <c r="D9" s="88"/>
      <c r="E9" s="10"/>
      <c r="F9" s="97">
        <f t="shared" si="3"/>
        <v>21.555555555556001</v>
      </c>
      <c r="G9" s="97">
        <f t="shared" si="1"/>
        <v>-24.042007000000002</v>
      </c>
      <c r="H9" s="6"/>
      <c r="J9" s="88">
        <v>9333333333.3332996</v>
      </c>
      <c r="K9" s="88">
        <v>-9.7844095000000006</v>
      </c>
      <c r="M9" s="10"/>
      <c r="N9" s="6">
        <f t="shared" si="2"/>
        <v>12</v>
      </c>
      <c r="O9" s="6">
        <f t="shared" si="0"/>
        <v>-16.746206000000001</v>
      </c>
      <c r="P9" s="86"/>
      <c r="Q9" s="10"/>
    </row>
    <row r="10" spans="1:17" x14ac:dyDescent="0.25">
      <c r="B10" s="88">
        <v>21555555555.556</v>
      </c>
      <c r="C10" s="88">
        <v>-4.7333999000000002</v>
      </c>
      <c r="D10" s="88"/>
      <c r="E10" s="10"/>
      <c r="F10" s="97">
        <f t="shared" si="3"/>
        <v>23.333333333333002</v>
      </c>
      <c r="G10" s="97">
        <f t="shared" si="1"/>
        <v>-26.396253999999999</v>
      </c>
      <c r="H10" s="6"/>
      <c r="J10" s="88">
        <v>10666666666.667</v>
      </c>
      <c r="K10" s="88">
        <v>-9.6952925000000008</v>
      </c>
      <c r="M10" s="10"/>
      <c r="N10" s="6">
        <f t="shared" si="2"/>
        <v>13.333333333333</v>
      </c>
      <c r="O10" s="6">
        <f t="shared" si="0"/>
        <v>-21.679745</v>
      </c>
      <c r="P10" s="86"/>
      <c r="Q10" s="10"/>
    </row>
    <row r="11" spans="1:17" x14ac:dyDescent="0.25">
      <c r="B11" s="88">
        <v>23333333333.333</v>
      </c>
      <c r="C11" s="88">
        <v>-6.6175170000000003</v>
      </c>
      <c r="D11" s="88"/>
      <c r="E11" s="10"/>
      <c r="F11" s="97">
        <f t="shared" si="3"/>
        <v>25.111111111111001</v>
      </c>
      <c r="G11" s="97">
        <f t="shared" si="1"/>
        <v>-25.163740000000001</v>
      </c>
      <c r="H11" s="6"/>
      <c r="J11" s="88">
        <v>12000000000</v>
      </c>
      <c r="K11" s="88">
        <v>-9.2265615000000007</v>
      </c>
      <c r="M11" s="10"/>
      <c r="N11" s="6">
        <f t="shared" si="2"/>
        <v>14.666666666667</v>
      </c>
      <c r="O11" s="6">
        <f t="shared" si="0"/>
        <v>-22.253295999999999</v>
      </c>
      <c r="P11" s="86"/>
      <c r="Q11" s="10"/>
    </row>
    <row r="12" spans="1:17" x14ac:dyDescent="0.25">
      <c r="B12" s="88">
        <v>25111111111.111</v>
      </c>
      <c r="C12" s="88">
        <v>-6.0399184000000004</v>
      </c>
      <c r="D12" s="88"/>
      <c r="E12" s="10"/>
      <c r="F12" s="97">
        <f t="shared" si="3"/>
        <v>26.888888888888999</v>
      </c>
      <c r="G12" s="97">
        <f t="shared" si="1"/>
        <v>-27.016123</v>
      </c>
      <c r="H12" s="6"/>
      <c r="J12" s="88">
        <v>13333333333.333</v>
      </c>
      <c r="K12" s="88">
        <v>-8.7780771000000009</v>
      </c>
      <c r="M12" s="10"/>
      <c r="N12" s="6">
        <f t="shared" si="2"/>
        <v>16</v>
      </c>
      <c r="O12" s="6">
        <f t="shared" si="0"/>
        <v>-18.640982000000001</v>
      </c>
      <c r="P12" s="86"/>
      <c r="Q12" s="10"/>
    </row>
    <row r="13" spans="1:17" x14ac:dyDescent="0.25">
      <c r="B13" s="88">
        <v>26888888888.889</v>
      </c>
      <c r="C13" s="88">
        <v>-5.6378870000000001</v>
      </c>
      <c r="D13" s="88"/>
      <c r="E13" s="10"/>
      <c r="F13" s="97">
        <f t="shared" si="3"/>
        <v>28.666666666666998</v>
      </c>
      <c r="G13" s="97">
        <f t="shared" si="1"/>
        <v>-29.116099999999999</v>
      </c>
      <c r="H13" s="6"/>
      <c r="J13" s="88">
        <v>14666666666.667</v>
      </c>
      <c r="K13" s="88">
        <v>-9.7628441000000006</v>
      </c>
      <c r="M13" s="10"/>
      <c r="N13" s="6">
        <f t="shared" si="2"/>
        <v>17.333333333333002</v>
      </c>
      <c r="O13" s="6">
        <f t="shared" si="0"/>
        <v>-15.8157</v>
      </c>
      <c r="P13" s="86"/>
      <c r="Q13" s="10"/>
    </row>
    <row r="14" spans="1:17" x14ac:dyDescent="0.25">
      <c r="B14" s="88">
        <v>28666666666.667</v>
      </c>
      <c r="C14" s="88">
        <v>-8.3892287999999997</v>
      </c>
      <c r="D14" s="88"/>
      <c r="E14" s="10"/>
      <c r="F14" s="97">
        <f t="shared" si="3"/>
        <v>30.444444444443999</v>
      </c>
      <c r="G14" s="97">
        <f t="shared" si="1"/>
        <v>-28.472287999999999</v>
      </c>
      <c r="H14" s="6"/>
      <c r="J14" s="88">
        <v>16000000000</v>
      </c>
      <c r="K14" s="88">
        <v>-10.032984000000001</v>
      </c>
      <c r="M14" s="10"/>
      <c r="N14" s="6">
        <f t="shared" si="2"/>
        <v>18.666666666666998</v>
      </c>
      <c r="O14" s="6">
        <f t="shared" si="0"/>
        <v>-14.01646</v>
      </c>
      <c r="P14" s="86"/>
      <c r="Q14" s="10"/>
    </row>
    <row r="15" spans="1:17" x14ac:dyDescent="0.25">
      <c r="B15" s="88">
        <v>30444444444.444</v>
      </c>
      <c r="C15" s="88">
        <v>-10.718737000000001</v>
      </c>
      <c r="D15" s="88"/>
      <c r="E15" s="10"/>
      <c r="F15" s="97">
        <f t="shared" si="3"/>
        <v>32.222222222222001</v>
      </c>
      <c r="G15" s="97">
        <f t="shared" si="1"/>
        <v>-28.763452999999998</v>
      </c>
      <c r="H15" s="6"/>
      <c r="J15" s="88">
        <v>17333333333.333</v>
      </c>
      <c r="K15" s="88">
        <v>-10.141012999999999</v>
      </c>
      <c r="M15" s="10"/>
      <c r="N15" s="6">
        <f t="shared" si="2"/>
        <v>20</v>
      </c>
      <c r="O15" s="6">
        <f t="shared" si="0"/>
        <v>-9.6696463000000001</v>
      </c>
      <c r="P15" s="86"/>
      <c r="Q15" s="10"/>
    </row>
    <row r="16" spans="1:17" x14ac:dyDescent="0.25">
      <c r="B16" s="88">
        <v>32222222222.222</v>
      </c>
      <c r="C16" s="88">
        <v>-9.8564272000000006</v>
      </c>
      <c r="D16" s="88"/>
      <c r="E16" s="10"/>
      <c r="F16" s="97">
        <f t="shared" si="3"/>
        <v>34</v>
      </c>
      <c r="G16" s="97">
        <f t="shared" si="1"/>
        <v>-21.898410999999999</v>
      </c>
      <c r="H16" s="6"/>
      <c r="J16" s="88">
        <v>18666666666.667</v>
      </c>
      <c r="K16" s="88">
        <v>-9.6642226999999998</v>
      </c>
      <c r="M16" s="10"/>
      <c r="N16" s="6">
        <f t="shared" si="2"/>
        <v>21.333333333333002</v>
      </c>
      <c r="O16" s="6">
        <f t="shared" si="0"/>
        <v>-11.764756999999999</v>
      </c>
      <c r="P16" s="86"/>
      <c r="Q16" s="10"/>
    </row>
    <row r="17" spans="2:17" x14ac:dyDescent="0.25">
      <c r="B17" s="88">
        <v>34000000000</v>
      </c>
      <c r="C17" s="88">
        <v>-8.8718357000000001</v>
      </c>
      <c r="D17" s="88"/>
      <c r="E17" s="10"/>
      <c r="F17" s="97">
        <f t="shared" si="3"/>
        <v>35.777777777777999</v>
      </c>
      <c r="G17" s="97">
        <f t="shared" si="1"/>
        <v>-18.664460999999999</v>
      </c>
      <c r="H17" s="6"/>
      <c r="J17" s="88">
        <v>20000000000</v>
      </c>
      <c r="K17" s="88">
        <v>-9.1301764999999993</v>
      </c>
      <c r="M17" s="10"/>
      <c r="N17" s="6">
        <f t="shared" si="2"/>
        <v>22.666666666666998</v>
      </c>
      <c r="O17" s="6">
        <f t="shared" si="0"/>
        <v>-6.5060687000000001</v>
      </c>
      <c r="P17" s="86"/>
      <c r="Q17" s="10"/>
    </row>
    <row r="18" spans="2:17" x14ac:dyDescent="0.25">
      <c r="B18" s="88">
        <v>35777777777.778</v>
      </c>
      <c r="C18" s="88">
        <v>-9.3051119</v>
      </c>
      <c r="D18" s="88"/>
      <c r="E18" s="10"/>
      <c r="F18" s="97">
        <f t="shared" si="3"/>
        <v>37.555555555555998</v>
      </c>
      <c r="G18" s="97">
        <f t="shared" si="1"/>
        <v>-13.752034999999999</v>
      </c>
      <c r="H18" s="6"/>
      <c r="J18" s="88">
        <v>21333333333.333</v>
      </c>
      <c r="K18" s="88">
        <v>-8.8936281000000008</v>
      </c>
      <c r="M18" s="10"/>
      <c r="N18" s="6">
        <f t="shared" si="2"/>
        <v>24</v>
      </c>
      <c r="O18" s="6">
        <f t="shared" si="0"/>
        <v>-4.2237029000000001</v>
      </c>
      <c r="P18" s="86"/>
      <c r="Q18" s="10"/>
    </row>
    <row r="19" spans="2:17" x14ac:dyDescent="0.25">
      <c r="B19" s="88">
        <v>37555555555.556</v>
      </c>
      <c r="C19" s="88">
        <v>-10.588537000000001</v>
      </c>
      <c r="D19" s="88"/>
      <c r="E19" s="10"/>
      <c r="F19" s="97">
        <f t="shared" si="3"/>
        <v>39.333333333333002</v>
      </c>
      <c r="G19" s="97">
        <f t="shared" si="1"/>
        <v>-22.673560999999999</v>
      </c>
      <c r="H19" s="6"/>
      <c r="J19" s="88">
        <v>22666666666.667</v>
      </c>
      <c r="K19" s="88">
        <v>-9.7557001000000003</v>
      </c>
      <c r="M19" s="10"/>
      <c r="N19" s="6">
        <f t="shared" si="2"/>
        <v>25.333333333333002</v>
      </c>
      <c r="O19" s="6">
        <f t="shared" si="0"/>
        <v>-6.5921474</v>
      </c>
      <c r="P19" s="86"/>
      <c r="Q19" s="10"/>
    </row>
    <row r="20" spans="2:17" x14ac:dyDescent="0.25">
      <c r="B20" s="88">
        <v>39333333333.333</v>
      </c>
      <c r="C20" s="88">
        <v>-10.393863</v>
      </c>
      <c r="D20" s="88"/>
      <c r="E20" s="10"/>
      <c r="F20" s="97">
        <f t="shared" si="3"/>
        <v>41.111111111111001</v>
      </c>
      <c r="G20" s="97">
        <f t="shared" si="1"/>
        <v>-20.691317000000002</v>
      </c>
      <c r="H20" s="6"/>
      <c r="J20" s="88">
        <v>24000000000</v>
      </c>
      <c r="K20" s="88">
        <v>-9.1008291000000003</v>
      </c>
      <c r="M20" s="10"/>
      <c r="N20" s="6">
        <f t="shared" si="2"/>
        <v>26.666666666666998</v>
      </c>
      <c r="O20" s="6">
        <f t="shared" si="0"/>
        <v>-9.4054173999999993</v>
      </c>
      <c r="P20" s="86"/>
      <c r="Q20" s="10"/>
    </row>
    <row r="21" spans="2:17" x14ac:dyDescent="0.25">
      <c r="B21" s="88">
        <v>41111111111.111</v>
      </c>
      <c r="C21" s="88">
        <v>-7.9451752000000004</v>
      </c>
      <c r="D21" s="88"/>
      <c r="E21" s="10"/>
      <c r="F21" s="97">
        <f t="shared" si="3"/>
        <v>42.888888888888999</v>
      </c>
      <c r="G21" s="97">
        <f t="shared" si="1"/>
        <v>-26.299484</v>
      </c>
      <c r="H21" s="6"/>
      <c r="J21" s="88">
        <v>25333333333.333</v>
      </c>
      <c r="K21" s="88">
        <v>-9.6960172999999994</v>
      </c>
      <c r="M21" s="10"/>
      <c r="N21" s="6">
        <f t="shared" si="2"/>
        <v>28</v>
      </c>
      <c r="O21" s="6">
        <f t="shared" si="0"/>
        <v>-8.1653880999999995</v>
      </c>
      <c r="P21" s="86"/>
      <c r="Q21" s="10"/>
    </row>
    <row r="22" spans="2:17" x14ac:dyDescent="0.25">
      <c r="B22" s="88">
        <v>42888888888.889</v>
      </c>
      <c r="C22" s="88">
        <v>-8.4400110000000002</v>
      </c>
      <c r="D22" s="88"/>
      <c r="E22" s="10"/>
      <c r="F22" s="97">
        <f t="shared" si="3"/>
        <v>44.666666666666998</v>
      </c>
      <c r="G22" s="97">
        <f t="shared" si="1"/>
        <v>-35.397640000000003</v>
      </c>
      <c r="H22" s="6"/>
      <c r="J22" s="88">
        <v>26666666666.667</v>
      </c>
      <c r="K22" s="88">
        <v>-10.344092</v>
      </c>
      <c r="M22" s="10"/>
      <c r="N22" s="6">
        <f t="shared" si="2"/>
        <v>29.333333333333002</v>
      </c>
      <c r="O22" s="6">
        <f t="shared" si="0"/>
        <v>-2.7209477</v>
      </c>
      <c r="P22" s="86"/>
      <c r="Q22" s="10"/>
    </row>
    <row r="23" spans="2:17" x14ac:dyDescent="0.25">
      <c r="B23" s="88">
        <v>44666666666.667</v>
      </c>
      <c r="C23" s="88">
        <v>-9.7977772000000005</v>
      </c>
      <c r="D23" s="88"/>
      <c r="E23" s="10"/>
      <c r="F23" s="97">
        <f t="shared" si="3"/>
        <v>46.444444444444002</v>
      </c>
      <c r="G23" s="97">
        <f t="shared" si="1"/>
        <v>-1.6276017</v>
      </c>
      <c r="H23" s="6"/>
      <c r="J23" s="88">
        <v>28000000000</v>
      </c>
      <c r="K23" s="88">
        <v>-10.270211</v>
      </c>
      <c r="M23" s="10"/>
      <c r="N23" s="6">
        <f t="shared" si="2"/>
        <v>30.666666666666998</v>
      </c>
      <c r="O23" s="6">
        <f t="shared" si="0"/>
        <v>2.2911956</v>
      </c>
      <c r="P23" s="86"/>
      <c r="Q23" s="10"/>
    </row>
    <row r="24" spans="2:17" x14ac:dyDescent="0.25">
      <c r="B24" s="88">
        <v>46444444444.444</v>
      </c>
      <c r="C24" s="88">
        <v>-41.943260000000002</v>
      </c>
      <c r="D24" s="88"/>
      <c r="E24" s="10"/>
      <c r="F24" s="97">
        <f t="shared" si="3"/>
        <v>48.222222222222001</v>
      </c>
      <c r="G24" s="97">
        <f t="shared" si="1"/>
        <v>10.745725</v>
      </c>
      <c r="H24" s="6"/>
      <c r="J24" s="88">
        <v>29333333333.333</v>
      </c>
      <c r="K24" s="88">
        <v>-11.316481</v>
      </c>
      <c r="M24" s="10"/>
      <c r="N24" s="6">
        <f t="shared" si="2"/>
        <v>32</v>
      </c>
      <c r="O24" s="6">
        <f t="shared" si="0"/>
        <v>-9.9161654000000006</v>
      </c>
      <c r="P24" s="86"/>
      <c r="Q24" s="10"/>
    </row>
    <row r="25" spans="2:17" x14ac:dyDescent="0.25">
      <c r="B25" s="88">
        <v>48222222222.222</v>
      </c>
      <c r="C25" s="88">
        <v>-42.316341000000001</v>
      </c>
      <c r="D25" s="88"/>
      <c r="E25" s="10"/>
      <c r="F25" s="97">
        <f t="shared" si="3"/>
        <v>50</v>
      </c>
      <c r="G25" s="97">
        <f t="shared" si="1"/>
        <v>19.304611000000001</v>
      </c>
      <c r="H25" s="6"/>
      <c r="J25" s="88">
        <v>30666666666.667</v>
      </c>
      <c r="K25" s="88">
        <v>-18.037234999999999</v>
      </c>
      <c r="M25" s="10"/>
      <c r="N25" s="6" t="e">
        <f t="shared" si="2"/>
        <v>#VALUE!</v>
      </c>
      <c r="O25" s="6">
        <f t="shared" si="0"/>
        <v>0</v>
      </c>
      <c r="P25" s="86"/>
      <c r="Q25" s="10"/>
    </row>
    <row r="26" spans="2:17" x14ac:dyDescent="0.25">
      <c r="B26" s="88">
        <v>50000000000</v>
      </c>
      <c r="C26" s="88">
        <v>-51.333770999999999</v>
      </c>
      <c r="D26" s="88"/>
      <c r="E26" s="10"/>
      <c r="F26" s="6" t="s">
        <v>21</v>
      </c>
      <c r="G26" s="97">
        <f t="shared" si="1"/>
        <v>0</v>
      </c>
      <c r="H26" s="6"/>
      <c r="J26" s="88">
        <v>32000000000</v>
      </c>
      <c r="K26" s="88">
        <v>-13.569122</v>
      </c>
      <c r="M26" s="10"/>
      <c r="N26" s="6" t="s">
        <v>21</v>
      </c>
      <c r="P26" s="86"/>
      <c r="Q26" s="10"/>
    </row>
    <row r="27" spans="2:17" x14ac:dyDescent="0.25">
      <c r="B27" s="88" t="s">
        <v>21</v>
      </c>
      <c r="C27" s="88"/>
      <c r="D27" s="88"/>
      <c r="E27" s="10"/>
      <c r="H27" s="6"/>
      <c r="J27" s="88" t="s">
        <v>21</v>
      </c>
      <c r="M27" s="10"/>
      <c r="P27" s="86"/>
      <c r="Q27" s="10"/>
    </row>
    <row r="28" spans="2:17" x14ac:dyDescent="0.25">
      <c r="B28" s="88"/>
      <c r="C28" s="88"/>
      <c r="D28" s="88"/>
      <c r="E28" s="10"/>
      <c r="H28" s="6"/>
      <c r="M28" s="10"/>
      <c r="P28" s="86"/>
      <c r="Q28" s="10"/>
    </row>
    <row r="29" spans="2:17" x14ac:dyDescent="0.25">
      <c r="B29" s="88"/>
      <c r="C29" s="88"/>
      <c r="D29" s="88"/>
      <c r="E29" s="10"/>
      <c r="F29" s="6" t="s">
        <v>22</v>
      </c>
      <c r="H29" s="6"/>
      <c r="M29" s="10"/>
      <c r="N29" s="6" t="s">
        <v>22</v>
      </c>
      <c r="P29" s="86"/>
      <c r="Q29" s="10"/>
    </row>
    <row r="30" spans="2:17" ht="15.75" x14ac:dyDescent="0.25">
      <c r="B30" s="88" t="s">
        <v>18</v>
      </c>
      <c r="C30" s="88"/>
      <c r="D30" s="88"/>
      <c r="E30" s="10"/>
      <c r="F30" s="6" t="s">
        <v>19</v>
      </c>
      <c r="G30" s="6" t="str">
        <f>D55</f>
        <v>2Rx0L dBc Log Mag(dB)</v>
      </c>
      <c r="H30" s="35">
        <v>2</v>
      </c>
      <c r="J30" s="88" t="s">
        <v>18</v>
      </c>
      <c r="M30" s="10"/>
      <c r="N30" s="6" t="s">
        <v>19</v>
      </c>
      <c r="O30" s="6">
        <f t="shared" ref="O30:O49" si="4">L56</f>
        <v>-82.283805999999998</v>
      </c>
      <c r="P30" s="35">
        <v>2</v>
      </c>
      <c r="Q30" s="10"/>
    </row>
    <row r="31" spans="2:17" ht="15.75" x14ac:dyDescent="0.25">
      <c r="B31" s="88" t="s">
        <v>19</v>
      </c>
      <c r="C31" s="88" t="s">
        <v>230</v>
      </c>
      <c r="D31" s="88" t="s">
        <v>233</v>
      </c>
      <c r="E31" s="10"/>
      <c r="F31" s="6">
        <f>B56/1000000000</f>
        <v>36</v>
      </c>
      <c r="G31" s="97">
        <f t="shared" ref="G31:G49" si="5">D56</f>
        <v>-65.766059999999996</v>
      </c>
      <c r="H31" s="36">
        <f>ABS(AVERAGE(G31:G44)-(H30-1)*5)</f>
        <v>75.620079571428576</v>
      </c>
      <c r="J31" s="88" t="s">
        <v>19</v>
      </c>
      <c r="K31" s="88" t="s">
        <v>230</v>
      </c>
      <c r="L31" s="88" t="s">
        <v>233</v>
      </c>
      <c r="M31" s="10"/>
      <c r="N31" s="6">
        <f t="shared" ref="N31:N49" si="6">J57/1000000000</f>
        <v>16.888888888888999</v>
      </c>
      <c r="O31" s="6">
        <f t="shared" si="4"/>
        <v>-86.367637999999999</v>
      </c>
      <c r="P31" s="36">
        <f>ABS(AVERAGE(O31:O49)-(P30-1)*5)</f>
        <v>70.982498210526316</v>
      </c>
      <c r="Q31" s="10"/>
    </row>
    <row r="32" spans="2:17" x14ac:dyDescent="0.25">
      <c r="B32" s="88">
        <v>18000000000</v>
      </c>
      <c r="C32" s="88">
        <v>-32.742438999999997</v>
      </c>
      <c r="D32" s="88">
        <v>-27.735997999999999</v>
      </c>
      <c r="E32" s="10"/>
      <c r="F32" s="97">
        <f t="shared" ref="F32:F48" si="7">B57/1000000000</f>
        <v>36.777777777777999</v>
      </c>
      <c r="G32" s="97">
        <f t="shared" si="5"/>
        <v>-66.842574999999997</v>
      </c>
      <c r="H32" s="6"/>
      <c r="J32" s="88">
        <v>8000000000</v>
      </c>
      <c r="K32" s="88">
        <v>-30.704630000000002</v>
      </c>
      <c r="L32" s="88">
        <v>-19.801200999999999</v>
      </c>
      <c r="M32" s="10"/>
      <c r="N32" s="6">
        <f t="shared" si="6"/>
        <v>17.777777777777999</v>
      </c>
      <c r="O32" s="6">
        <f t="shared" si="4"/>
        <v>-93.789856</v>
      </c>
      <c r="P32" s="86"/>
      <c r="Q32" s="10"/>
    </row>
    <row r="33" spans="2:17" x14ac:dyDescent="0.25">
      <c r="B33" s="88">
        <v>19777777777.778</v>
      </c>
      <c r="C33" s="88">
        <v>-25.748422999999999</v>
      </c>
      <c r="D33" s="88">
        <v>-21.224004999999998</v>
      </c>
      <c r="E33" s="10"/>
      <c r="F33" s="97">
        <f t="shared" si="7"/>
        <v>37.555555555555998</v>
      </c>
      <c r="G33" s="97">
        <f t="shared" si="5"/>
        <v>-62.701121999999998</v>
      </c>
      <c r="H33" s="6"/>
      <c r="J33" s="88">
        <v>9333333333.3332996</v>
      </c>
      <c r="K33" s="88">
        <v>-28.925701</v>
      </c>
      <c r="L33" s="88">
        <v>-19.141290999999999</v>
      </c>
      <c r="M33" s="10"/>
      <c r="N33" s="6">
        <f t="shared" si="6"/>
        <v>18.666666666666998</v>
      </c>
      <c r="O33" s="6">
        <f t="shared" si="4"/>
        <v>-82.908935999999997</v>
      </c>
      <c r="P33" s="86"/>
      <c r="Q33" s="10"/>
    </row>
    <row r="34" spans="2:17" x14ac:dyDescent="0.25">
      <c r="B34" s="88">
        <v>21555555555.556</v>
      </c>
      <c r="C34" s="88">
        <v>-28.775407999999999</v>
      </c>
      <c r="D34" s="88">
        <v>-24.042007000000002</v>
      </c>
      <c r="E34" s="10"/>
      <c r="F34" s="97">
        <f t="shared" si="7"/>
        <v>38.333333333333002</v>
      </c>
      <c r="G34" s="97">
        <f t="shared" si="5"/>
        <v>-61.512188000000002</v>
      </c>
      <c r="H34" s="6"/>
      <c r="J34" s="88">
        <v>10666666666.667</v>
      </c>
      <c r="K34" s="88">
        <v>-26.093142</v>
      </c>
      <c r="L34" s="88">
        <v>-16.397849999999998</v>
      </c>
      <c r="M34" s="10"/>
      <c r="N34" s="6">
        <f t="shared" si="6"/>
        <v>19.555555555556001</v>
      </c>
      <c r="O34" s="6">
        <f t="shared" si="4"/>
        <v>-75.370773</v>
      </c>
      <c r="P34" s="86"/>
      <c r="Q34" s="10"/>
    </row>
    <row r="35" spans="2:17" x14ac:dyDescent="0.25">
      <c r="B35" s="88">
        <v>23333333333.333</v>
      </c>
      <c r="C35" s="88">
        <v>-33.013770999999998</v>
      </c>
      <c r="D35" s="88">
        <v>-26.396253999999999</v>
      </c>
      <c r="E35" s="10"/>
      <c r="F35" s="97">
        <f t="shared" si="7"/>
        <v>39.111111111111001</v>
      </c>
      <c r="G35" s="97">
        <f t="shared" si="5"/>
        <v>-65.526588000000004</v>
      </c>
      <c r="H35" s="6"/>
      <c r="J35" s="88">
        <v>12000000000</v>
      </c>
      <c r="K35" s="88">
        <v>-25.972769</v>
      </c>
      <c r="L35" s="88">
        <v>-16.746206000000001</v>
      </c>
      <c r="M35" s="10"/>
      <c r="N35" s="6">
        <f t="shared" si="6"/>
        <v>20.444444444443999</v>
      </c>
      <c r="O35" s="6">
        <f t="shared" si="4"/>
        <v>-72.901932000000002</v>
      </c>
      <c r="P35" s="86"/>
      <c r="Q35" s="10"/>
    </row>
    <row r="36" spans="2:17" x14ac:dyDescent="0.25">
      <c r="B36" s="88">
        <v>25111111111.111</v>
      </c>
      <c r="C36" s="88">
        <v>-31.203658999999998</v>
      </c>
      <c r="D36" s="88">
        <v>-25.163740000000001</v>
      </c>
      <c r="E36" s="10"/>
      <c r="F36" s="97">
        <f t="shared" si="7"/>
        <v>39.888888888888999</v>
      </c>
      <c r="G36" s="97">
        <f t="shared" si="5"/>
        <v>-67.949409000000003</v>
      </c>
      <c r="H36" s="6"/>
      <c r="J36" s="88">
        <v>13333333333.333</v>
      </c>
      <c r="K36" s="88">
        <v>-30.457823000000001</v>
      </c>
      <c r="L36" s="88">
        <v>-21.679745</v>
      </c>
      <c r="M36" s="10"/>
      <c r="N36" s="6">
        <f t="shared" si="6"/>
        <v>21.333333333333002</v>
      </c>
      <c r="O36" s="6">
        <f t="shared" si="4"/>
        <v>-71.607071000000005</v>
      </c>
      <c r="P36" s="86"/>
      <c r="Q36" s="10"/>
    </row>
    <row r="37" spans="2:17" x14ac:dyDescent="0.25">
      <c r="B37" s="88">
        <v>26888888888.889</v>
      </c>
      <c r="C37" s="88">
        <v>-32.654010999999997</v>
      </c>
      <c r="D37" s="88">
        <v>-27.016123</v>
      </c>
      <c r="E37" s="10"/>
      <c r="F37" s="97">
        <f t="shared" si="7"/>
        <v>40.666666666666998</v>
      </c>
      <c r="G37" s="97">
        <f t="shared" si="5"/>
        <v>-68.299706</v>
      </c>
      <c r="H37" s="6"/>
      <c r="J37" s="88">
        <v>14666666666.667</v>
      </c>
      <c r="K37" s="88">
        <v>-32.01614</v>
      </c>
      <c r="L37" s="88">
        <v>-22.253295999999999</v>
      </c>
      <c r="M37" s="10"/>
      <c r="N37" s="6">
        <f t="shared" si="6"/>
        <v>22.222222222222001</v>
      </c>
      <c r="O37" s="6">
        <f t="shared" si="4"/>
        <v>-66.721123000000006</v>
      </c>
      <c r="P37" s="86"/>
      <c r="Q37" s="10"/>
    </row>
    <row r="38" spans="2:17" x14ac:dyDescent="0.25">
      <c r="B38" s="88">
        <v>28666666666.667</v>
      </c>
      <c r="C38" s="88">
        <v>-37.505329000000003</v>
      </c>
      <c r="D38" s="88">
        <v>-29.116099999999999</v>
      </c>
      <c r="E38" s="10"/>
      <c r="F38" s="97">
        <f t="shared" si="7"/>
        <v>41.444444444444002</v>
      </c>
      <c r="G38" s="97">
        <f t="shared" si="5"/>
        <v>-64.938903999999994</v>
      </c>
      <c r="H38" s="6"/>
      <c r="J38" s="88">
        <v>16000000000</v>
      </c>
      <c r="K38" s="88">
        <v>-28.673964999999999</v>
      </c>
      <c r="L38" s="88">
        <v>-18.640982000000001</v>
      </c>
      <c r="M38" s="10"/>
      <c r="N38" s="6">
        <f t="shared" si="6"/>
        <v>23.111111111111001</v>
      </c>
      <c r="O38" s="6">
        <f t="shared" si="4"/>
        <v>-60.163440999999999</v>
      </c>
      <c r="P38" s="86"/>
      <c r="Q38" s="10"/>
    </row>
    <row r="39" spans="2:17" x14ac:dyDescent="0.25">
      <c r="B39" s="88">
        <v>30444444444.444</v>
      </c>
      <c r="C39" s="88">
        <v>-39.191025000000003</v>
      </c>
      <c r="D39" s="88">
        <v>-28.472287999999999</v>
      </c>
      <c r="E39" s="10"/>
      <c r="F39" s="97">
        <f t="shared" si="7"/>
        <v>42.222222222222001</v>
      </c>
      <c r="G39" s="97">
        <f t="shared" si="5"/>
        <v>-64.046325999999993</v>
      </c>
      <c r="H39" s="6"/>
      <c r="J39" s="88">
        <v>17333333333.333</v>
      </c>
      <c r="K39" s="88">
        <v>-25.956713000000001</v>
      </c>
      <c r="L39" s="88">
        <v>-15.8157</v>
      </c>
      <c r="M39" s="10"/>
      <c r="N39" s="6">
        <f t="shared" si="6"/>
        <v>24</v>
      </c>
      <c r="O39" s="6">
        <f t="shared" si="4"/>
        <v>-63.542976000000003</v>
      </c>
      <c r="P39" s="86"/>
      <c r="Q39" s="10"/>
    </row>
    <row r="40" spans="2:17" x14ac:dyDescent="0.25">
      <c r="B40" s="88">
        <v>32222222222.222</v>
      </c>
      <c r="C40" s="88">
        <v>-38.619880999999999</v>
      </c>
      <c r="D40" s="88">
        <v>-28.763452999999998</v>
      </c>
      <c r="E40" s="10"/>
      <c r="F40" s="97">
        <f t="shared" si="7"/>
        <v>43</v>
      </c>
      <c r="G40" s="97">
        <f t="shared" si="5"/>
        <v>-75.174591000000007</v>
      </c>
      <c r="H40" s="6"/>
      <c r="J40" s="88">
        <v>18666666666.667</v>
      </c>
      <c r="K40" s="88">
        <v>-23.680682999999998</v>
      </c>
      <c r="L40" s="88">
        <v>-14.01646</v>
      </c>
      <c r="M40" s="10"/>
      <c r="N40" s="6">
        <f t="shared" si="6"/>
        <v>24.888888888888999</v>
      </c>
      <c r="O40" s="6">
        <f t="shared" si="4"/>
        <v>-69.041343999999995</v>
      </c>
      <c r="P40" s="86"/>
      <c r="Q40" s="10"/>
    </row>
    <row r="41" spans="2:17" x14ac:dyDescent="0.25">
      <c r="B41" s="88">
        <v>34000000000</v>
      </c>
      <c r="C41" s="88">
        <v>-30.770247000000001</v>
      </c>
      <c r="D41" s="88">
        <v>-21.898410999999999</v>
      </c>
      <c r="E41" s="10"/>
      <c r="F41" s="97">
        <f t="shared" si="7"/>
        <v>43.777777777777999</v>
      </c>
      <c r="G41" s="97">
        <f t="shared" si="5"/>
        <v>-81.063407999999995</v>
      </c>
      <c r="H41" s="6"/>
      <c r="J41" s="88">
        <v>20000000000</v>
      </c>
      <c r="K41" s="88">
        <v>-18.799824000000001</v>
      </c>
      <c r="L41" s="88">
        <v>-9.6696463000000001</v>
      </c>
      <c r="M41" s="10"/>
      <c r="N41" s="6">
        <f t="shared" si="6"/>
        <v>25.777777777777999</v>
      </c>
      <c r="O41" s="6">
        <f t="shared" si="4"/>
        <v>-69.794640000000001</v>
      </c>
      <c r="P41" s="86"/>
      <c r="Q41" s="10"/>
    </row>
    <row r="42" spans="2:17" x14ac:dyDescent="0.25">
      <c r="B42" s="88">
        <v>35777777777.778</v>
      </c>
      <c r="C42" s="88">
        <v>-27.969571999999999</v>
      </c>
      <c r="D42" s="88">
        <v>-18.664460999999999</v>
      </c>
      <c r="E42" s="10"/>
      <c r="F42" s="97">
        <f t="shared" si="7"/>
        <v>44.555555555555998</v>
      </c>
      <c r="G42" s="97">
        <f t="shared" si="5"/>
        <v>-86.188537999999994</v>
      </c>
      <c r="H42" s="6"/>
      <c r="J42" s="88">
        <v>21333333333.333</v>
      </c>
      <c r="K42" s="88">
        <v>-20.658386</v>
      </c>
      <c r="L42" s="88">
        <v>-11.764756999999999</v>
      </c>
      <c r="M42" s="10"/>
      <c r="N42" s="6">
        <f t="shared" si="6"/>
        <v>26.666666666666998</v>
      </c>
      <c r="O42" s="6">
        <f t="shared" si="4"/>
        <v>-48.479323999999998</v>
      </c>
      <c r="P42" s="86"/>
      <c r="Q42" s="10"/>
    </row>
    <row r="43" spans="2:17" x14ac:dyDescent="0.25">
      <c r="B43" s="88">
        <v>37555555555.556</v>
      </c>
      <c r="C43" s="88">
        <v>-24.340572000000002</v>
      </c>
      <c r="D43" s="88">
        <v>-13.752034999999999</v>
      </c>
      <c r="E43" s="10"/>
      <c r="F43" s="97">
        <f t="shared" si="7"/>
        <v>45.333333333333002</v>
      </c>
      <c r="G43" s="97">
        <f t="shared" si="5"/>
        <v>-76.277679000000006</v>
      </c>
      <c r="H43" s="6"/>
      <c r="J43" s="88">
        <v>22666666666.667</v>
      </c>
      <c r="K43" s="88">
        <v>-16.261768</v>
      </c>
      <c r="L43" s="88">
        <v>-6.5060687000000001</v>
      </c>
      <c r="M43" s="10"/>
      <c r="N43" s="6">
        <f t="shared" si="6"/>
        <v>27.555555555556001</v>
      </c>
      <c r="O43" s="6">
        <f t="shared" si="4"/>
        <v>-70.514137000000005</v>
      </c>
      <c r="P43" s="86"/>
      <c r="Q43" s="10"/>
    </row>
    <row r="44" spans="2:17" x14ac:dyDescent="0.25">
      <c r="B44" s="88">
        <v>39333333333.333</v>
      </c>
      <c r="C44" s="88">
        <v>-33.067425</v>
      </c>
      <c r="D44" s="88">
        <v>-22.673560999999999</v>
      </c>
      <c r="E44" s="10"/>
      <c r="F44" s="97">
        <f t="shared" si="7"/>
        <v>46.111111111111001</v>
      </c>
      <c r="G44" s="97">
        <f t="shared" si="5"/>
        <v>-82.394019999999998</v>
      </c>
      <c r="H44" s="6"/>
      <c r="J44" s="88">
        <v>24000000000</v>
      </c>
      <c r="K44" s="88">
        <v>-13.324533000000001</v>
      </c>
      <c r="L44" s="88">
        <v>-4.2237029000000001</v>
      </c>
      <c r="M44" s="10"/>
      <c r="N44" s="6">
        <f t="shared" si="6"/>
        <v>28.444444444443999</v>
      </c>
      <c r="O44" s="6">
        <f t="shared" si="4"/>
        <v>-63.799255000000002</v>
      </c>
      <c r="P44" s="86"/>
      <c r="Q44" s="10"/>
    </row>
    <row r="45" spans="2:17" x14ac:dyDescent="0.25">
      <c r="B45" s="88">
        <v>41111111111.111</v>
      </c>
      <c r="C45" s="88">
        <v>-28.636492000000001</v>
      </c>
      <c r="D45" s="88">
        <v>-20.691317000000002</v>
      </c>
      <c r="E45" s="10"/>
      <c r="F45" s="97">
        <f t="shared" si="7"/>
        <v>46.888888888888999</v>
      </c>
      <c r="G45" s="97">
        <f t="shared" si="5"/>
        <v>-77.742728999999997</v>
      </c>
      <c r="H45" s="6"/>
      <c r="J45" s="88">
        <v>25333333333.333</v>
      </c>
      <c r="K45" s="88">
        <v>-16.288163999999998</v>
      </c>
      <c r="L45" s="88">
        <v>-6.5921474</v>
      </c>
      <c r="M45" s="10"/>
      <c r="N45" s="6">
        <f t="shared" si="6"/>
        <v>29.333333333333002</v>
      </c>
      <c r="O45" s="6">
        <f t="shared" si="4"/>
        <v>-64.109413000000004</v>
      </c>
      <c r="P45" s="86"/>
      <c r="Q45" s="10"/>
    </row>
    <row r="46" spans="2:17" x14ac:dyDescent="0.25">
      <c r="B46" s="88">
        <v>42888888888.889</v>
      </c>
      <c r="C46" s="88">
        <v>-34.739494000000001</v>
      </c>
      <c r="D46" s="88">
        <v>-26.299484</v>
      </c>
      <c r="E46" s="10"/>
      <c r="F46" s="97">
        <f t="shared" si="7"/>
        <v>47.666666666666998</v>
      </c>
      <c r="G46" s="97">
        <f t="shared" si="5"/>
        <v>-77.510482999999994</v>
      </c>
      <c r="H46" s="6"/>
      <c r="J46" s="88">
        <v>26666666666.667</v>
      </c>
      <c r="K46" s="88">
        <v>-19.749510000000001</v>
      </c>
      <c r="L46" s="88">
        <v>-9.4054173999999993</v>
      </c>
      <c r="M46" s="10"/>
      <c r="N46" s="6">
        <f t="shared" si="6"/>
        <v>30.222222222222001</v>
      </c>
      <c r="O46" s="6">
        <f t="shared" si="4"/>
        <v>-65.452681999999996</v>
      </c>
      <c r="P46" s="86"/>
      <c r="Q46" s="10"/>
    </row>
    <row r="47" spans="2:17" x14ac:dyDescent="0.25">
      <c r="B47" s="88">
        <v>44666666666.667</v>
      </c>
      <c r="C47" s="88">
        <v>-45.195419000000001</v>
      </c>
      <c r="D47" s="88">
        <v>-35.397640000000003</v>
      </c>
      <c r="E47" s="10"/>
      <c r="F47" s="97">
        <f t="shared" si="7"/>
        <v>48.444444444444002</v>
      </c>
      <c r="G47" s="97">
        <f t="shared" si="5"/>
        <v>-54.870936999999998</v>
      </c>
      <c r="H47" s="6"/>
      <c r="J47" s="88">
        <v>28000000000</v>
      </c>
      <c r="K47" s="88">
        <v>-18.435597999999999</v>
      </c>
      <c r="L47" s="88">
        <v>-8.1653880999999995</v>
      </c>
      <c r="M47" s="10"/>
      <c r="N47" s="6">
        <f t="shared" si="6"/>
        <v>31.111111111111001</v>
      </c>
      <c r="O47" s="6">
        <f t="shared" si="4"/>
        <v>-60.642772999999998</v>
      </c>
      <c r="P47" s="86"/>
      <c r="Q47" s="10"/>
    </row>
    <row r="48" spans="2:17" x14ac:dyDescent="0.25">
      <c r="B48" s="88">
        <v>46444444444.444</v>
      </c>
      <c r="C48" s="88">
        <v>-43.570861999999998</v>
      </c>
      <c r="D48" s="88">
        <v>-1.6276017</v>
      </c>
      <c r="E48" s="10"/>
      <c r="F48" s="97">
        <f t="shared" si="7"/>
        <v>49.222222222222001</v>
      </c>
      <c r="G48" s="97">
        <f t="shared" si="5"/>
        <v>-41.911236000000002</v>
      </c>
      <c r="H48" s="6"/>
      <c r="J48" s="88">
        <v>29333333333.333</v>
      </c>
      <c r="K48" s="88">
        <v>-14.037428</v>
      </c>
      <c r="L48" s="88">
        <v>-2.7209477</v>
      </c>
      <c r="M48" s="10"/>
      <c r="N48" s="6">
        <f t="shared" si="6"/>
        <v>32</v>
      </c>
      <c r="O48" s="6">
        <f t="shared" si="4"/>
        <v>-68.460151999999994</v>
      </c>
      <c r="P48" s="86"/>
      <c r="Q48" s="10"/>
    </row>
    <row r="49" spans="2:17" x14ac:dyDescent="0.25">
      <c r="B49" s="88">
        <v>48222222222.222</v>
      </c>
      <c r="C49" s="88">
        <v>-31.570620000000002</v>
      </c>
      <c r="D49" s="88">
        <v>10.745725</v>
      </c>
      <c r="E49" s="10"/>
      <c r="F49" s="6" t="e">
        <f t="shared" ref="F49" si="8">B75/1000000000</f>
        <v>#VALUE!</v>
      </c>
      <c r="G49" s="97">
        <f t="shared" si="5"/>
        <v>-27.110230999999999</v>
      </c>
      <c r="H49" s="6"/>
      <c r="J49" s="88">
        <v>30666666666.667</v>
      </c>
      <c r="K49" s="88">
        <v>-15.746040000000001</v>
      </c>
      <c r="L49" s="88">
        <v>2.2911956</v>
      </c>
      <c r="M49" s="10"/>
      <c r="N49" s="6" t="e">
        <f t="shared" si="6"/>
        <v>#VALUE!</v>
      </c>
      <c r="O49" s="6">
        <f t="shared" si="4"/>
        <v>0</v>
      </c>
      <c r="P49" s="86"/>
      <c r="Q49" s="10"/>
    </row>
    <row r="50" spans="2:17" x14ac:dyDescent="0.25">
      <c r="B50" s="88">
        <v>50000000000</v>
      </c>
      <c r="C50" s="88">
        <v>-32.029159999999997</v>
      </c>
      <c r="D50" s="88">
        <v>19.304611000000001</v>
      </c>
      <c r="E50" s="10"/>
      <c r="F50" s="6" t="s">
        <v>21</v>
      </c>
      <c r="H50" s="6"/>
      <c r="J50" s="88">
        <v>32000000000</v>
      </c>
      <c r="K50" s="88">
        <v>-23.485287</v>
      </c>
      <c r="L50" s="88">
        <v>-9.9161654000000006</v>
      </c>
      <c r="M50" s="10"/>
      <c r="N50" s="6" t="s">
        <v>21</v>
      </c>
      <c r="P50" s="86"/>
      <c r="Q50" s="10"/>
    </row>
    <row r="51" spans="2:17" x14ac:dyDescent="0.25">
      <c r="B51" s="88" t="s">
        <v>21</v>
      </c>
      <c r="C51" s="88"/>
      <c r="D51" s="88"/>
      <c r="E51" s="10"/>
      <c r="H51" s="6"/>
      <c r="J51" s="88" t="s">
        <v>21</v>
      </c>
      <c r="M51" s="10"/>
      <c r="P51" s="86"/>
      <c r="Q51" s="10"/>
    </row>
    <row r="52" spans="2:17" x14ac:dyDescent="0.25">
      <c r="B52" s="88"/>
      <c r="C52" s="88"/>
      <c r="D52" s="88"/>
      <c r="E52" s="8"/>
      <c r="H52" s="6"/>
      <c r="M52" s="8"/>
      <c r="P52" s="86"/>
      <c r="Q52" s="8"/>
    </row>
    <row r="53" spans="2:17" x14ac:dyDescent="0.25">
      <c r="B53" s="88"/>
      <c r="C53" s="88"/>
      <c r="D53" s="88"/>
      <c r="E53" s="8"/>
      <c r="F53" s="6" t="s">
        <v>23</v>
      </c>
      <c r="H53" s="6"/>
      <c r="M53" s="8"/>
      <c r="N53" s="6" t="s">
        <v>23</v>
      </c>
      <c r="P53" s="86"/>
      <c r="Q53" s="8"/>
    </row>
    <row r="54" spans="2:17" ht="15.75" x14ac:dyDescent="0.25">
      <c r="B54" s="88" t="s">
        <v>22</v>
      </c>
      <c r="C54" s="88"/>
      <c r="D54" s="88"/>
      <c r="E54" s="8"/>
      <c r="F54" s="6" t="s">
        <v>19</v>
      </c>
      <c r="G54" s="6" t="str">
        <f>D79</f>
        <v>3Rx0L dBc Log Mag(dB)</v>
      </c>
      <c r="H54" s="35">
        <v>3</v>
      </c>
      <c r="J54" s="88" t="s">
        <v>22</v>
      </c>
      <c r="M54" s="8"/>
      <c r="N54" s="6" t="s">
        <v>19</v>
      </c>
      <c r="O54" s="6">
        <f>L80</f>
        <v>-66.054878000000002</v>
      </c>
      <c r="P54" s="35">
        <v>3</v>
      </c>
      <c r="Q54" s="8"/>
    </row>
    <row r="55" spans="2:17" ht="15.75" x14ac:dyDescent="0.25">
      <c r="B55" s="88" t="s">
        <v>19</v>
      </c>
      <c r="C55" s="88" t="s">
        <v>231</v>
      </c>
      <c r="D55" s="88" t="s">
        <v>234</v>
      </c>
      <c r="E55" s="8"/>
      <c r="F55" s="6">
        <f>B80/1000000000</f>
        <v>54</v>
      </c>
      <c r="G55" s="97">
        <f>D80</f>
        <v>-90.724236000000005</v>
      </c>
      <c r="H55" s="36">
        <f>ABS(AVERAGE(G55:G70)-(H54-1)*5)</f>
        <v>99.436584999999994</v>
      </c>
      <c r="J55" s="88" t="s">
        <v>19</v>
      </c>
      <c r="K55" s="88" t="s">
        <v>231</v>
      </c>
      <c r="L55" s="88" t="s">
        <v>234</v>
      </c>
      <c r="M55" s="8"/>
      <c r="N55" s="6">
        <f>J81/1000000000</f>
        <v>24.444444444443999</v>
      </c>
      <c r="O55" s="6">
        <f>L81</f>
        <v>-73.235557999999997</v>
      </c>
      <c r="P55" s="36">
        <f>ABS(AVERAGE(O55:O73)-(P54-1)*5)</f>
        <v>78.143691894736847</v>
      </c>
      <c r="Q55" s="8"/>
    </row>
    <row r="56" spans="2:17" x14ac:dyDescent="0.25">
      <c r="B56" s="88">
        <v>36000000000</v>
      </c>
      <c r="C56" s="88">
        <v>-70.772507000000004</v>
      </c>
      <c r="D56" s="88">
        <v>-65.766059999999996</v>
      </c>
      <c r="E56" s="8"/>
      <c r="F56" s="97">
        <f t="shared" ref="F56:F73" si="9">B81/1000000000</f>
        <v>54</v>
      </c>
      <c r="G56" s="97">
        <f t="shared" ref="G56:G73" si="10">D81</f>
        <v>-93.786293000000001</v>
      </c>
      <c r="H56" s="6"/>
      <c r="J56" s="88">
        <v>16000000000</v>
      </c>
      <c r="K56" s="88">
        <v>-93.187241</v>
      </c>
      <c r="L56" s="88">
        <v>-82.283805999999998</v>
      </c>
      <c r="M56" s="8"/>
      <c r="N56" s="6">
        <v>19805555555.556</v>
      </c>
      <c r="O56" s="83">
        <f t="shared" ref="O56:O73" si="11">L82</f>
        <v>-72.266082999999995</v>
      </c>
      <c r="P56" s="86"/>
      <c r="Q56" s="8"/>
    </row>
    <row r="57" spans="2:17" x14ac:dyDescent="0.25">
      <c r="B57" s="88">
        <v>36777777777.778</v>
      </c>
      <c r="C57" s="88">
        <v>-71.366996999999998</v>
      </c>
      <c r="D57" s="88">
        <v>-66.842574999999997</v>
      </c>
      <c r="E57" s="8"/>
      <c r="F57" s="97">
        <f t="shared" si="9"/>
        <v>54</v>
      </c>
      <c r="G57" s="97">
        <f t="shared" si="10"/>
        <v>-93.667122000000006</v>
      </c>
      <c r="H57" s="6"/>
      <c r="J57" s="88">
        <v>16888888888.889</v>
      </c>
      <c r="K57" s="88">
        <v>-96.152045999999999</v>
      </c>
      <c r="L57" s="88">
        <v>-86.367637999999999</v>
      </c>
      <c r="M57" s="8"/>
      <c r="N57" s="6">
        <v>20111111111.111</v>
      </c>
      <c r="O57" s="83">
        <f t="shared" si="11"/>
        <v>-73.394630000000006</v>
      </c>
      <c r="P57" s="86"/>
      <c r="Q57" s="8"/>
    </row>
    <row r="58" spans="2:17" x14ac:dyDescent="0.25">
      <c r="B58" s="88">
        <v>37555555555.556</v>
      </c>
      <c r="C58" s="88">
        <v>-67.434524999999994</v>
      </c>
      <c r="D58" s="88">
        <v>-62.701121999999998</v>
      </c>
      <c r="E58" s="8"/>
      <c r="F58" s="97">
        <f t="shared" si="9"/>
        <v>54</v>
      </c>
      <c r="G58" s="97">
        <f t="shared" si="10"/>
        <v>-92.130257</v>
      </c>
      <c r="H58" s="6"/>
      <c r="J58" s="88">
        <v>17777777777.778</v>
      </c>
      <c r="K58" s="88">
        <v>-103.48515</v>
      </c>
      <c r="L58" s="88">
        <v>-93.789856</v>
      </c>
      <c r="M58" s="8"/>
      <c r="N58" s="6">
        <v>20416666666.667</v>
      </c>
      <c r="O58" s="83">
        <f t="shared" si="11"/>
        <v>-73.678878999999995</v>
      </c>
      <c r="P58" s="86"/>
      <c r="Q58" s="8"/>
    </row>
    <row r="59" spans="2:17" x14ac:dyDescent="0.25">
      <c r="B59" s="88">
        <v>38333333333.333</v>
      </c>
      <c r="C59" s="88">
        <v>-68.1297</v>
      </c>
      <c r="D59" s="88">
        <v>-61.512188000000002</v>
      </c>
      <c r="E59" s="8"/>
      <c r="F59" s="97">
        <f t="shared" si="9"/>
        <v>54</v>
      </c>
      <c r="G59" s="97">
        <f t="shared" si="10"/>
        <v>-91.898132000000004</v>
      </c>
      <c r="H59" s="6"/>
      <c r="J59" s="88">
        <v>18666666666.667</v>
      </c>
      <c r="K59" s="88">
        <v>-92.135497999999998</v>
      </c>
      <c r="L59" s="88">
        <v>-82.908935999999997</v>
      </c>
      <c r="M59" s="8"/>
      <c r="N59" s="6">
        <v>20722222222.222</v>
      </c>
      <c r="O59" s="83">
        <f t="shared" si="11"/>
        <v>-70.915938999999995</v>
      </c>
      <c r="P59" s="86"/>
      <c r="Q59" s="8"/>
    </row>
    <row r="60" spans="2:17" x14ac:dyDescent="0.25">
      <c r="B60" s="88">
        <v>39111111111.111</v>
      </c>
      <c r="C60" s="88">
        <v>-71.566505000000006</v>
      </c>
      <c r="D60" s="88">
        <v>-65.526588000000004</v>
      </c>
      <c r="E60" s="8"/>
      <c r="F60" s="97">
        <f t="shared" si="9"/>
        <v>54</v>
      </c>
      <c r="G60" s="97">
        <f t="shared" si="10"/>
        <v>-91.255318000000003</v>
      </c>
      <c r="H60" s="6"/>
      <c r="J60" s="88">
        <v>19555555555.556</v>
      </c>
      <c r="K60" s="88">
        <v>-84.148848999999998</v>
      </c>
      <c r="L60" s="88">
        <v>-75.370773</v>
      </c>
      <c r="M60" s="8"/>
      <c r="N60" s="6">
        <v>21027777777.778</v>
      </c>
      <c r="O60" s="83">
        <f t="shared" si="11"/>
        <v>-71.138496000000004</v>
      </c>
      <c r="P60" s="86"/>
      <c r="Q60" s="8"/>
    </row>
    <row r="61" spans="2:17" x14ac:dyDescent="0.25">
      <c r="B61" s="88">
        <v>39888888888.889</v>
      </c>
      <c r="C61" s="88">
        <v>-73.587295999999995</v>
      </c>
      <c r="D61" s="88">
        <v>-67.949409000000003</v>
      </c>
      <c r="E61" s="8"/>
      <c r="F61" s="97">
        <f t="shared" si="9"/>
        <v>54</v>
      </c>
      <c r="G61" s="97">
        <f t="shared" si="10"/>
        <v>-89.464363000000006</v>
      </c>
      <c r="H61" s="6"/>
      <c r="J61" s="88">
        <v>20444444444.444</v>
      </c>
      <c r="K61" s="88">
        <v>-82.664771999999999</v>
      </c>
      <c r="L61" s="88">
        <v>-72.901932000000002</v>
      </c>
      <c r="M61" s="8"/>
      <c r="N61" s="6">
        <v>21333333333.333</v>
      </c>
      <c r="O61" s="83">
        <f t="shared" si="11"/>
        <v>-70.309669</v>
      </c>
      <c r="P61" s="86"/>
      <c r="Q61" s="8"/>
    </row>
    <row r="62" spans="2:17" x14ac:dyDescent="0.25">
      <c r="B62" s="88">
        <v>40666666666.667</v>
      </c>
      <c r="C62" s="88">
        <v>-76.688934000000003</v>
      </c>
      <c r="D62" s="88">
        <v>-68.299706</v>
      </c>
      <c r="E62" s="8"/>
      <c r="F62" s="97">
        <f t="shared" si="9"/>
        <v>54</v>
      </c>
      <c r="G62" s="97">
        <f t="shared" si="10"/>
        <v>-86.570380999999998</v>
      </c>
      <c r="H62" s="6"/>
      <c r="J62" s="88">
        <v>21333333333.333</v>
      </c>
      <c r="K62" s="88">
        <v>-81.640052999999995</v>
      </c>
      <c r="L62" s="88">
        <v>-71.607071000000005</v>
      </c>
      <c r="M62" s="8"/>
      <c r="N62" s="6">
        <v>21638888888.889</v>
      </c>
      <c r="O62" s="83">
        <f t="shared" si="11"/>
        <v>-70.107833999999997</v>
      </c>
      <c r="P62" s="86"/>
      <c r="Q62" s="8"/>
    </row>
    <row r="63" spans="2:17" x14ac:dyDescent="0.25">
      <c r="B63" s="88">
        <v>41444444444.444</v>
      </c>
      <c r="C63" s="88">
        <v>-75.657639000000003</v>
      </c>
      <c r="D63" s="88">
        <v>-64.938903999999994</v>
      </c>
      <c r="E63" s="8"/>
      <c r="F63" s="97">
        <f t="shared" si="9"/>
        <v>54</v>
      </c>
      <c r="G63" s="97">
        <f t="shared" si="10"/>
        <v>-85.374367000000007</v>
      </c>
      <c r="H63" s="6"/>
      <c r="J63" s="88">
        <v>22222222222.222</v>
      </c>
      <c r="K63" s="88">
        <v>-76.862128999999996</v>
      </c>
      <c r="L63" s="88">
        <v>-66.721123000000006</v>
      </c>
      <c r="M63" s="8"/>
      <c r="N63" s="6">
        <v>21944444444.444</v>
      </c>
      <c r="O63" s="83">
        <f t="shared" si="11"/>
        <v>-69.066115999999994</v>
      </c>
      <c r="P63" s="86"/>
      <c r="Q63" s="8"/>
    </row>
    <row r="64" spans="2:17" x14ac:dyDescent="0.25">
      <c r="B64" s="88">
        <v>42222222222.222</v>
      </c>
      <c r="C64" s="88">
        <v>-73.902748000000003</v>
      </c>
      <c r="D64" s="88">
        <v>-64.046325999999993</v>
      </c>
      <c r="E64" s="8"/>
      <c r="F64" s="97">
        <f t="shared" si="9"/>
        <v>54</v>
      </c>
      <c r="G64" s="97">
        <f t="shared" si="10"/>
        <v>-89.171890000000005</v>
      </c>
      <c r="H64" s="6"/>
      <c r="J64" s="88">
        <v>23111111111.111</v>
      </c>
      <c r="K64" s="88">
        <v>-69.827659999999995</v>
      </c>
      <c r="L64" s="88">
        <v>-60.163440999999999</v>
      </c>
      <c r="M64" s="8"/>
      <c r="N64" s="6">
        <v>22250000000</v>
      </c>
      <c r="O64" s="83">
        <f t="shared" si="11"/>
        <v>-69.294158999999993</v>
      </c>
      <c r="P64" s="86"/>
      <c r="Q64" s="8"/>
    </row>
    <row r="65" spans="2:17" x14ac:dyDescent="0.25">
      <c r="B65" s="88">
        <v>43000000000</v>
      </c>
      <c r="C65" s="88">
        <v>-84.046424999999999</v>
      </c>
      <c r="D65" s="88">
        <v>-75.174591000000007</v>
      </c>
      <c r="E65" s="8"/>
      <c r="F65" s="97">
        <f t="shared" si="9"/>
        <v>54</v>
      </c>
      <c r="G65" s="97">
        <f t="shared" si="10"/>
        <v>-90.510955999999993</v>
      </c>
      <c r="H65" s="6"/>
      <c r="J65" s="88">
        <v>24000000000</v>
      </c>
      <c r="K65" s="88">
        <v>-72.673157000000003</v>
      </c>
      <c r="L65" s="88">
        <v>-63.542976000000003</v>
      </c>
      <c r="M65" s="8"/>
      <c r="N65" s="6">
        <v>22555555555.556</v>
      </c>
      <c r="O65" s="83">
        <f t="shared" si="11"/>
        <v>-68.774733999999995</v>
      </c>
      <c r="P65" s="86"/>
      <c r="Q65" s="8"/>
    </row>
    <row r="66" spans="2:17" x14ac:dyDescent="0.25">
      <c r="B66" s="88">
        <v>43777777777.778</v>
      </c>
      <c r="C66" s="88">
        <v>-90.368522999999996</v>
      </c>
      <c r="D66" s="88">
        <v>-81.063407999999995</v>
      </c>
      <c r="E66" s="8"/>
      <c r="F66" s="97">
        <f t="shared" si="9"/>
        <v>54</v>
      </c>
      <c r="G66" s="97">
        <f t="shared" si="10"/>
        <v>-88.881546</v>
      </c>
      <c r="H66" s="6"/>
      <c r="J66" s="88">
        <v>24888888888.889</v>
      </c>
      <c r="K66" s="88">
        <v>-77.934967</v>
      </c>
      <c r="L66" s="88">
        <v>-69.041343999999995</v>
      </c>
      <c r="M66" s="8"/>
      <c r="N66" s="6">
        <v>22861111111.111</v>
      </c>
      <c r="O66" s="83">
        <f t="shared" si="11"/>
        <v>-69.936935000000005</v>
      </c>
      <c r="P66" s="86"/>
      <c r="Q66" s="8"/>
    </row>
    <row r="67" spans="2:17" x14ac:dyDescent="0.25">
      <c r="B67" s="88">
        <v>44555555555.556</v>
      </c>
      <c r="C67" s="88">
        <v>-96.777068999999997</v>
      </c>
      <c r="D67" s="88">
        <v>-86.188537999999994</v>
      </c>
      <c r="E67" s="8"/>
      <c r="F67" s="97">
        <f t="shared" si="9"/>
        <v>54</v>
      </c>
      <c r="G67" s="97">
        <f t="shared" si="10"/>
        <v>-90.901687999999993</v>
      </c>
      <c r="H67" s="6"/>
      <c r="J67" s="88">
        <v>25777777777.778</v>
      </c>
      <c r="K67" s="88">
        <v>-79.550338999999994</v>
      </c>
      <c r="L67" s="88">
        <v>-69.794640000000001</v>
      </c>
      <c r="M67" s="8"/>
      <c r="N67" s="6">
        <v>23166666666.667</v>
      </c>
      <c r="O67" s="83">
        <f t="shared" si="11"/>
        <v>-70.486534000000006</v>
      </c>
      <c r="P67" s="86"/>
      <c r="Q67" s="8"/>
    </row>
    <row r="68" spans="2:17" x14ac:dyDescent="0.25">
      <c r="B68" s="88">
        <v>45333333333.333</v>
      </c>
      <c r="C68" s="88">
        <v>-86.671547000000004</v>
      </c>
      <c r="D68" s="88">
        <v>-76.277679000000006</v>
      </c>
      <c r="E68" s="8"/>
      <c r="F68" s="97">
        <f t="shared" si="9"/>
        <v>54</v>
      </c>
      <c r="G68" s="97">
        <f t="shared" si="10"/>
        <v>-85.315414000000004</v>
      </c>
      <c r="H68" s="6"/>
      <c r="J68" s="88">
        <v>26666666666.667</v>
      </c>
      <c r="K68" s="88">
        <v>-57.580154</v>
      </c>
      <c r="L68" s="88">
        <v>-48.479323999999998</v>
      </c>
      <c r="M68" s="8"/>
      <c r="N68" s="6">
        <v>23472222222.222</v>
      </c>
      <c r="O68" s="83">
        <f t="shared" si="11"/>
        <v>-72.156288000000004</v>
      </c>
      <c r="P68" s="86"/>
      <c r="Q68" s="8"/>
    </row>
    <row r="69" spans="2:17" x14ac:dyDescent="0.25">
      <c r="B69" s="88">
        <v>46111111111.111</v>
      </c>
      <c r="C69" s="88">
        <v>-90.339195000000004</v>
      </c>
      <c r="D69" s="88">
        <v>-82.394019999999998</v>
      </c>
      <c r="E69" s="8"/>
      <c r="F69" s="97">
        <f t="shared" si="9"/>
        <v>54</v>
      </c>
      <c r="G69" s="97">
        <f t="shared" si="10"/>
        <v>-87.723557</v>
      </c>
      <c r="H69" s="6"/>
      <c r="J69" s="88">
        <v>27555555555.556</v>
      </c>
      <c r="K69" s="88">
        <v>-80.210151999999994</v>
      </c>
      <c r="L69" s="88">
        <v>-70.514137000000005</v>
      </c>
      <c r="M69" s="8"/>
      <c r="N69" s="6">
        <v>23777777777.778</v>
      </c>
      <c r="O69" s="83">
        <f t="shared" si="11"/>
        <v>-74.411963999999998</v>
      </c>
      <c r="P69" s="86"/>
      <c r="Q69" s="8"/>
    </row>
    <row r="70" spans="2:17" x14ac:dyDescent="0.25">
      <c r="B70" s="88">
        <v>46888888888.889</v>
      </c>
      <c r="C70" s="88">
        <v>-86.182738999999998</v>
      </c>
      <c r="D70" s="88">
        <v>-77.742728999999997</v>
      </c>
      <c r="E70" s="8"/>
      <c r="F70" s="97">
        <f t="shared" si="9"/>
        <v>54</v>
      </c>
      <c r="G70" s="97">
        <f t="shared" si="10"/>
        <v>-83.609840000000005</v>
      </c>
      <c r="H70" s="6"/>
      <c r="J70" s="88">
        <v>28444444444.444</v>
      </c>
      <c r="K70" s="88">
        <v>-74.143349000000001</v>
      </c>
      <c r="L70" s="88">
        <v>-63.799255000000002</v>
      </c>
      <c r="M70" s="8"/>
      <c r="N70" s="6">
        <v>24083333333.333</v>
      </c>
      <c r="O70" s="83">
        <f t="shared" si="11"/>
        <v>-76.058350000000004</v>
      </c>
      <c r="P70" s="86"/>
      <c r="Q70" s="8"/>
    </row>
    <row r="71" spans="2:17" x14ac:dyDescent="0.25">
      <c r="B71" s="88">
        <v>47666666666.667</v>
      </c>
      <c r="C71" s="88">
        <v>-87.308257999999995</v>
      </c>
      <c r="D71" s="88">
        <v>-77.510482999999994</v>
      </c>
      <c r="E71" s="8"/>
      <c r="F71" s="97">
        <f t="shared" si="9"/>
        <v>54</v>
      </c>
      <c r="G71" s="97">
        <f t="shared" si="10"/>
        <v>-62.113945000000001</v>
      </c>
      <c r="H71" s="6"/>
      <c r="J71" s="88">
        <v>29333333333.333</v>
      </c>
      <c r="K71" s="88">
        <v>-74.379631000000003</v>
      </c>
      <c r="L71" s="88">
        <v>-64.109413000000004</v>
      </c>
      <c r="M71" s="8"/>
      <c r="N71" s="6">
        <v>24388888888.889</v>
      </c>
      <c r="O71" s="83">
        <f t="shared" si="11"/>
        <v>-70.803482000000002</v>
      </c>
      <c r="P71" s="86"/>
      <c r="Q71" s="8"/>
    </row>
    <row r="72" spans="2:17" x14ac:dyDescent="0.25">
      <c r="B72" s="88">
        <v>48444444444.444</v>
      </c>
      <c r="C72" s="88">
        <v>-96.814200999999997</v>
      </c>
      <c r="D72" s="88">
        <v>-54.870936999999998</v>
      </c>
      <c r="E72" s="8"/>
      <c r="F72" s="97">
        <f t="shared" si="9"/>
        <v>54</v>
      </c>
      <c r="G72" s="97">
        <f t="shared" si="10"/>
        <v>-59.977913000000001</v>
      </c>
      <c r="H72" s="6"/>
      <c r="J72" s="88">
        <v>30222222222.222</v>
      </c>
      <c r="K72" s="88">
        <v>-76.769157000000007</v>
      </c>
      <c r="L72" s="88">
        <v>-65.452681999999996</v>
      </c>
      <c r="M72" s="8"/>
      <c r="N72" s="6">
        <v>24694444444.444</v>
      </c>
      <c r="O72" s="83">
        <f t="shared" si="11"/>
        <v>-78.694496000000001</v>
      </c>
      <c r="P72" s="86"/>
      <c r="Q72" s="8"/>
    </row>
    <row r="73" spans="2:17" x14ac:dyDescent="0.25">
      <c r="B73" s="88">
        <v>49222222222.222</v>
      </c>
      <c r="C73" s="88">
        <v>-84.227576999999997</v>
      </c>
      <c r="D73" s="88">
        <v>-41.911236000000002</v>
      </c>
      <c r="E73" s="8"/>
      <c r="F73" s="97">
        <f t="shared" si="9"/>
        <v>54</v>
      </c>
      <c r="G73" s="97">
        <f t="shared" si="10"/>
        <v>-44.212311</v>
      </c>
      <c r="H73" s="6"/>
      <c r="J73" s="88">
        <v>31111111111.111</v>
      </c>
      <c r="K73" s="88">
        <v>-78.680008000000001</v>
      </c>
      <c r="L73" s="88">
        <v>-60.642772999999998</v>
      </c>
      <c r="M73" s="8"/>
      <c r="N73" s="6">
        <v>25000000000</v>
      </c>
      <c r="O73" s="83">
        <f t="shared" si="11"/>
        <v>0</v>
      </c>
      <c r="P73" s="86"/>
      <c r="Q73" s="8"/>
    </row>
    <row r="74" spans="2:17" x14ac:dyDescent="0.25">
      <c r="B74" s="88">
        <v>50000000000</v>
      </c>
      <c r="C74" s="88">
        <v>-78.444000000000003</v>
      </c>
      <c r="D74" s="88">
        <v>-27.110230999999999</v>
      </c>
      <c r="E74" s="8"/>
      <c r="F74" s="6" t="s">
        <v>21</v>
      </c>
      <c r="H74" s="6"/>
      <c r="J74" s="88">
        <v>32000000000</v>
      </c>
      <c r="K74" s="88">
        <v>-82.029274000000001</v>
      </c>
      <c r="L74" s="88">
        <v>-68.460151999999994</v>
      </c>
      <c r="M74" s="8"/>
      <c r="N74" s="6" t="s">
        <v>21</v>
      </c>
      <c r="P74" s="86"/>
      <c r="Q74" s="8"/>
    </row>
    <row r="75" spans="2:17" x14ac:dyDescent="0.25">
      <c r="B75" s="88" t="s">
        <v>21</v>
      </c>
      <c r="C75" s="88"/>
      <c r="D75" s="88"/>
      <c r="H75" s="6"/>
      <c r="J75" s="88" t="s">
        <v>21</v>
      </c>
      <c r="P75" s="86"/>
    </row>
    <row r="76" spans="2:17" x14ac:dyDescent="0.25">
      <c r="B76" s="88"/>
      <c r="C76" s="88"/>
      <c r="D76" s="88"/>
      <c r="H76" s="6"/>
      <c r="P76" s="86"/>
    </row>
    <row r="77" spans="2:17" x14ac:dyDescent="0.25">
      <c r="B77" s="88"/>
      <c r="C77" s="88"/>
      <c r="D77" s="88"/>
      <c r="F77" s="6" t="s">
        <v>24</v>
      </c>
      <c r="H77" s="6"/>
      <c r="N77" s="6" t="s">
        <v>24</v>
      </c>
      <c r="P77" s="86"/>
    </row>
    <row r="78" spans="2:17" ht="15.75" x14ac:dyDescent="0.25">
      <c r="B78" s="88" t="s">
        <v>23</v>
      </c>
      <c r="C78" s="88"/>
      <c r="D78" s="88"/>
      <c r="F78" s="6" t="s">
        <v>19</v>
      </c>
      <c r="G78" s="6" t="str">
        <f>D103</f>
        <v>N/A 4Rx0L dBc Log Mag(dB)</v>
      </c>
      <c r="H78" s="35">
        <v>4</v>
      </c>
      <c r="J78" s="88" t="s">
        <v>23</v>
      </c>
      <c r="N78" s="6" t="s">
        <v>19</v>
      </c>
      <c r="O78" s="6">
        <f t="shared" ref="O78:O97" si="12">L104</f>
        <v>-100.77435</v>
      </c>
      <c r="P78" s="35">
        <v>4</v>
      </c>
    </row>
    <row r="79" spans="2:17" ht="15.75" x14ac:dyDescent="0.25">
      <c r="B79" s="88" t="s">
        <v>19</v>
      </c>
      <c r="C79" s="88" t="s">
        <v>232</v>
      </c>
      <c r="D79" s="88" t="s">
        <v>235</v>
      </c>
      <c r="F79" s="6">
        <f>B104/1000000000</f>
        <v>50</v>
      </c>
      <c r="G79" s="97">
        <f>D104</f>
        <v>-113.01567</v>
      </c>
      <c r="H79" s="36">
        <f>ABS(AVERAGE(G79:G97)-(H78-1)*10)</f>
        <v>126.20323536842106</v>
      </c>
      <c r="J79" s="88" t="s">
        <v>19</v>
      </c>
      <c r="K79" s="88" t="s">
        <v>232</v>
      </c>
      <c r="L79" s="88" t="s">
        <v>235</v>
      </c>
      <c r="N79" s="6">
        <f t="shared" ref="N79:N97" si="13">J105/1000000000</f>
        <v>28.222222222222001</v>
      </c>
      <c r="O79" s="6">
        <f t="shared" si="12"/>
        <v>-108.13361</v>
      </c>
      <c r="P79" s="36">
        <f>ABS(AVERAGE(O79:O97)-(P78-1)*5)</f>
        <v>102.81117531578946</v>
      </c>
    </row>
    <row r="80" spans="2:17" x14ac:dyDescent="0.25">
      <c r="B80" s="88">
        <v>54000000000</v>
      </c>
      <c r="C80" s="88">
        <v>-95.730675000000005</v>
      </c>
      <c r="D80" s="88">
        <v>-90.724236000000005</v>
      </c>
      <c r="F80" s="97">
        <f t="shared" ref="F80:F97" si="14">B105/1000000000</f>
        <v>50</v>
      </c>
      <c r="G80" s="97">
        <f t="shared" ref="G80:G97" si="15">D105</f>
        <v>-102.84039</v>
      </c>
      <c r="H80" s="6"/>
      <c r="J80" s="88">
        <v>24000000000</v>
      </c>
      <c r="K80" s="88">
        <v>-76.958313000000004</v>
      </c>
      <c r="L80" s="88">
        <v>-66.054878000000002</v>
      </c>
      <c r="N80" s="6">
        <f t="shared" si="13"/>
        <v>28.444444444443999</v>
      </c>
      <c r="O80" s="6">
        <f t="shared" si="12"/>
        <v>-101.06664000000001</v>
      </c>
      <c r="P80" s="86"/>
    </row>
    <row r="81" spans="2:16" x14ac:dyDescent="0.25">
      <c r="B81" s="88">
        <v>54000000000</v>
      </c>
      <c r="C81" s="88">
        <v>-98.310715000000002</v>
      </c>
      <c r="D81" s="88">
        <v>-93.786293000000001</v>
      </c>
      <c r="F81" s="97">
        <f t="shared" si="14"/>
        <v>50</v>
      </c>
      <c r="G81" s="97">
        <f t="shared" si="15"/>
        <v>-114.37644</v>
      </c>
      <c r="H81" s="6"/>
      <c r="J81" s="88">
        <v>24444444444.444</v>
      </c>
      <c r="K81" s="88">
        <v>-83.019965999999997</v>
      </c>
      <c r="L81" s="88">
        <v>-73.235557999999997</v>
      </c>
      <c r="N81" s="6">
        <f t="shared" si="13"/>
        <v>28.666666666666998</v>
      </c>
      <c r="O81" s="6">
        <f t="shared" si="12"/>
        <v>-103.26349999999999</v>
      </c>
      <c r="P81" s="86"/>
    </row>
    <row r="82" spans="2:16" x14ac:dyDescent="0.25">
      <c r="B82" s="88">
        <v>54000000000</v>
      </c>
      <c r="C82" s="88">
        <v>-98.40052</v>
      </c>
      <c r="D82" s="88">
        <v>-93.667122000000006</v>
      </c>
      <c r="F82" s="97">
        <f t="shared" si="14"/>
        <v>50</v>
      </c>
      <c r="G82" s="97">
        <f t="shared" si="15"/>
        <v>-107.06524</v>
      </c>
      <c r="H82" s="6"/>
      <c r="J82" s="88">
        <v>24888888888.889</v>
      </c>
      <c r="K82" s="88">
        <v>-81.961371999999997</v>
      </c>
      <c r="L82" s="88">
        <v>-72.266082999999995</v>
      </c>
      <c r="N82" s="6">
        <f t="shared" si="13"/>
        <v>28.888888888888999</v>
      </c>
      <c r="O82" s="6">
        <f t="shared" si="12"/>
        <v>-111.8218</v>
      </c>
      <c r="P82" s="86"/>
    </row>
    <row r="83" spans="2:16" x14ac:dyDescent="0.25">
      <c r="B83" s="88">
        <v>54000000000</v>
      </c>
      <c r="C83" s="88">
        <v>-98.747771999999998</v>
      </c>
      <c r="D83" s="88">
        <v>-92.130257</v>
      </c>
      <c r="F83" s="97">
        <f t="shared" si="14"/>
        <v>50</v>
      </c>
      <c r="G83" s="97">
        <f t="shared" si="15"/>
        <v>-104.56471999999999</v>
      </c>
      <c r="H83" s="6"/>
      <c r="J83" s="88">
        <v>25333333333.333</v>
      </c>
      <c r="K83" s="88">
        <v>-82.621193000000005</v>
      </c>
      <c r="L83" s="88">
        <v>-73.394630000000006</v>
      </c>
      <c r="N83" s="6">
        <f t="shared" si="13"/>
        <v>29.111111111111001</v>
      </c>
      <c r="O83" s="6">
        <f t="shared" si="12"/>
        <v>-113.91302</v>
      </c>
      <c r="P83" s="86"/>
    </row>
    <row r="84" spans="2:16" x14ac:dyDescent="0.25">
      <c r="B84" s="88">
        <v>54000000000</v>
      </c>
      <c r="C84" s="88">
        <v>-97.938049000000007</v>
      </c>
      <c r="D84" s="88">
        <v>-91.898132000000004</v>
      </c>
      <c r="F84" s="97">
        <f t="shared" si="14"/>
        <v>50</v>
      </c>
      <c r="G84" s="97">
        <f t="shared" si="15"/>
        <v>-98.308807000000002</v>
      </c>
      <c r="H84" s="6"/>
      <c r="J84" s="88">
        <v>25777777777.778</v>
      </c>
      <c r="K84" s="88">
        <v>-82.456954999999994</v>
      </c>
      <c r="L84" s="88">
        <v>-73.678878999999995</v>
      </c>
      <c r="N84" s="6">
        <f t="shared" si="13"/>
        <v>29.333333333333002</v>
      </c>
      <c r="O84" s="6">
        <f t="shared" si="12"/>
        <v>-94.347778000000005</v>
      </c>
      <c r="P84" s="86"/>
    </row>
    <row r="85" spans="2:16" x14ac:dyDescent="0.25">
      <c r="B85" s="88">
        <v>54000000000</v>
      </c>
      <c r="C85" s="88">
        <v>-96.893203999999997</v>
      </c>
      <c r="D85" s="88">
        <v>-91.255318000000003</v>
      </c>
      <c r="F85" s="97">
        <f t="shared" si="14"/>
        <v>50</v>
      </c>
      <c r="G85" s="97">
        <f t="shared" si="15"/>
        <v>-101.11485999999999</v>
      </c>
      <c r="H85" s="6"/>
      <c r="J85" s="88">
        <v>26222222222.222</v>
      </c>
      <c r="K85" s="88">
        <v>-80.678787</v>
      </c>
      <c r="L85" s="88">
        <v>-70.915938999999995</v>
      </c>
      <c r="N85" s="6">
        <f t="shared" si="13"/>
        <v>29.555555555556001</v>
      </c>
      <c r="O85" s="6">
        <f t="shared" si="12"/>
        <v>-101.12871</v>
      </c>
      <c r="P85" s="86"/>
    </row>
    <row r="86" spans="2:16" x14ac:dyDescent="0.25">
      <c r="B86" s="88">
        <v>54000000000</v>
      </c>
      <c r="C86" s="88">
        <v>-97.853592000000006</v>
      </c>
      <c r="D86" s="88">
        <v>-89.464363000000006</v>
      </c>
      <c r="F86" s="97">
        <f t="shared" si="14"/>
        <v>50</v>
      </c>
      <c r="G86" s="97">
        <f t="shared" si="15"/>
        <v>-106.86642000000001</v>
      </c>
      <c r="H86" s="6"/>
      <c r="J86" s="88">
        <v>26666666666.667</v>
      </c>
      <c r="K86" s="88">
        <v>-81.171477999999993</v>
      </c>
      <c r="L86" s="88">
        <v>-71.138496000000004</v>
      </c>
      <c r="N86" s="6">
        <f t="shared" si="13"/>
        <v>29.777777777777999</v>
      </c>
      <c r="O86" s="6">
        <f t="shared" si="12"/>
        <v>-96.591492000000002</v>
      </c>
      <c r="P86" s="86"/>
    </row>
    <row r="87" spans="2:16" x14ac:dyDescent="0.25">
      <c r="B87" s="88">
        <v>54000000000</v>
      </c>
      <c r="C87" s="88">
        <v>-97.289116000000007</v>
      </c>
      <c r="D87" s="88">
        <v>-86.570380999999998</v>
      </c>
      <c r="F87" s="97">
        <f t="shared" si="14"/>
        <v>50</v>
      </c>
      <c r="G87" s="97">
        <f t="shared" si="15"/>
        <v>-92.002983</v>
      </c>
      <c r="H87" s="6"/>
      <c r="J87" s="88">
        <v>27111111111.111</v>
      </c>
      <c r="K87" s="88">
        <v>-80.450683999999995</v>
      </c>
      <c r="L87" s="88">
        <v>-70.309669</v>
      </c>
      <c r="N87" s="6">
        <f t="shared" si="13"/>
        <v>30</v>
      </c>
      <c r="O87" s="6">
        <f t="shared" si="12"/>
        <v>-14.152976000000001</v>
      </c>
      <c r="P87" s="86"/>
    </row>
    <row r="88" spans="2:16" x14ac:dyDescent="0.25">
      <c r="B88" s="88">
        <v>54000000000</v>
      </c>
      <c r="C88" s="88">
        <v>-95.230796999999995</v>
      </c>
      <c r="D88" s="88">
        <v>-85.374367000000007</v>
      </c>
      <c r="F88" s="97">
        <f t="shared" si="14"/>
        <v>50</v>
      </c>
      <c r="G88" s="97">
        <f t="shared" si="15"/>
        <v>-96.772850000000005</v>
      </c>
      <c r="H88" s="6"/>
      <c r="J88" s="88">
        <v>27555555555.556</v>
      </c>
      <c r="K88" s="88">
        <v>-79.772057000000004</v>
      </c>
      <c r="L88" s="88">
        <v>-70.107833999999997</v>
      </c>
      <c r="N88" s="6">
        <f t="shared" si="13"/>
        <v>30.222222222222001</v>
      </c>
      <c r="O88" s="6">
        <f t="shared" si="12"/>
        <v>-94.770706000000004</v>
      </c>
      <c r="P88" s="86"/>
    </row>
    <row r="89" spans="2:16" x14ac:dyDescent="0.25">
      <c r="B89" s="88">
        <v>54000000000</v>
      </c>
      <c r="C89" s="88">
        <v>-98.043723999999997</v>
      </c>
      <c r="D89" s="88">
        <v>-89.171890000000005</v>
      </c>
      <c r="F89" s="97">
        <f t="shared" si="14"/>
        <v>50</v>
      </c>
      <c r="G89" s="97">
        <f t="shared" si="15"/>
        <v>-100.1186</v>
      </c>
      <c r="H89" s="6"/>
      <c r="J89" s="88">
        <v>28000000000</v>
      </c>
      <c r="K89" s="88">
        <v>-78.196288999999993</v>
      </c>
      <c r="L89" s="88">
        <v>-69.066115999999994</v>
      </c>
      <c r="N89" s="6">
        <f t="shared" si="13"/>
        <v>30.444444444443999</v>
      </c>
      <c r="O89" s="6">
        <f t="shared" si="12"/>
        <v>-99.278351000000001</v>
      </c>
      <c r="P89" s="86"/>
    </row>
    <row r="90" spans="2:16" x14ac:dyDescent="0.25">
      <c r="B90" s="88">
        <v>54000000000</v>
      </c>
      <c r="C90" s="88">
        <v>-99.816070999999994</v>
      </c>
      <c r="D90" s="88">
        <v>-90.510955999999993</v>
      </c>
      <c r="F90" s="97">
        <f t="shared" si="14"/>
        <v>50</v>
      </c>
      <c r="G90" s="97">
        <f t="shared" si="15"/>
        <v>-95.121009999999998</v>
      </c>
      <c r="H90" s="6"/>
      <c r="J90" s="88">
        <v>28444444444.444</v>
      </c>
      <c r="K90" s="88">
        <v>-78.187790000000007</v>
      </c>
      <c r="L90" s="88">
        <v>-69.294158999999993</v>
      </c>
      <c r="N90" s="6">
        <f t="shared" si="13"/>
        <v>30.666666666666998</v>
      </c>
      <c r="O90" s="6">
        <f t="shared" si="12"/>
        <v>-99.643341000000007</v>
      </c>
      <c r="P90" s="86"/>
    </row>
    <row r="91" spans="2:16" x14ac:dyDescent="0.25">
      <c r="B91" s="88">
        <v>54000000000</v>
      </c>
      <c r="C91" s="88">
        <v>-99.470084999999997</v>
      </c>
      <c r="D91" s="88">
        <v>-88.881546</v>
      </c>
      <c r="F91" s="97">
        <f t="shared" si="14"/>
        <v>50</v>
      </c>
      <c r="G91" s="97">
        <f t="shared" si="15"/>
        <v>-95.692535000000007</v>
      </c>
      <c r="H91" s="6"/>
      <c r="J91" s="88">
        <v>28888888888.889</v>
      </c>
      <c r="K91" s="88">
        <v>-78.530434</v>
      </c>
      <c r="L91" s="88">
        <v>-68.774733999999995</v>
      </c>
      <c r="N91" s="6">
        <f t="shared" si="13"/>
        <v>30.888888888888999</v>
      </c>
      <c r="O91" s="6">
        <f t="shared" si="12"/>
        <v>-97.945983999999996</v>
      </c>
      <c r="P91" s="86"/>
    </row>
    <row r="92" spans="2:16" x14ac:dyDescent="0.25">
      <c r="B92" s="88">
        <v>54000000000</v>
      </c>
      <c r="C92" s="88">
        <v>-101.29555999999999</v>
      </c>
      <c r="D92" s="88">
        <v>-90.901687999999993</v>
      </c>
      <c r="F92" s="97">
        <f t="shared" si="14"/>
        <v>50</v>
      </c>
      <c r="G92" s="97">
        <f t="shared" si="15"/>
        <v>-106.63797</v>
      </c>
      <c r="H92" s="6"/>
      <c r="J92" s="88">
        <v>29333333333.333</v>
      </c>
      <c r="K92" s="88">
        <v>-79.037766000000005</v>
      </c>
      <c r="L92" s="88">
        <v>-69.936935000000005</v>
      </c>
      <c r="N92" s="6">
        <f t="shared" si="13"/>
        <v>31.111111111111001</v>
      </c>
      <c r="O92" s="6">
        <f t="shared" si="12"/>
        <v>-96.490630999999993</v>
      </c>
      <c r="P92" s="86"/>
    </row>
    <row r="93" spans="2:16" x14ac:dyDescent="0.25">
      <c r="B93" s="88">
        <v>54000000000</v>
      </c>
      <c r="C93" s="88">
        <v>-93.260589999999993</v>
      </c>
      <c r="D93" s="88">
        <v>-85.315414000000004</v>
      </c>
      <c r="F93" s="97">
        <f t="shared" si="14"/>
        <v>50</v>
      </c>
      <c r="G93" s="97">
        <f t="shared" si="15"/>
        <v>-101.79292</v>
      </c>
      <c r="H93" s="6"/>
      <c r="J93" s="88">
        <v>29777777777.778</v>
      </c>
      <c r="K93" s="88">
        <v>-80.182548999999995</v>
      </c>
      <c r="L93" s="88">
        <v>-70.486534000000006</v>
      </c>
      <c r="N93" s="6">
        <f t="shared" si="13"/>
        <v>31.333333333333002</v>
      </c>
      <c r="O93" s="6">
        <f t="shared" si="12"/>
        <v>-101.95808</v>
      </c>
      <c r="P93" s="86"/>
    </row>
    <row r="94" spans="2:16" x14ac:dyDescent="0.25">
      <c r="B94" s="88">
        <v>54000000000</v>
      </c>
      <c r="C94" s="88">
        <v>-96.163567</v>
      </c>
      <c r="D94" s="88">
        <v>-87.723557</v>
      </c>
      <c r="F94" s="97">
        <f t="shared" si="14"/>
        <v>50</v>
      </c>
      <c r="G94" s="97">
        <f t="shared" si="15"/>
        <v>-94.531745999999998</v>
      </c>
      <c r="H94" s="6"/>
      <c r="J94" s="88">
        <v>30222222222.222</v>
      </c>
      <c r="K94" s="88">
        <v>-82.500381000000004</v>
      </c>
      <c r="L94" s="88">
        <v>-72.156288000000004</v>
      </c>
      <c r="N94" s="6">
        <f t="shared" si="13"/>
        <v>31.555555555556001</v>
      </c>
      <c r="O94" s="6">
        <f t="shared" si="12"/>
        <v>-102.30150999999999</v>
      </c>
      <c r="P94" s="86"/>
    </row>
    <row r="95" spans="2:16" x14ac:dyDescent="0.25">
      <c r="B95" s="88">
        <v>54000000000</v>
      </c>
      <c r="C95" s="88">
        <v>-93.407616000000004</v>
      </c>
      <c r="D95" s="88">
        <v>-83.609840000000005</v>
      </c>
      <c r="F95" s="97">
        <f t="shared" si="14"/>
        <v>50</v>
      </c>
      <c r="G95" s="97">
        <f t="shared" si="15"/>
        <v>-62.79372</v>
      </c>
      <c r="H95" s="6"/>
      <c r="J95" s="88">
        <v>30666666666.667</v>
      </c>
      <c r="K95" s="88">
        <v>-84.682175000000001</v>
      </c>
      <c r="L95" s="88">
        <v>-74.411963999999998</v>
      </c>
      <c r="N95" s="6">
        <f t="shared" si="13"/>
        <v>31.777777777777999</v>
      </c>
      <c r="O95" s="6">
        <f t="shared" si="12"/>
        <v>-94.694846999999996</v>
      </c>
      <c r="P95" s="86"/>
    </row>
    <row r="96" spans="2:16" x14ac:dyDescent="0.25">
      <c r="B96" s="88">
        <v>54000000000</v>
      </c>
      <c r="C96" s="88">
        <v>-104.05721</v>
      </c>
      <c r="D96" s="88">
        <v>-62.113945000000001</v>
      </c>
      <c r="F96" s="97">
        <f t="shared" si="14"/>
        <v>50</v>
      </c>
      <c r="G96" s="97">
        <f t="shared" si="15"/>
        <v>-67.060646000000006</v>
      </c>
      <c r="H96" s="6"/>
      <c r="J96" s="88">
        <v>31111111111.111</v>
      </c>
      <c r="K96" s="88">
        <v>-87.374831999999998</v>
      </c>
      <c r="L96" s="88">
        <v>-76.058350000000004</v>
      </c>
      <c r="N96" s="6">
        <f t="shared" si="13"/>
        <v>32</v>
      </c>
      <c r="O96" s="6">
        <f t="shared" si="12"/>
        <v>-36.909354999999998</v>
      </c>
      <c r="P96" s="86"/>
    </row>
    <row r="97" spans="2:16" x14ac:dyDescent="0.25">
      <c r="B97" s="88">
        <v>54000000000</v>
      </c>
      <c r="C97" s="88">
        <v>-102.29425999999999</v>
      </c>
      <c r="D97" s="88">
        <v>-59.977913000000001</v>
      </c>
      <c r="F97" s="97">
        <f t="shared" si="14"/>
        <v>50</v>
      </c>
      <c r="G97" s="97">
        <f t="shared" si="15"/>
        <v>-67.183944999999994</v>
      </c>
      <c r="H97" s="6"/>
      <c r="J97" s="88">
        <v>31555555555.556</v>
      </c>
      <c r="K97" s="88">
        <v>-88.840721000000002</v>
      </c>
      <c r="L97" s="88">
        <v>-70.803482000000002</v>
      </c>
      <c r="N97" s="6" t="e">
        <f t="shared" si="13"/>
        <v>#VALUE!</v>
      </c>
      <c r="O97" s="6">
        <f t="shared" si="12"/>
        <v>0</v>
      </c>
      <c r="P97" s="86"/>
    </row>
    <row r="98" spans="2:16" x14ac:dyDescent="0.25">
      <c r="B98" s="88">
        <v>54000000000</v>
      </c>
      <c r="C98" s="88">
        <v>-95.546081999999998</v>
      </c>
      <c r="D98" s="88">
        <v>-44.212311</v>
      </c>
      <c r="F98" s="6" t="s">
        <v>21</v>
      </c>
      <c r="H98" s="6"/>
      <c r="J98" s="88">
        <v>32000000000</v>
      </c>
      <c r="K98" s="88">
        <v>-92.263617999999994</v>
      </c>
      <c r="L98" s="88">
        <v>-78.694496000000001</v>
      </c>
      <c r="N98" s="6" t="s">
        <v>21</v>
      </c>
      <c r="P98" s="86"/>
    </row>
    <row r="99" spans="2:16" x14ac:dyDescent="0.25">
      <c r="B99" s="88" t="s">
        <v>21</v>
      </c>
      <c r="C99" s="88"/>
      <c r="D99" s="88"/>
      <c r="H99" s="6"/>
      <c r="J99" s="88" t="s">
        <v>21</v>
      </c>
      <c r="P99" s="86"/>
    </row>
    <row r="100" spans="2:16" x14ac:dyDescent="0.25">
      <c r="B100" s="88"/>
      <c r="C100" s="88"/>
      <c r="D100" s="88"/>
      <c r="H100" s="6"/>
      <c r="P100" s="86"/>
    </row>
    <row r="101" spans="2:16" x14ac:dyDescent="0.25">
      <c r="B101" s="88"/>
      <c r="C101" s="88"/>
      <c r="D101" s="88"/>
      <c r="F101" s="6" t="s">
        <v>25</v>
      </c>
      <c r="H101" s="6"/>
      <c r="N101" s="6" t="s">
        <v>25</v>
      </c>
      <c r="P101" s="86"/>
    </row>
    <row r="102" spans="2:16" ht="15.75" x14ac:dyDescent="0.25">
      <c r="B102" s="88" t="s">
        <v>24</v>
      </c>
      <c r="C102" s="88"/>
      <c r="D102" s="88"/>
      <c r="F102" s="6" t="s">
        <v>19</v>
      </c>
      <c r="G102" s="6" t="str">
        <f>D127</f>
        <v>N/A Log Mag(dB)</v>
      </c>
      <c r="H102" s="35">
        <v>5</v>
      </c>
      <c r="J102" s="88" t="s">
        <v>24</v>
      </c>
      <c r="N102" s="6" t="s">
        <v>19</v>
      </c>
      <c r="O102" s="6">
        <f t="shared" ref="O102:O121" si="16">L128</f>
        <v>-110.96512</v>
      </c>
      <c r="P102" s="35">
        <v>5</v>
      </c>
    </row>
    <row r="103" spans="2:16" ht="15.75" x14ac:dyDescent="0.25">
      <c r="B103" s="88" t="s">
        <v>19</v>
      </c>
      <c r="C103" s="88" t="s">
        <v>255</v>
      </c>
      <c r="D103" s="88" t="s">
        <v>314</v>
      </c>
      <c r="F103" s="6">
        <f>B128/1000000000</f>
        <v>50</v>
      </c>
      <c r="G103" s="97">
        <f>D128</f>
        <v>-105.79107</v>
      </c>
      <c r="H103" s="36">
        <f>ABS(AVERAGE(G103:G121)-(H102-1)*10)</f>
        <v>135.54311863157895</v>
      </c>
      <c r="J103" s="88" t="s">
        <v>19</v>
      </c>
      <c r="K103" s="88" t="s">
        <v>255</v>
      </c>
      <c r="L103" s="88" t="s">
        <v>256</v>
      </c>
      <c r="N103" s="6">
        <f t="shared" ref="N103:N121" si="17">J129/1000000000</f>
        <v>31.888888888888999</v>
      </c>
      <c r="O103" s="6">
        <f t="shared" si="16"/>
        <v>-104.5378</v>
      </c>
      <c r="P103" s="36">
        <f>ABS(AVERAGE(O103:O121)-(P102-1)*5)</f>
        <v>120.10449315789474</v>
      </c>
    </row>
    <row r="104" spans="2:16" x14ac:dyDescent="0.25">
      <c r="B104" s="88">
        <v>50000000000</v>
      </c>
      <c r="C104" s="88">
        <v>-118.02211</v>
      </c>
      <c r="D104" s="88">
        <v>-113.01567</v>
      </c>
      <c r="F104" s="97">
        <f t="shared" ref="F104:F121" si="18">B129/1000000000</f>
        <v>50</v>
      </c>
      <c r="G104" s="97">
        <f t="shared" ref="G104:G121" si="19">D129</f>
        <v>-108.46929</v>
      </c>
      <c r="J104" s="88">
        <v>28000000000</v>
      </c>
      <c r="K104" s="88">
        <v>-111.67778</v>
      </c>
      <c r="L104" s="88">
        <v>-100.77435</v>
      </c>
      <c r="N104" s="6">
        <f t="shared" si="17"/>
        <v>31.777777777777999</v>
      </c>
      <c r="O104" s="6">
        <f t="shared" si="16"/>
        <v>-108.69964</v>
      </c>
    </row>
    <row r="105" spans="2:16" x14ac:dyDescent="0.25">
      <c r="B105" s="88">
        <v>50000000000</v>
      </c>
      <c r="C105" s="88">
        <v>-107.3648</v>
      </c>
      <c r="D105" s="88">
        <v>-102.84039</v>
      </c>
      <c r="F105" s="97">
        <f t="shared" si="18"/>
        <v>50</v>
      </c>
      <c r="G105" s="97">
        <f t="shared" si="19"/>
        <v>-99.746253999999993</v>
      </c>
      <c r="J105" s="88">
        <v>28222222222.222</v>
      </c>
      <c r="K105" s="88">
        <v>-117.91802</v>
      </c>
      <c r="L105" s="88">
        <v>-108.13361</v>
      </c>
      <c r="N105" s="6">
        <f t="shared" si="17"/>
        <v>31.666666666666998</v>
      </c>
      <c r="O105" s="6">
        <f t="shared" si="16"/>
        <v>-112.47517999999999</v>
      </c>
    </row>
    <row r="106" spans="2:16" x14ac:dyDescent="0.25">
      <c r="B106" s="88">
        <v>50000000000</v>
      </c>
      <c r="C106" s="88">
        <v>-119.10984999999999</v>
      </c>
      <c r="D106" s="88">
        <v>-114.37644</v>
      </c>
      <c r="F106" s="97">
        <f t="shared" si="18"/>
        <v>50</v>
      </c>
      <c r="G106" s="97">
        <f t="shared" si="19"/>
        <v>-107.54317</v>
      </c>
      <c r="J106" s="88">
        <v>28444444444.444</v>
      </c>
      <c r="K106" s="88">
        <v>-110.76192</v>
      </c>
      <c r="L106" s="88">
        <v>-101.06664000000001</v>
      </c>
      <c r="N106" s="6">
        <f t="shared" si="17"/>
        <v>31.555555555556001</v>
      </c>
      <c r="O106" s="6">
        <f t="shared" si="16"/>
        <v>-100.84836</v>
      </c>
    </row>
    <row r="107" spans="2:16" x14ac:dyDescent="0.25">
      <c r="B107" s="88">
        <v>50000000000</v>
      </c>
      <c r="C107" s="88">
        <v>-113.68275</v>
      </c>
      <c r="D107" s="88">
        <v>-107.06524</v>
      </c>
      <c r="F107" s="97">
        <f t="shared" si="18"/>
        <v>50</v>
      </c>
      <c r="G107" s="97">
        <f t="shared" si="19"/>
        <v>-105.48441</v>
      </c>
      <c r="J107" s="88">
        <v>28666666666.667</v>
      </c>
      <c r="K107" s="88">
        <v>-112.49007</v>
      </c>
      <c r="L107" s="88">
        <v>-103.26349999999999</v>
      </c>
      <c r="N107" s="6">
        <f t="shared" si="17"/>
        <v>31.444444444443999</v>
      </c>
      <c r="O107" s="6">
        <f t="shared" si="16"/>
        <v>-108.07973</v>
      </c>
    </row>
    <row r="108" spans="2:16" x14ac:dyDescent="0.25">
      <c r="B108" s="88">
        <v>50000000000</v>
      </c>
      <c r="C108" s="88">
        <v>-110.60464</v>
      </c>
      <c r="D108" s="88">
        <v>-104.56471999999999</v>
      </c>
      <c r="F108" s="97">
        <f t="shared" si="18"/>
        <v>50</v>
      </c>
      <c r="G108" s="97">
        <f t="shared" si="19"/>
        <v>-105.67899</v>
      </c>
      <c r="J108" s="88">
        <v>28888888888.889</v>
      </c>
      <c r="K108" s="88">
        <v>-120.59988</v>
      </c>
      <c r="L108" s="88">
        <v>-111.8218</v>
      </c>
      <c r="N108" s="6">
        <f t="shared" si="17"/>
        <v>31.333333333333002</v>
      </c>
      <c r="O108" s="6">
        <f t="shared" si="16"/>
        <v>-106.64567</v>
      </c>
    </row>
    <row r="109" spans="2:16" x14ac:dyDescent="0.25">
      <c r="B109" s="88">
        <v>50000000000</v>
      </c>
      <c r="C109" s="88">
        <v>-103.94669</v>
      </c>
      <c r="D109" s="88">
        <v>-98.308807000000002</v>
      </c>
      <c r="F109" s="97">
        <f t="shared" si="18"/>
        <v>50</v>
      </c>
      <c r="G109" s="97">
        <f t="shared" si="19"/>
        <v>-97.590378000000001</v>
      </c>
      <c r="J109" s="88">
        <v>29111111111.111</v>
      </c>
      <c r="K109" s="88">
        <v>-123.67586</v>
      </c>
      <c r="L109" s="88">
        <v>-113.91302</v>
      </c>
      <c r="N109" s="6">
        <f t="shared" si="17"/>
        <v>31.222222222222001</v>
      </c>
      <c r="O109" s="6">
        <f t="shared" si="16"/>
        <v>-111.49617000000001</v>
      </c>
    </row>
    <row r="110" spans="2:16" x14ac:dyDescent="0.25">
      <c r="B110" s="88">
        <v>50000000000</v>
      </c>
      <c r="C110" s="88">
        <v>-109.50409000000001</v>
      </c>
      <c r="D110" s="88">
        <v>-101.11485999999999</v>
      </c>
      <c r="F110" s="97">
        <f t="shared" si="18"/>
        <v>50</v>
      </c>
      <c r="G110" s="97">
        <f t="shared" si="19"/>
        <v>-107.95943</v>
      </c>
      <c r="J110" s="88">
        <v>29333333333.333</v>
      </c>
      <c r="K110" s="88">
        <v>-104.38076</v>
      </c>
      <c r="L110" s="88">
        <v>-94.347778000000005</v>
      </c>
      <c r="N110" s="6">
        <f t="shared" si="17"/>
        <v>31.111111111111001</v>
      </c>
      <c r="O110" s="6">
        <f t="shared" si="16"/>
        <v>-118.26812</v>
      </c>
    </row>
    <row r="111" spans="2:16" x14ac:dyDescent="0.25">
      <c r="B111" s="88">
        <v>50000000000</v>
      </c>
      <c r="C111" s="88">
        <v>-117.58515</v>
      </c>
      <c r="D111" s="88">
        <v>-106.86642000000001</v>
      </c>
      <c r="F111" s="97">
        <f t="shared" si="18"/>
        <v>50</v>
      </c>
      <c r="G111" s="97">
        <f t="shared" si="19"/>
        <v>-98.660979999999995</v>
      </c>
      <c r="J111" s="88">
        <v>29555555555.556</v>
      </c>
      <c r="K111" s="88">
        <v>-111.26972000000001</v>
      </c>
      <c r="L111" s="88">
        <v>-101.12871</v>
      </c>
      <c r="N111" s="6">
        <f t="shared" si="17"/>
        <v>31</v>
      </c>
      <c r="O111" s="6">
        <f t="shared" si="16"/>
        <v>-110.06025</v>
      </c>
    </row>
    <row r="112" spans="2:16" x14ac:dyDescent="0.25">
      <c r="B112" s="88">
        <v>50000000000</v>
      </c>
      <c r="C112" s="88">
        <v>-101.85941</v>
      </c>
      <c r="D112" s="88">
        <v>-92.002983</v>
      </c>
      <c r="F112" s="97">
        <f t="shared" si="18"/>
        <v>50</v>
      </c>
      <c r="G112" s="97">
        <f t="shared" si="19"/>
        <v>-95.260918000000004</v>
      </c>
      <c r="J112" s="88">
        <v>29777777777.778</v>
      </c>
      <c r="K112" s="88">
        <v>-106.25570999999999</v>
      </c>
      <c r="L112" s="88">
        <v>-96.591492000000002</v>
      </c>
      <c r="N112" s="6">
        <f t="shared" si="17"/>
        <v>30.888888888888999</v>
      </c>
      <c r="O112" s="6">
        <f t="shared" si="16"/>
        <v>-107.40803</v>
      </c>
    </row>
    <row r="113" spans="2:15" x14ac:dyDescent="0.25">
      <c r="B113" s="88">
        <v>50000000000</v>
      </c>
      <c r="C113" s="88">
        <v>-105.64469</v>
      </c>
      <c r="D113" s="88">
        <v>-96.772850000000005</v>
      </c>
      <c r="F113" s="97">
        <f t="shared" si="18"/>
        <v>50</v>
      </c>
      <c r="G113" s="97">
        <f t="shared" si="19"/>
        <v>-96.082115000000002</v>
      </c>
      <c r="J113" s="88">
        <v>30000000000</v>
      </c>
      <c r="K113" s="88">
        <v>-23.283152000000001</v>
      </c>
      <c r="L113" s="88">
        <v>-14.152976000000001</v>
      </c>
      <c r="N113" s="6">
        <f t="shared" si="17"/>
        <v>30.777777777777999</v>
      </c>
      <c r="O113" s="6">
        <f t="shared" si="16"/>
        <v>-113.80643000000001</v>
      </c>
    </row>
    <row r="114" spans="2:15" x14ac:dyDescent="0.25">
      <c r="B114" s="88">
        <v>50000000000</v>
      </c>
      <c r="C114" s="88">
        <v>-109.42371</v>
      </c>
      <c r="D114" s="88">
        <v>-100.1186</v>
      </c>
      <c r="F114" s="97">
        <f t="shared" si="18"/>
        <v>50</v>
      </c>
      <c r="G114" s="97">
        <f t="shared" si="19"/>
        <v>-100.15837999999999</v>
      </c>
      <c r="J114" s="88">
        <v>30222222222.222</v>
      </c>
      <c r="K114" s="88">
        <v>-103.66434</v>
      </c>
      <c r="L114" s="88">
        <v>-94.770706000000004</v>
      </c>
      <c r="N114" s="6">
        <f t="shared" si="17"/>
        <v>30.666666666666998</v>
      </c>
      <c r="O114" s="6">
        <f t="shared" si="16"/>
        <v>-110.19503</v>
      </c>
    </row>
    <row r="115" spans="2:15" x14ac:dyDescent="0.25">
      <c r="B115" s="88">
        <v>50000000000</v>
      </c>
      <c r="C115" s="88">
        <v>-105.70954</v>
      </c>
      <c r="D115" s="88">
        <v>-95.121009999999998</v>
      </c>
      <c r="F115" s="97">
        <f t="shared" si="18"/>
        <v>50</v>
      </c>
      <c r="G115" s="97">
        <f t="shared" si="19"/>
        <v>-98.794846000000007</v>
      </c>
      <c r="J115" s="88">
        <v>30444444444.444</v>
      </c>
      <c r="K115" s="88">
        <v>-109.03404999999999</v>
      </c>
      <c r="L115" s="88">
        <v>-99.278351000000001</v>
      </c>
      <c r="N115" s="6">
        <f t="shared" si="17"/>
        <v>30.555555555556001</v>
      </c>
      <c r="O115" s="6">
        <f t="shared" si="16"/>
        <v>-112.23508</v>
      </c>
    </row>
    <row r="116" spans="2:15" x14ac:dyDescent="0.25">
      <c r="B116" s="88">
        <v>50000000000</v>
      </c>
      <c r="C116" s="88">
        <v>-106.0864</v>
      </c>
      <c r="D116" s="88">
        <v>-95.692535000000007</v>
      </c>
      <c r="F116" s="97">
        <f t="shared" si="18"/>
        <v>50</v>
      </c>
      <c r="G116" s="97">
        <f t="shared" si="19"/>
        <v>-102.84569999999999</v>
      </c>
      <c r="J116" s="88">
        <v>30666666666.667</v>
      </c>
      <c r="K116" s="88">
        <v>-108.74417</v>
      </c>
      <c r="L116" s="88">
        <v>-99.643341000000007</v>
      </c>
      <c r="N116" s="6">
        <f t="shared" si="17"/>
        <v>30.444444444443999</v>
      </c>
      <c r="O116" s="6">
        <f t="shared" si="16"/>
        <v>-113.5829</v>
      </c>
    </row>
    <row r="117" spans="2:15" x14ac:dyDescent="0.25">
      <c r="B117" s="88">
        <v>50000000000</v>
      </c>
      <c r="C117" s="88">
        <v>-114.58315</v>
      </c>
      <c r="D117" s="88">
        <v>-106.63797</v>
      </c>
      <c r="F117" s="97">
        <f t="shared" si="18"/>
        <v>50</v>
      </c>
      <c r="G117" s="97">
        <f t="shared" si="19"/>
        <v>-100.05354</v>
      </c>
      <c r="J117" s="88">
        <v>30888888888.889</v>
      </c>
      <c r="K117" s="88">
        <v>-107.64201</v>
      </c>
      <c r="L117" s="88">
        <v>-97.945983999999996</v>
      </c>
      <c r="N117" s="6">
        <f t="shared" si="17"/>
        <v>30.333333333333002</v>
      </c>
      <c r="O117" s="6">
        <f t="shared" si="16"/>
        <v>-126.01443</v>
      </c>
    </row>
    <row r="118" spans="2:15" x14ac:dyDescent="0.25">
      <c r="B118" s="88">
        <v>50000000000</v>
      </c>
      <c r="C118" s="88">
        <v>-110.23293</v>
      </c>
      <c r="D118" s="88">
        <v>-101.79292</v>
      </c>
      <c r="F118" s="97">
        <f t="shared" si="18"/>
        <v>50</v>
      </c>
      <c r="G118" s="97">
        <f t="shared" si="19"/>
        <v>-99.149253999999999</v>
      </c>
      <c r="J118" s="88">
        <v>31111111111.111</v>
      </c>
      <c r="K118" s="88">
        <v>-106.83472</v>
      </c>
      <c r="L118" s="88">
        <v>-96.490630999999993</v>
      </c>
      <c r="N118" s="6">
        <f t="shared" si="17"/>
        <v>30.222222222222001</v>
      </c>
      <c r="O118" s="6">
        <f t="shared" si="16"/>
        <v>-121.57146</v>
      </c>
    </row>
    <row r="119" spans="2:15" x14ac:dyDescent="0.25">
      <c r="B119" s="88">
        <v>50000000000</v>
      </c>
      <c r="C119" s="88">
        <v>-104.32952</v>
      </c>
      <c r="D119" s="88">
        <v>-94.531745999999998</v>
      </c>
      <c r="F119" s="97">
        <f t="shared" si="18"/>
        <v>50</v>
      </c>
      <c r="G119" s="97">
        <f t="shared" si="19"/>
        <v>-63.018436000000001</v>
      </c>
      <c r="J119" s="88">
        <v>31333333333.333</v>
      </c>
      <c r="K119" s="88">
        <v>-112.22829</v>
      </c>
      <c r="L119" s="88">
        <v>-101.95808</v>
      </c>
      <c r="N119" s="6">
        <f t="shared" si="17"/>
        <v>30.111111111111001</v>
      </c>
      <c r="O119" s="6">
        <f t="shared" si="16"/>
        <v>-101.18701</v>
      </c>
    </row>
    <row r="120" spans="2:15" x14ac:dyDescent="0.25">
      <c r="B120" s="88">
        <v>50000000000</v>
      </c>
      <c r="C120" s="88">
        <v>-104.73698</v>
      </c>
      <c r="D120" s="88">
        <v>-62.79372</v>
      </c>
      <c r="F120" s="97">
        <f t="shared" si="18"/>
        <v>50</v>
      </c>
      <c r="G120" s="97">
        <f t="shared" si="19"/>
        <v>-68.765579000000002</v>
      </c>
      <c r="J120" s="88">
        <v>31555555555.556</v>
      </c>
      <c r="K120" s="88">
        <v>-113.61799000000001</v>
      </c>
      <c r="L120" s="88">
        <v>-102.30150999999999</v>
      </c>
      <c r="N120" s="6">
        <f t="shared" si="17"/>
        <v>30</v>
      </c>
      <c r="O120" s="6">
        <f t="shared" si="16"/>
        <v>-14.874079999999999</v>
      </c>
    </row>
    <row r="121" spans="2:15" x14ac:dyDescent="0.25">
      <c r="B121" s="88">
        <v>50000000000</v>
      </c>
      <c r="C121" s="88">
        <v>-109.37699000000001</v>
      </c>
      <c r="D121" s="88">
        <v>-67.060646000000006</v>
      </c>
      <c r="F121" s="97">
        <f t="shared" si="18"/>
        <v>50</v>
      </c>
      <c r="G121" s="97">
        <f t="shared" si="19"/>
        <v>-54.266514000000001</v>
      </c>
      <c r="J121" s="88">
        <v>31777777777.778</v>
      </c>
      <c r="K121" s="88">
        <v>-112.73209</v>
      </c>
      <c r="L121" s="88">
        <v>-94.694846999999996</v>
      </c>
      <c r="N121" s="6" t="e">
        <f t="shared" si="17"/>
        <v>#VALUE!</v>
      </c>
      <c r="O121" s="6">
        <f t="shared" si="16"/>
        <v>0</v>
      </c>
    </row>
    <row r="122" spans="2:15" x14ac:dyDescent="0.25">
      <c r="B122" s="88">
        <v>50000000000</v>
      </c>
      <c r="C122" s="88">
        <v>-118.51772</v>
      </c>
      <c r="D122" s="88">
        <v>-67.183944999999994</v>
      </c>
      <c r="F122" s="6" t="s">
        <v>21</v>
      </c>
      <c r="J122" s="88">
        <v>32000000000</v>
      </c>
      <c r="K122" s="88">
        <v>-50.478476999999998</v>
      </c>
      <c r="L122" s="88">
        <v>-36.909354999999998</v>
      </c>
      <c r="N122" s="6" t="s">
        <v>21</v>
      </c>
    </row>
    <row r="123" spans="2:15" x14ac:dyDescent="0.25">
      <c r="B123" s="88" t="s">
        <v>21</v>
      </c>
      <c r="C123" s="88"/>
      <c r="D123" s="88"/>
      <c r="J123" s="88" t="s">
        <v>21</v>
      </c>
    </row>
    <row r="124" spans="2:15" x14ac:dyDescent="0.25">
      <c r="B124" s="88"/>
      <c r="C124" s="88"/>
      <c r="D124" s="88"/>
    </row>
    <row r="125" spans="2:15" x14ac:dyDescent="0.25">
      <c r="B125" s="88"/>
      <c r="C125" s="88"/>
      <c r="D125" s="88"/>
    </row>
    <row r="126" spans="2:15" x14ac:dyDescent="0.25">
      <c r="B126" s="88" t="s">
        <v>25</v>
      </c>
      <c r="C126" s="88"/>
      <c r="D126" s="88"/>
      <c r="J126" s="88" t="s">
        <v>25</v>
      </c>
    </row>
    <row r="127" spans="2:15" x14ac:dyDescent="0.25">
      <c r="B127" s="88" t="s">
        <v>19</v>
      </c>
      <c r="C127" s="88" t="s">
        <v>262</v>
      </c>
      <c r="D127" s="88" t="s">
        <v>296</v>
      </c>
      <c r="J127" s="88" t="s">
        <v>19</v>
      </c>
      <c r="K127" s="88" t="s">
        <v>262</v>
      </c>
      <c r="L127" s="88" t="s">
        <v>296</v>
      </c>
    </row>
    <row r="128" spans="2:15" x14ac:dyDescent="0.25">
      <c r="B128" s="88">
        <v>50000000000</v>
      </c>
      <c r="C128" s="88">
        <v>-110.79751</v>
      </c>
      <c r="D128" s="88">
        <v>-105.79107</v>
      </c>
      <c r="J128" s="88">
        <v>32000000000</v>
      </c>
      <c r="K128" s="88">
        <v>-121.86855</v>
      </c>
      <c r="L128" s="88">
        <v>-110.96512</v>
      </c>
    </row>
    <row r="129" spans="2:12" x14ac:dyDescent="0.25">
      <c r="B129" s="88">
        <v>50000000000</v>
      </c>
      <c r="C129" s="88">
        <v>-112.99370999999999</v>
      </c>
      <c r="D129" s="88">
        <v>-108.46929</v>
      </c>
      <c r="J129" s="88">
        <v>31888888888.889</v>
      </c>
      <c r="K129" s="88">
        <v>-114.3222</v>
      </c>
      <c r="L129" s="88">
        <v>-104.5378</v>
      </c>
    </row>
    <row r="130" spans="2:12" x14ac:dyDescent="0.25">
      <c r="B130" s="88">
        <v>50000000000</v>
      </c>
      <c r="C130" s="88">
        <v>-104.47966</v>
      </c>
      <c r="D130" s="88">
        <v>-99.746253999999993</v>
      </c>
      <c r="J130" s="88">
        <v>31777777777.778</v>
      </c>
      <c r="K130" s="88">
        <v>-118.39493</v>
      </c>
      <c r="L130" s="88">
        <v>-108.69964</v>
      </c>
    </row>
    <row r="131" spans="2:12" x14ac:dyDescent="0.25">
      <c r="B131" s="88">
        <v>50000000000</v>
      </c>
      <c r="C131" s="88">
        <v>-114.16069</v>
      </c>
      <c r="D131" s="88">
        <v>-107.54317</v>
      </c>
      <c r="J131" s="88">
        <v>31666666666.667</v>
      </c>
      <c r="K131" s="88">
        <v>-121.70174</v>
      </c>
      <c r="L131" s="88">
        <v>-112.47517999999999</v>
      </c>
    </row>
    <row r="132" spans="2:12" x14ac:dyDescent="0.25">
      <c r="B132" s="88">
        <v>50000000000</v>
      </c>
      <c r="C132" s="88">
        <v>-111.52432</v>
      </c>
      <c r="D132" s="88">
        <v>-105.48441</v>
      </c>
      <c r="J132" s="88">
        <v>31555555555.556</v>
      </c>
      <c r="K132" s="88">
        <v>-109.62643</v>
      </c>
      <c r="L132" s="88">
        <v>-100.84836</v>
      </c>
    </row>
    <row r="133" spans="2:12" x14ac:dyDescent="0.25">
      <c r="B133" s="88">
        <v>50000000000</v>
      </c>
      <c r="C133" s="88">
        <v>-111.31689</v>
      </c>
      <c r="D133" s="88">
        <v>-105.67899</v>
      </c>
      <c r="J133" s="88">
        <v>31444444444.444</v>
      </c>
      <c r="K133" s="88">
        <v>-117.84258</v>
      </c>
      <c r="L133" s="88">
        <v>-108.07973</v>
      </c>
    </row>
    <row r="134" spans="2:12" x14ac:dyDescent="0.25">
      <c r="B134" s="88">
        <v>50000000000</v>
      </c>
      <c r="C134" s="88">
        <v>-105.97960999999999</v>
      </c>
      <c r="D134" s="88">
        <v>-97.590378000000001</v>
      </c>
      <c r="J134" s="88">
        <v>31333333333.333</v>
      </c>
      <c r="K134" s="88">
        <v>-116.67865</v>
      </c>
      <c r="L134" s="88">
        <v>-106.64567</v>
      </c>
    </row>
    <row r="135" spans="2:12" x14ac:dyDescent="0.25">
      <c r="B135" s="88">
        <v>50000000000</v>
      </c>
      <c r="C135" s="88">
        <v>-118.67816999999999</v>
      </c>
      <c r="D135" s="88">
        <v>-107.95943</v>
      </c>
      <c r="J135" s="88">
        <v>31222222222.222</v>
      </c>
      <c r="K135" s="88">
        <v>-121.63718</v>
      </c>
      <c r="L135" s="88">
        <v>-111.49617000000001</v>
      </c>
    </row>
    <row r="136" spans="2:12" x14ac:dyDescent="0.25">
      <c r="B136" s="88">
        <v>50000000000</v>
      </c>
      <c r="C136" s="88">
        <v>-108.51741</v>
      </c>
      <c r="D136" s="88">
        <v>-98.660979999999995</v>
      </c>
      <c r="J136" s="88">
        <v>31111111111.111</v>
      </c>
      <c r="K136" s="88">
        <v>-127.93234</v>
      </c>
      <c r="L136" s="88">
        <v>-118.26812</v>
      </c>
    </row>
    <row r="137" spans="2:12" x14ac:dyDescent="0.25">
      <c r="B137" s="88">
        <v>50000000000</v>
      </c>
      <c r="C137" s="88">
        <v>-104.13275</v>
      </c>
      <c r="D137" s="88">
        <v>-95.260918000000004</v>
      </c>
      <c r="J137" s="88">
        <v>31000000000</v>
      </c>
      <c r="K137" s="88">
        <v>-119.19043000000001</v>
      </c>
      <c r="L137" s="88">
        <v>-110.06025</v>
      </c>
    </row>
    <row r="138" spans="2:12" x14ac:dyDescent="0.25">
      <c r="B138" s="88">
        <v>50000000000</v>
      </c>
      <c r="C138" s="88">
        <v>-105.38722</v>
      </c>
      <c r="D138" s="88">
        <v>-96.082115000000002</v>
      </c>
      <c r="J138" s="88">
        <v>30888888888.889</v>
      </c>
      <c r="K138" s="88">
        <v>-116.30166</v>
      </c>
      <c r="L138" s="88">
        <v>-107.40803</v>
      </c>
    </row>
    <row r="139" spans="2:12" x14ac:dyDescent="0.25">
      <c r="B139" s="88">
        <v>50000000000</v>
      </c>
      <c r="C139" s="88">
        <v>-110.74691</v>
      </c>
      <c r="D139" s="88">
        <v>-100.15837999999999</v>
      </c>
      <c r="J139" s="88">
        <v>30777777777.778</v>
      </c>
      <c r="K139" s="88">
        <v>-123.56213</v>
      </c>
      <c r="L139" s="88">
        <v>-113.80643000000001</v>
      </c>
    </row>
    <row r="140" spans="2:12" x14ac:dyDescent="0.25">
      <c r="B140" s="88">
        <v>50000000000</v>
      </c>
      <c r="C140" s="88">
        <v>-109.18871</v>
      </c>
      <c r="D140" s="88">
        <v>-98.794846000000007</v>
      </c>
      <c r="J140" s="88">
        <v>30666666666.667</v>
      </c>
      <c r="K140" s="88">
        <v>-119.29586</v>
      </c>
      <c r="L140" s="88">
        <v>-110.19503</v>
      </c>
    </row>
    <row r="141" spans="2:12" x14ac:dyDescent="0.25">
      <c r="B141" s="88">
        <v>50000000000</v>
      </c>
      <c r="C141" s="88">
        <v>-110.79088</v>
      </c>
      <c r="D141" s="88">
        <v>-102.84569999999999</v>
      </c>
      <c r="J141" s="88">
        <v>30555555555.556</v>
      </c>
      <c r="K141" s="88">
        <v>-121.9311</v>
      </c>
      <c r="L141" s="88">
        <v>-112.23508</v>
      </c>
    </row>
    <row r="142" spans="2:12" x14ac:dyDescent="0.25">
      <c r="B142" s="88">
        <v>50000000000</v>
      </c>
      <c r="C142" s="88">
        <v>-108.49355</v>
      </c>
      <c r="D142" s="88">
        <v>-100.05354</v>
      </c>
      <c r="J142" s="88">
        <v>30444444444.444</v>
      </c>
      <c r="K142" s="88">
        <v>-123.92699</v>
      </c>
      <c r="L142" s="88">
        <v>-113.5829</v>
      </c>
    </row>
    <row r="143" spans="2:12" x14ac:dyDescent="0.25">
      <c r="B143" s="88">
        <v>50000000000</v>
      </c>
      <c r="C143" s="88">
        <v>-108.94703</v>
      </c>
      <c r="D143" s="88">
        <v>-99.149253999999999</v>
      </c>
      <c r="J143" s="88">
        <v>30333333333.333</v>
      </c>
      <c r="K143" s="88">
        <v>-136.28464</v>
      </c>
      <c r="L143" s="88">
        <v>-126.01443</v>
      </c>
    </row>
    <row r="144" spans="2:12" x14ac:dyDescent="0.25">
      <c r="B144" s="88">
        <v>50000000000</v>
      </c>
      <c r="C144" s="88">
        <v>-104.96169999999999</v>
      </c>
      <c r="D144" s="88">
        <v>-63.018436000000001</v>
      </c>
      <c r="J144" s="88">
        <v>30222222222.222</v>
      </c>
      <c r="K144" s="88">
        <v>-132.88794999999999</v>
      </c>
      <c r="L144" s="88">
        <v>-121.57146</v>
      </c>
    </row>
    <row r="145" spans="2:12" x14ac:dyDescent="0.25">
      <c r="B145" s="88">
        <v>50000000000</v>
      </c>
      <c r="C145" s="88">
        <v>-111.08192</v>
      </c>
      <c r="D145" s="88">
        <v>-68.765579000000002</v>
      </c>
      <c r="J145" s="88">
        <v>30111111111.111</v>
      </c>
      <c r="K145" s="88">
        <v>-119.22425</v>
      </c>
      <c r="L145" s="88">
        <v>-101.18701</v>
      </c>
    </row>
    <row r="146" spans="2:12" x14ac:dyDescent="0.25">
      <c r="B146" s="88">
        <v>50000000000</v>
      </c>
      <c r="C146" s="88">
        <v>-105.60029</v>
      </c>
      <c r="D146" s="88">
        <v>-54.266514000000001</v>
      </c>
      <c r="J146" s="88">
        <v>30000000000</v>
      </c>
      <c r="K146" s="88">
        <v>-28.443200999999998</v>
      </c>
      <c r="L146" s="88">
        <v>-14.874079999999999</v>
      </c>
    </row>
    <row r="147" spans="2:12" x14ac:dyDescent="0.25">
      <c r="B147" s="88" t="s">
        <v>21</v>
      </c>
      <c r="C147" s="88"/>
      <c r="D147" s="88"/>
      <c r="J147" s="88" t="s">
        <v>21</v>
      </c>
    </row>
    <row r="148" spans="2:12" x14ac:dyDescent="0.25">
      <c r="B148" s="88"/>
      <c r="C148" s="88"/>
      <c r="D148" s="88"/>
    </row>
    <row r="149" spans="2:12" x14ac:dyDescent="0.25">
      <c r="B149" s="88"/>
      <c r="C149" s="88"/>
      <c r="D149" s="88"/>
    </row>
    <row r="150" spans="2:12" x14ac:dyDescent="0.25">
      <c r="B150" s="88"/>
      <c r="C150" s="88"/>
      <c r="D150" s="88"/>
    </row>
    <row r="151" spans="2:12" x14ac:dyDescent="0.25">
      <c r="B151" s="88"/>
      <c r="C151" s="88"/>
      <c r="D151" s="88"/>
    </row>
    <row r="152" spans="2:12" x14ac:dyDescent="0.25">
      <c r="B152" s="88"/>
      <c r="C152" s="88"/>
      <c r="D152" s="88"/>
    </row>
    <row r="153" spans="2:12" x14ac:dyDescent="0.25">
      <c r="B153" s="88"/>
      <c r="C153" s="88"/>
      <c r="D153" s="88"/>
    </row>
    <row r="154" spans="2:12" x14ac:dyDescent="0.25">
      <c r="B154" s="88"/>
      <c r="C154" s="88"/>
      <c r="D154" s="88"/>
    </row>
    <row r="155" spans="2:12" x14ac:dyDescent="0.25">
      <c r="B155" s="88"/>
      <c r="C155" s="88"/>
      <c r="D155" s="88"/>
    </row>
    <row r="156" spans="2:12" x14ac:dyDescent="0.25">
      <c r="B156" s="88"/>
      <c r="C156" s="88"/>
      <c r="D156" s="88"/>
    </row>
    <row r="157" spans="2:12" x14ac:dyDescent="0.25">
      <c r="B157" s="88"/>
      <c r="C157" s="88"/>
      <c r="D157" s="88"/>
    </row>
    <row r="158" spans="2:12" x14ac:dyDescent="0.25">
      <c r="B158" s="88"/>
      <c r="C158" s="88"/>
      <c r="D158" s="88"/>
    </row>
    <row r="159" spans="2:12" x14ac:dyDescent="0.25">
      <c r="B159" s="88"/>
      <c r="C159" s="88"/>
      <c r="D159" s="88"/>
    </row>
    <row r="160" spans="2:12" x14ac:dyDescent="0.25">
      <c r="B160" s="88"/>
      <c r="C160" s="88"/>
      <c r="D160" s="88"/>
    </row>
    <row r="161" spans="2:4" x14ac:dyDescent="0.25">
      <c r="B161" s="88"/>
      <c r="C161" s="88"/>
      <c r="D161" s="88"/>
    </row>
    <row r="162" spans="2:4" x14ac:dyDescent="0.25">
      <c r="B162" s="88"/>
      <c r="C162" s="88"/>
      <c r="D162" s="88"/>
    </row>
    <row r="163" spans="2:4" x14ac:dyDescent="0.25">
      <c r="B163" s="88"/>
      <c r="C163" s="88"/>
      <c r="D163" s="88"/>
    </row>
    <row r="164" spans="2:4" x14ac:dyDescent="0.25">
      <c r="B164" s="88"/>
      <c r="C164" s="88"/>
      <c r="D164" s="88"/>
    </row>
    <row r="165" spans="2:4" x14ac:dyDescent="0.25">
      <c r="B165" s="88"/>
      <c r="C165" s="88"/>
      <c r="D165" s="88"/>
    </row>
    <row r="166" spans="2:4" x14ac:dyDescent="0.25">
      <c r="B166" s="88"/>
      <c r="C166" s="88"/>
      <c r="D166" s="88"/>
    </row>
    <row r="167" spans="2:4" x14ac:dyDescent="0.25">
      <c r="B167" s="88"/>
      <c r="C167" s="88"/>
      <c r="D167" s="88"/>
    </row>
    <row r="168" spans="2:4" x14ac:dyDescent="0.25">
      <c r="B168" s="88"/>
      <c r="C168" s="88"/>
      <c r="D168" s="88"/>
    </row>
    <row r="169" spans="2:4" x14ac:dyDescent="0.25">
      <c r="B169" s="88"/>
      <c r="C169" s="88"/>
      <c r="D169" s="88"/>
    </row>
    <row r="170" spans="2:4" x14ac:dyDescent="0.25">
      <c r="B170" s="88"/>
      <c r="C170" s="88"/>
      <c r="D170" s="88"/>
    </row>
    <row r="171" spans="2:4" x14ac:dyDescent="0.25">
      <c r="B171" s="88"/>
      <c r="C171" s="88"/>
      <c r="D171" s="88"/>
    </row>
    <row r="172" spans="2:4" x14ac:dyDescent="0.25">
      <c r="B172" s="88"/>
      <c r="C172" s="88"/>
      <c r="D172" s="88"/>
    </row>
    <row r="173" spans="2:4" x14ac:dyDescent="0.25">
      <c r="B173" s="88"/>
      <c r="C173" s="88"/>
      <c r="D173" s="88"/>
    </row>
    <row r="174" spans="2:4" x14ac:dyDescent="0.25">
      <c r="B174" s="88"/>
      <c r="C174" s="88"/>
      <c r="D174" s="88"/>
    </row>
    <row r="175" spans="2:4" x14ac:dyDescent="0.25">
      <c r="B175" s="88"/>
      <c r="C175" s="88"/>
      <c r="D175" s="88"/>
    </row>
    <row r="176" spans="2:4" x14ac:dyDescent="0.25">
      <c r="B176" s="88"/>
      <c r="C176" s="88"/>
      <c r="D176" s="88"/>
    </row>
    <row r="177" spans="2:4" x14ac:dyDescent="0.25">
      <c r="B177" s="88"/>
      <c r="C177" s="88"/>
      <c r="D177" s="88"/>
    </row>
    <row r="178" spans="2:4" x14ac:dyDescent="0.25">
      <c r="B178" s="88"/>
      <c r="C178" s="88"/>
      <c r="D178" s="88"/>
    </row>
    <row r="179" spans="2:4" x14ac:dyDescent="0.25">
      <c r="B179" s="88"/>
      <c r="C179" s="88"/>
      <c r="D179" s="88"/>
    </row>
    <row r="180" spans="2:4" x14ac:dyDescent="0.25">
      <c r="B180" s="88"/>
      <c r="C180" s="88"/>
      <c r="D180" s="88"/>
    </row>
    <row r="181" spans="2:4" x14ac:dyDescent="0.25">
      <c r="B181" s="88"/>
      <c r="C181" s="88"/>
      <c r="D181" s="88"/>
    </row>
    <row r="182" spans="2:4" x14ac:dyDescent="0.25">
      <c r="B182" s="88"/>
      <c r="C182" s="88"/>
      <c r="D182" s="88"/>
    </row>
    <row r="183" spans="2:4" x14ac:dyDescent="0.25">
      <c r="B183" s="88"/>
      <c r="C183" s="88"/>
      <c r="D183" s="88"/>
    </row>
    <row r="184" spans="2:4" x14ac:dyDescent="0.25">
      <c r="B184" s="88"/>
      <c r="C184" s="88"/>
      <c r="D184" s="88"/>
    </row>
    <row r="185" spans="2:4" x14ac:dyDescent="0.25">
      <c r="B185" s="88"/>
      <c r="C185" s="88"/>
      <c r="D185" s="88"/>
    </row>
    <row r="186" spans="2:4" x14ac:dyDescent="0.25">
      <c r="B186" s="88"/>
      <c r="C186" s="88"/>
      <c r="D186" s="88"/>
    </row>
    <row r="187" spans="2:4" x14ac:dyDescent="0.25">
      <c r="B187" s="88"/>
      <c r="C187" s="88"/>
      <c r="D187" s="88"/>
    </row>
    <row r="188" spans="2:4" x14ac:dyDescent="0.25">
      <c r="B188" s="88"/>
      <c r="C188" s="88"/>
      <c r="D188" s="88"/>
    </row>
    <row r="189" spans="2:4" x14ac:dyDescent="0.25">
      <c r="B189" s="88"/>
      <c r="C189" s="88"/>
      <c r="D189" s="88"/>
    </row>
    <row r="190" spans="2:4" x14ac:dyDescent="0.25">
      <c r="B190" s="88"/>
      <c r="C190" s="88"/>
      <c r="D190" s="88"/>
    </row>
    <row r="191" spans="2:4" x14ac:dyDescent="0.25">
      <c r="B191" s="88"/>
      <c r="C191" s="88"/>
      <c r="D191" s="88"/>
    </row>
    <row r="192" spans="2:4" x14ac:dyDescent="0.25">
      <c r="B192" s="88"/>
      <c r="C192" s="88"/>
      <c r="D192" s="88"/>
    </row>
    <row r="193" spans="2:4" x14ac:dyDescent="0.25">
      <c r="B193" s="88"/>
      <c r="C193" s="88"/>
      <c r="D193" s="88"/>
    </row>
    <row r="194" spans="2:4" x14ac:dyDescent="0.25">
      <c r="B194" s="88"/>
      <c r="C194" s="88"/>
      <c r="D194" s="88"/>
    </row>
    <row r="195" spans="2:4" x14ac:dyDescent="0.25">
      <c r="B195" s="88"/>
      <c r="C195" s="88"/>
      <c r="D195" s="88"/>
    </row>
    <row r="196" spans="2:4" x14ac:dyDescent="0.25">
      <c r="B196" s="88"/>
      <c r="C196" s="88"/>
      <c r="D196" s="88"/>
    </row>
    <row r="197" spans="2:4" x14ac:dyDescent="0.25">
      <c r="B197" s="88"/>
      <c r="C197" s="88"/>
      <c r="D197" s="88"/>
    </row>
    <row r="198" spans="2:4" x14ac:dyDescent="0.25">
      <c r="B198" s="88"/>
      <c r="C198" s="88"/>
      <c r="D198" s="88"/>
    </row>
    <row r="199" spans="2:4" x14ac:dyDescent="0.25">
      <c r="B199" s="88"/>
      <c r="C199" s="88"/>
      <c r="D199" s="88"/>
    </row>
    <row r="200" spans="2:4" x14ac:dyDescent="0.25">
      <c r="B200" s="88"/>
      <c r="C200" s="88"/>
      <c r="D200" s="88"/>
    </row>
    <row r="201" spans="2:4" x14ac:dyDescent="0.25">
      <c r="B201" s="88"/>
      <c r="C201" s="88"/>
      <c r="D201" s="88"/>
    </row>
    <row r="202" spans="2:4" x14ac:dyDescent="0.25">
      <c r="B202" s="88"/>
      <c r="C202" s="88"/>
      <c r="D202" s="88"/>
    </row>
    <row r="203" spans="2:4" x14ac:dyDescent="0.25">
      <c r="B203" s="88"/>
      <c r="C203" s="88"/>
      <c r="D203" s="88"/>
    </row>
    <row r="204" spans="2:4" x14ac:dyDescent="0.25">
      <c r="B204" s="88"/>
      <c r="C204" s="88"/>
      <c r="D204" s="88"/>
    </row>
    <row r="205" spans="2:4" x14ac:dyDescent="0.25">
      <c r="B205" s="88"/>
      <c r="C205" s="88"/>
      <c r="D205" s="88"/>
    </row>
    <row r="206" spans="2:4" x14ac:dyDescent="0.25">
      <c r="B206" s="88"/>
      <c r="C206" s="88"/>
      <c r="D206" s="88"/>
    </row>
    <row r="207" spans="2:4" x14ac:dyDescent="0.25">
      <c r="B207" s="88"/>
      <c r="C207" s="88"/>
      <c r="D207" s="88"/>
    </row>
    <row r="208" spans="2:4" x14ac:dyDescent="0.25">
      <c r="B208" s="88"/>
      <c r="C208" s="88"/>
      <c r="D208" s="88"/>
    </row>
    <row r="209" spans="2:4" x14ac:dyDescent="0.25">
      <c r="B209" s="88"/>
      <c r="C209" s="88"/>
      <c r="D209" s="88"/>
    </row>
    <row r="210" spans="2:4" x14ac:dyDescent="0.25">
      <c r="B210" s="88"/>
      <c r="C210" s="88"/>
      <c r="D210" s="88"/>
    </row>
    <row r="211" spans="2:4" x14ac:dyDescent="0.25">
      <c r="B211" s="88"/>
      <c r="C211" s="88"/>
      <c r="D211" s="88"/>
    </row>
    <row r="212" spans="2:4" x14ac:dyDescent="0.25">
      <c r="B212" s="88"/>
      <c r="C212" s="88"/>
      <c r="D212" s="88"/>
    </row>
    <row r="213" spans="2:4" x14ac:dyDescent="0.25">
      <c r="B213" s="88"/>
      <c r="C213" s="88"/>
      <c r="D213" s="88"/>
    </row>
    <row r="214" spans="2:4" x14ac:dyDescent="0.25">
      <c r="B214" s="88"/>
      <c r="C214" s="88"/>
      <c r="D214" s="88"/>
    </row>
    <row r="215" spans="2:4" x14ac:dyDescent="0.25">
      <c r="B215" s="88"/>
      <c r="C215" s="88"/>
      <c r="D215" s="88"/>
    </row>
    <row r="216" spans="2:4" x14ac:dyDescent="0.25">
      <c r="B216" s="88"/>
      <c r="C216" s="88"/>
      <c r="D216" s="88"/>
    </row>
    <row r="217" spans="2:4" x14ac:dyDescent="0.25">
      <c r="B217" s="88"/>
      <c r="C217" s="88"/>
      <c r="D217" s="88"/>
    </row>
    <row r="218" spans="2:4" x14ac:dyDescent="0.25">
      <c r="B218" s="88"/>
      <c r="C218" s="88"/>
      <c r="D218" s="88"/>
    </row>
    <row r="219" spans="2:4" x14ac:dyDescent="0.25">
      <c r="B219" s="88"/>
      <c r="C219" s="88"/>
      <c r="D219" s="88"/>
    </row>
    <row r="220" spans="2:4" x14ac:dyDescent="0.25">
      <c r="B220" s="88"/>
      <c r="C220" s="88"/>
      <c r="D220" s="88"/>
    </row>
    <row r="221" spans="2:4" x14ac:dyDescent="0.25">
      <c r="B221" s="88"/>
      <c r="C221" s="88"/>
      <c r="D221" s="88"/>
    </row>
    <row r="222" spans="2:4" x14ac:dyDescent="0.25">
      <c r="B222" s="88"/>
      <c r="C222" s="88"/>
      <c r="D222" s="88"/>
    </row>
    <row r="223" spans="2:4" x14ac:dyDescent="0.25">
      <c r="B223" s="88"/>
      <c r="C223" s="88"/>
      <c r="D223" s="88"/>
    </row>
    <row r="224" spans="2:4" x14ac:dyDescent="0.25">
      <c r="B224" s="88"/>
      <c r="C224" s="88"/>
      <c r="D224" s="88"/>
    </row>
    <row r="225" spans="2:4" x14ac:dyDescent="0.25">
      <c r="B225" s="88"/>
      <c r="C225" s="88"/>
      <c r="D225" s="88"/>
    </row>
    <row r="226" spans="2:4" x14ac:dyDescent="0.25">
      <c r="B226" s="88"/>
      <c r="C226" s="88"/>
      <c r="D226" s="88"/>
    </row>
    <row r="227" spans="2:4" x14ac:dyDescent="0.25">
      <c r="B227" s="88"/>
      <c r="C227" s="88"/>
      <c r="D227" s="88"/>
    </row>
    <row r="228" spans="2:4" x14ac:dyDescent="0.25">
      <c r="B228" s="88"/>
      <c r="C228" s="88"/>
      <c r="D228" s="88"/>
    </row>
    <row r="229" spans="2:4" x14ac:dyDescent="0.25">
      <c r="B229" s="88"/>
      <c r="C229" s="88"/>
      <c r="D229" s="88"/>
    </row>
    <row r="230" spans="2:4" x14ac:dyDescent="0.25">
      <c r="B230" s="88"/>
      <c r="C230" s="88"/>
      <c r="D230" s="88"/>
    </row>
    <row r="231" spans="2:4" x14ac:dyDescent="0.25">
      <c r="B231" s="88"/>
      <c r="C231" s="88"/>
      <c r="D231" s="88"/>
    </row>
    <row r="232" spans="2:4" x14ac:dyDescent="0.25">
      <c r="B232" s="88"/>
      <c r="C232" s="88"/>
      <c r="D232" s="88"/>
    </row>
    <row r="233" spans="2:4" x14ac:dyDescent="0.25">
      <c r="B233" s="88"/>
      <c r="C233" s="88"/>
      <c r="D233" s="88"/>
    </row>
    <row r="234" spans="2:4" x14ac:dyDescent="0.25">
      <c r="B234" s="88"/>
      <c r="C234" s="88"/>
      <c r="D234" s="88"/>
    </row>
    <row r="235" spans="2:4" x14ac:dyDescent="0.25">
      <c r="B235" s="88"/>
      <c r="C235" s="88"/>
      <c r="D235" s="88"/>
    </row>
    <row r="236" spans="2:4" x14ac:dyDescent="0.25">
      <c r="B236" s="88"/>
      <c r="C236" s="88"/>
      <c r="D236" s="88"/>
    </row>
    <row r="237" spans="2:4" x14ac:dyDescent="0.25">
      <c r="B237" s="88"/>
      <c r="C237" s="88"/>
      <c r="D237" s="88"/>
    </row>
    <row r="238" spans="2:4" x14ac:dyDescent="0.25">
      <c r="B238" s="88"/>
      <c r="C238" s="88"/>
      <c r="D238" s="88"/>
    </row>
    <row r="239" spans="2:4" x14ac:dyDescent="0.25">
      <c r="B239" s="88"/>
      <c r="C239" s="88"/>
      <c r="D239" s="88"/>
    </row>
    <row r="240" spans="2:4" x14ac:dyDescent="0.25">
      <c r="B240" s="88"/>
      <c r="C240" s="88"/>
      <c r="D240" s="88"/>
    </row>
    <row r="241" spans="2:4" x14ac:dyDescent="0.25">
      <c r="B241" s="88"/>
      <c r="C241" s="88"/>
      <c r="D241" s="88"/>
    </row>
    <row r="242" spans="2:4" x14ac:dyDescent="0.25">
      <c r="B242" s="88"/>
      <c r="C242" s="88"/>
      <c r="D242" s="88"/>
    </row>
    <row r="243" spans="2:4" x14ac:dyDescent="0.25">
      <c r="B243" s="88"/>
      <c r="C243" s="88"/>
      <c r="D243" s="88"/>
    </row>
    <row r="244" spans="2:4" x14ac:dyDescent="0.25">
      <c r="B244" s="88"/>
      <c r="C244" s="88"/>
      <c r="D244" s="88"/>
    </row>
    <row r="245" spans="2:4" x14ac:dyDescent="0.25">
      <c r="B245" s="88"/>
      <c r="C245" s="88"/>
      <c r="D245" s="88"/>
    </row>
    <row r="246" spans="2:4" x14ac:dyDescent="0.25">
      <c r="B246" s="88"/>
      <c r="C246" s="88"/>
      <c r="D246" s="88"/>
    </row>
    <row r="247" spans="2:4" x14ac:dyDescent="0.25">
      <c r="B247" s="88"/>
      <c r="C247" s="88"/>
      <c r="D247" s="88"/>
    </row>
    <row r="248" spans="2:4" x14ac:dyDescent="0.25">
      <c r="B248" s="88"/>
      <c r="C248" s="88"/>
      <c r="D248" s="88"/>
    </row>
    <row r="249" spans="2:4" x14ac:dyDescent="0.25">
      <c r="B249" s="88"/>
      <c r="C249" s="88"/>
      <c r="D249" s="88"/>
    </row>
    <row r="250" spans="2:4" x14ac:dyDescent="0.25">
      <c r="B250" s="88"/>
      <c r="C250" s="88"/>
      <c r="D250" s="88"/>
    </row>
    <row r="251" spans="2:4" x14ac:dyDescent="0.25">
      <c r="B251" s="88"/>
      <c r="C251" s="88"/>
      <c r="D251" s="88"/>
    </row>
    <row r="252" spans="2:4" x14ac:dyDescent="0.25">
      <c r="B252" s="88"/>
      <c r="C252" s="88"/>
      <c r="D252" s="88"/>
    </row>
    <row r="253" spans="2:4" x14ac:dyDescent="0.25">
      <c r="B253" s="88"/>
      <c r="C253" s="88"/>
      <c r="D253" s="88"/>
    </row>
    <row r="254" spans="2:4" x14ac:dyDescent="0.25">
      <c r="B254" s="88"/>
      <c r="C254" s="88"/>
      <c r="D254" s="88"/>
    </row>
    <row r="255" spans="2:4" x14ac:dyDescent="0.25">
      <c r="B255" s="88"/>
      <c r="C255" s="88"/>
      <c r="D255" s="88"/>
    </row>
    <row r="256" spans="2:4" x14ac:dyDescent="0.25">
      <c r="B256" s="88"/>
      <c r="C256" s="88"/>
      <c r="D256" s="88"/>
    </row>
    <row r="257" spans="2:4" x14ac:dyDescent="0.25">
      <c r="B257" s="88"/>
      <c r="C257" s="88"/>
      <c r="D257" s="88"/>
    </row>
    <row r="258" spans="2:4" x14ac:dyDescent="0.25">
      <c r="B258" s="88"/>
      <c r="C258" s="88"/>
      <c r="D258" s="88"/>
    </row>
    <row r="259" spans="2:4" x14ac:dyDescent="0.25">
      <c r="B259" s="88"/>
      <c r="C259" s="88"/>
      <c r="D259" s="88"/>
    </row>
    <row r="260" spans="2:4" x14ac:dyDescent="0.25">
      <c r="B260" s="88"/>
      <c r="C260" s="88"/>
      <c r="D260" s="88"/>
    </row>
    <row r="261" spans="2:4" x14ac:dyDescent="0.25">
      <c r="B261" s="88"/>
      <c r="C261" s="88"/>
      <c r="D261" s="88"/>
    </row>
    <row r="262" spans="2:4" x14ac:dyDescent="0.25">
      <c r="B262" s="88"/>
      <c r="C262" s="88"/>
      <c r="D262" s="88"/>
    </row>
    <row r="263" spans="2:4" x14ac:dyDescent="0.25">
      <c r="B263" s="88"/>
      <c r="C263" s="88"/>
      <c r="D263" s="88"/>
    </row>
    <row r="264" spans="2:4" x14ac:dyDescent="0.25">
      <c r="B264" s="88"/>
      <c r="C264" s="88"/>
      <c r="D264" s="88"/>
    </row>
    <row r="265" spans="2:4" x14ac:dyDescent="0.25">
      <c r="B265" s="88"/>
      <c r="C265" s="88"/>
      <c r="D265" s="88"/>
    </row>
    <row r="266" spans="2:4" x14ac:dyDescent="0.25">
      <c r="B266" s="88"/>
      <c r="C266" s="88"/>
      <c r="D266" s="88"/>
    </row>
    <row r="267" spans="2:4" x14ac:dyDescent="0.25">
      <c r="B267" s="88"/>
      <c r="C267" s="88"/>
      <c r="D267" s="88"/>
    </row>
    <row r="268" spans="2:4" x14ac:dyDescent="0.25">
      <c r="B268" s="88"/>
      <c r="C268" s="88"/>
      <c r="D268" s="88"/>
    </row>
    <row r="269" spans="2:4" x14ac:dyDescent="0.25">
      <c r="B269" s="88"/>
      <c r="C269" s="88"/>
      <c r="D269" s="88"/>
    </row>
    <row r="270" spans="2:4" x14ac:dyDescent="0.25">
      <c r="B270" s="88"/>
      <c r="C270" s="88"/>
      <c r="D270" s="88"/>
    </row>
    <row r="271" spans="2:4" x14ac:dyDescent="0.25">
      <c r="B271" s="88"/>
      <c r="C271" s="88"/>
      <c r="D271" s="88"/>
    </row>
    <row r="272" spans="2:4" x14ac:dyDescent="0.25">
      <c r="B272" s="88"/>
      <c r="C272" s="88"/>
      <c r="D272" s="88"/>
    </row>
    <row r="273" spans="2:4" x14ac:dyDescent="0.25">
      <c r="B273" s="88"/>
      <c r="C273" s="88"/>
      <c r="D273" s="88"/>
    </row>
    <row r="274" spans="2:4" x14ac:dyDescent="0.25">
      <c r="B274" s="88"/>
      <c r="C274" s="88"/>
      <c r="D274" s="88"/>
    </row>
    <row r="275" spans="2:4" x14ac:dyDescent="0.25">
      <c r="B275" s="88"/>
      <c r="C275" s="88"/>
      <c r="D275" s="88"/>
    </row>
    <row r="276" spans="2:4" x14ac:dyDescent="0.25">
      <c r="B276" s="88"/>
      <c r="C276" s="88"/>
      <c r="D276" s="88"/>
    </row>
    <row r="277" spans="2:4" x14ac:dyDescent="0.25">
      <c r="B277" s="88"/>
      <c r="C277" s="88"/>
      <c r="D277" s="88"/>
    </row>
    <row r="278" spans="2:4" x14ac:dyDescent="0.25">
      <c r="B278" s="88"/>
      <c r="C278" s="88"/>
      <c r="D278" s="88"/>
    </row>
    <row r="279" spans="2:4" x14ac:dyDescent="0.25">
      <c r="B279" s="88"/>
      <c r="C279" s="88"/>
      <c r="D279" s="88"/>
    </row>
    <row r="280" spans="2:4" x14ac:dyDescent="0.25">
      <c r="B280" s="88"/>
      <c r="C280" s="88"/>
      <c r="D280" s="88"/>
    </row>
    <row r="281" spans="2:4" x14ac:dyDescent="0.25">
      <c r="B281" s="88"/>
      <c r="C281" s="88"/>
      <c r="D281" s="88"/>
    </row>
    <row r="282" spans="2:4" x14ac:dyDescent="0.25">
      <c r="B282" s="88"/>
      <c r="C282" s="88"/>
      <c r="D282" s="88"/>
    </row>
    <row r="283" spans="2:4" x14ac:dyDescent="0.25">
      <c r="B283" s="88"/>
      <c r="C283" s="88"/>
      <c r="D283" s="88"/>
    </row>
    <row r="284" spans="2:4" x14ac:dyDescent="0.25">
      <c r="B284" s="88"/>
      <c r="C284" s="88"/>
      <c r="D284" s="88"/>
    </row>
    <row r="285" spans="2:4" x14ac:dyDescent="0.25">
      <c r="B285" s="88"/>
      <c r="C285" s="88"/>
      <c r="D285" s="88"/>
    </row>
    <row r="286" spans="2:4" x14ac:dyDescent="0.25">
      <c r="B286" s="88"/>
      <c r="C286" s="88"/>
      <c r="D286" s="88"/>
    </row>
    <row r="287" spans="2:4" x14ac:dyDescent="0.25">
      <c r="B287" s="88"/>
      <c r="C287" s="88"/>
      <c r="D287" s="88"/>
    </row>
    <row r="288" spans="2:4" x14ac:dyDescent="0.25">
      <c r="B288" s="88"/>
      <c r="C288" s="88"/>
      <c r="D288" s="88"/>
    </row>
    <row r="289" spans="2:4" x14ac:dyDescent="0.25">
      <c r="B289" s="88"/>
      <c r="C289" s="88"/>
      <c r="D289" s="88"/>
    </row>
    <row r="290" spans="2:4" x14ac:dyDescent="0.25">
      <c r="B290" s="88"/>
      <c r="C290" s="88"/>
      <c r="D290" s="88"/>
    </row>
    <row r="291" spans="2:4" x14ac:dyDescent="0.25">
      <c r="B291" s="88"/>
      <c r="C291" s="88"/>
      <c r="D291" s="88"/>
    </row>
    <row r="292" spans="2:4" x14ac:dyDescent="0.25">
      <c r="B292" s="88"/>
      <c r="C292" s="88"/>
      <c r="D292" s="88"/>
    </row>
    <row r="293" spans="2:4" x14ac:dyDescent="0.25">
      <c r="B293" s="88"/>
      <c r="C293" s="88"/>
      <c r="D293" s="88"/>
    </row>
    <row r="294" spans="2:4" x14ac:dyDescent="0.25">
      <c r="B294" s="88"/>
      <c r="C294" s="88"/>
      <c r="D294" s="88"/>
    </row>
    <row r="295" spans="2:4" x14ac:dyDescent="0.25">
      <c r="B295" s="88"/>
      <c r="C295" s="88"/>
      <c r="D295" s="88"/>
    </row>
    <row r="296" spans="2:4" x14ac:dyDescent="0.25">
      <c r="B296" s="88"/>
      <c r="C296" s="88"/>
      <c r="D296" s="88"/>
    </row>
    <row r="297" spans="2:4" x14ac:dyDescent="0.25">
      <c r="B297" s="88"/>
      <c r="C297" s="88"/>
      <c r="D297" s="88"/>
    </row>
    <row r="298" spans="2:4" x14ac:dyDescent="0.25">
      <c r="B298" s="88"/>
      <c r="C298" s="88"/>
      <c r="D298" s="88"/>
    </row>
    <row r="299" spans="2:4" x14ac:dyDescent="0.25">
      <c r="B299" s="88"/>
      <c r="C299" s="88"/>
      <c r="D299" s="88"/>
    </row>
    <row r="300" spans="2:4" x14ac:dyDescent="0.25">
      <c r="B300" s="88"/>
      <c r="C300" s="88"/>
      <c r="D300" s="88"/>
    </row>
    <row r="301" spans="2:4" x14ac:dyDescent="0.25">
      <c r="B301" s="88"/>
      <c r="C301" s="88"/>
      <c r="D301" s="88"/>
    </row>
    <row r="302" spans="2:4" x14ac:dyDescent="0.25">
      <c r="B302" s="88"/>
      <c r="C302" s="88"/>
      <c r="D302" s="88"/>
    </row>
    <row r="303" spans="2:4" x14ac:dyDescent="0.25">
      <c r="B303" s="88"/>
      <c r="C303" s="88"/>
      <c r="D303" s="88"/>
    </row>
    <row r="304" spans="2:4" x14ac:dyDescent="0.25">
      <c r="B304" s="88"/>
      <c r="C304" s="88"/>
      <c r="D304" s="88"/>
    </row>
    <row r="305" spans="2:4" x14ac:dyDescent="0.25">
      <c r="B305" s="88"/>
      <c r="C305" s="88"/>
      <c r="D305" s="88"/>
    </row>
    <row r="306" spans="2:4" x14ac:dyDescent="0.25">
      <c r="B306" s="88"/>
      <c r="C306" s="88"/>
      <c r="D306" s="88"/>
    </row>
    <row r="307" spans="2:4" x14ac:dyDescent="0.25">
      <c r="B307" s="88"/>
      <c r="C307" s="88"/>
      <c r="D307" s="88"/>
    </row>
    <row r="308" spans="2:4" x14ac:dyDescent="0.25">
      <c r="B308" s="88"/>
      <c r="C308" s="88"/>
      <c r="D308" s="88"/>
    </row>
    <row r="309" spans="2:4" x14ac:dyDescent="0.25">
      <c r="B309" s="88"/>
      <c r="C309" s="88"/>
      <c r="D309" s="88"/>
    </row>
    <row r="310" spans="2:4" x14ac:dyDescent="0.25">
      <c r="B310" s="88"/>
      <c r="C310" s="88"/>
      <c r="D310" s="88"/>
    </row>
    <row r="311" spans="2:4" x14ac:dyDescent="0.25">
      <c r="B311" s="88"/>
      <c r="C311" s="88"/>
      <c r="D311" s="88"/>
    </row>
    <row r="312" spans="2:4" x14ac:dyDescent="0.25">
      <c r="B312" s="88"/>
      <c r="C312" s="88"/>
      <c r="D312" s="88"/>
    </row>
    <row r="313" spans="2:4" x14ac:dyDescent="0.25">
      <c r="B313" s="88"/>
      <c r="C313" s="88"/>
      <c r="D313" s="88"/>
    </row>
    <row r="314" spans="2:4" x14ac:dyDescent="0.25">
      <c r="B314" s="88"/>
      <c r="C314" s="88"/>
      <c r="D314" s="88"/>
    </row>
    <row r="315" spans="2:4" x14ac:dyDescent="0.25">
      <c r="B315" s="88"/>
      <c r="C315" s="88"/>
      <c r="D315" s="88"/>
    </row>
    <row r="316" spans="2:4" x14ac:dyDescent="0.25">
      <c r="B316" s="88"/>
      <c r="C316" s="88"/>
      <c r="D316" s="88"/>
    </row>
    <row r="317" spans="2:4" x14ac:dyDescent="0.25">
      <c r="B317" s="88"/>
      <c r="C317" s="88"/>
      <c r="D317" s="88"/>
    </row>
    <row r="318" spans="2:4" x14ac:dyDescent="0.25">
      <c r="B318" s="88"/>
      <c r="C318" s="88"/>
      <c r="D318" s="88"/>
    </row>
    <row r="319" spans="2:4" x14ac:dyDescent="0.25">
      <c r="B319" s="88"/>
      <c r="C319" s="88"/>
      <c r="D319" s="88"/>
    </row>
    <row r="320" spans="2:4" x14ac:dyDescent="0.25">
      <c r="B320" s="88"/>
      <c r="C320" s="88"/>
      <c r="D320" s="88"/>
    </row>
    <row r="321" spans="2:4" x14ac:dyDescent="0.25">
      <c r="B321" s="88"/>
      <c r="C321" s="88"/>
      <c r="D321" s="88"/>
    </row>
    <row r="322" spans="2:4" x14ac:dyDescent="0.25">
      <c r="B322" s="88"/>
      <c r="C322" s="88"/>
      <c r="D322" s="88"/>
    </row>
    <row r="323" spans="2:4" x14ac:dyDescent="0.25">
      <c r="B323" s="88"/>
      <c r="C323" s="88"/>
      <c r="D323" s="88"/>
    </row>
    <row r="324" spans="2:4" x14ac:dyDescent="0.25">
      <c r="B324" s="88"/>
      <c r="C324" s="88"/>
      <c r="D324" s="88"/>
    </row>
    <row r="325" spans="2:4" x14ac:dyDescent="0.25">
      <c r="B325" s="88"/>
      <c r="C325" s="88"/>
      <c r="D325" s="88"/>
    </row>
    <row r="326" spans="2:4" x14ac:dyDescent="0.25">
      <c r="B326" s="88"/>
      <c r="C326" s="88"/>
      <c r="D326" s="88"/>
    </row>
    <row r="327" spans="2:4" x14ac:dyDescent="0.25">
      <c r="B327" s="88"/>
      <c r="C327" s="88"/>
      <c r="D327" s="88"/>
    </row>
    <row r="328" spans="2:4" x14ac:dyDescent="0.25">
      <c r="B328" s="88"/>
      <c r="C328" s="88"/>
      <c r="D328" s="88"/>
    </row>
    <row r="329" spans="2:4" x14ac:dyDescent="0.25">
      <c r="B329" s="88"/>
      <c r="C329" s="88"/>
      <c r="D329" s="88"/>
    </row>
    <row r="330" spans="2:4" x14ac:dyDescent="0.25">
      <c r="B330" s="88"/>
      <c r="C330" s="88"/>
      <c r="D330" s="88"/>
    </row>
    <row r="331" spans="2:4" x14ac:dyDescent="0.25">
      <c r="B331" s="88"/>
      <c r="C331" s="88"/>
      <c r="D331" s="88"/>
    </row>
    <row r="332" spans="2:4" x14ac:dyDescent="0.25">
      <c r="B332" s="88"/>
      <c r="C332" s="88"/>
      <c r="D332" s="88"/>
    </row>
    <row r="333" spans="2:4" x14ac:dyDescent="0.25">
      <c r="B333" s="88"/>
      <c r="C333" s="88"/>
      <c r="D333" s="88"/>
    </row>
    <row r="334" spans="2:4" x14ac:dyDescent="0.25">
      <c r="B334" s="88"/>
      <c r="C334" s="88"/>
      <c r="D334" s="88"/>
    </row>
    <row r="335" spans="2:4" x14ac:dyDescent="0.25">
      <c r="B335" s="88"/>
      <c r="C335" s="88"/>
      <c r="D335" s="88"/>
    </row>
    <row r="336" spans="2:4" x14ac:dyDescent="0.25">
      <c r="B336" s="88"/>
      <c r="C336" s="88"/>
      <c r="D336" s="88"/>
    </row>
    <row r="337" spans="2:4" x14ac:dyDescent="0.25">
      <c r="B337" s="88"/>
      <c r="C337" s="88"/>
      <c r="D337" s="88"/>
    </row>
    <row r="338" spans="2:4" x14ac:dyDescent="0.25">
      <c r="B338" s="88"/>
      <c r="C338" s="88"/>
      <c r="D338" s="88"/>
    </row>
    <row r="339" spans="2:4" x14ac:dyDescent="0.25">
      <c r="B339" s="88"/>
      <c r="C339" s="88"/>
      <c r="D339" s="88"/>
    </row>
    <row r="340" spans="2:4" x14ac:dyDescent="0.25">
      <c r="B340" s="88"/>
      <c r="C340" s="88"/>
      <c r="D340" s="88"/>
    </row>
    <row r="341" spans="2:4" x14ac:dyDescent="0.25">
      <c r="B341" s="88"/>
      <c r="C341" s="88"/>
      <c r="D341" s="88"/>
    </row>
    <row r="342" spans="2:4" x14ac:dyDescent="0.25">
      <c r="B342" s="88"/>
      <c r="C342" s="88"/>
      <c r="D342" s="88"/>
    </row>
    <row r="343" spans="2:4" x14ac:dyDescent="0.25">
      <c r="B343" s="88"/>
      <c r="C343" s="88"/>
      <c r="D343" s="88"/>
    </row>
    <row r="344" spans="2:4" x14ac:dyDescent="0.25">
      <c r="B344" s="88"/>
      <c r="C344" s="88"/>
      <c r="D344" s="88"/>
    </row>
    <row r="345" spans="2:4" x14ac:dyDescent="0.25">
      <c r="B345" s="88"/>
      <c r="C345" s="88"/>
      <c r="D345" s="88"/>
    </row>
    <row r="346" spans="2:4" x14ac:dyDescent="0.25">
      <c r="B346" s="88"/>
      <c r="C346" s="88"/>
      <c r="D346" s="88"/>
    </row>
    <row r="347" spans="2:4" x14ac:dyDescent="0.25">
      <c r="B347" s="88"/>
      <c r="C347" s="88"/>
      <c r="D347" s="88"/>
    </row>
    <row r="348" spans="2:4" x14ac:dyDescent="0.25">
      <c r="B348" s="88"/>
      <c r="C348" s="88"/>
      <c r="D348" s="88"/>
    </row>
    <row r="349" spans="2:4" x14ac:dyDescent="0.25">
      <c r="B349" s="88"/>
      <c r="C349" s="88"/>
      <c r="D349" s="88"/>
    </row>
    <row r="350" spans="2:4" x14ac:dyDescent="0.25">
      <c r="B350" s="88"/>
      <c r="C350" s="88"/>
      <c r="D350" s="88"/>
    </row>
    <row r="351" spans="2:4" x14ac:dyDescent="0.25">
      <c r="B351" s="88"/>
      <c r="C351" s="88"/>
      <c r="D351" s="88"/>
    </row>
    <row r="352" spans="2:4" x14ac:dyDescent="0.25">
      <c r="B352" s="88"/>
      <c r="C352" s="88"/>
      <c r="D352" s="88"/>
    </row>
    <row r="353" spans="2:4" x14ac:dyDescent="0.25">
      <c r="B353" s="88"/>
      <c r="C353" s="88"/>
      <c r="D353" s="88"/>
    </row>
    <row r="354" spans="2:4" x14ac:dyDescent="0.25">
      <c r="B354" s="88"/>
      <c r="C354" s="88"/>
      <c r="D354" s="88"/>
    </row>
    <row r="355" spans="2:4" x14ac:dyDescent="0.25">
      <c r="B355" s="88"/>
      <c r="C355" s="88"/>
      <c r="D355" s="88"/>
    </row>
    <row r="356" spans="2:4" x14ac:dyDescent="0.25">
      <c r="B356" s="88"/>
      <c r="C356" s="88"/>
      <c r="D356" s="88"/>
    </row>
    <row r="357" spans="2:4" x14ac:dyDescent="0.25">
      <c r="B357" s="88"/>
      <c r="C357" s="88"/>
      <c r="D357" s="88"/>
    </row>
    <row r="358" spans="2:4" x14ac:dyDescent="0.25">
      <c r="B358" s="88"/>
      <c r="C358" s="88"/>
      <c r="D358" s="88"/>
    </row>
    <row r="359" spans="2:4" x14ac:dyDescent="0.25">
      <c r="B359" s="88"/>
      <c r="C359" s="88"/>
      <c r="D359" s="88"/>
    </row>
    <row r="360" spans="2:4" x14ac:dyDescent="0.25">
      <c r="B360" s="88"/>
      <c r="C360" s="88"/>
      <c r="D360" s="88"/>
    </row>
    <row r="361" spans="2:4" x14ac:dyDescent="0.25">
      <c r="B361" s="88"/>
      <c r="C361" s="88"/>
      <c r="D361" s="88"/>
    </row>
    <row r="362" spans="2:4" x14ac:dyDescent="0.25">
      <c r="B362" s="88"/>
      <c r="C362" s="88"/>
      <c r="D362" s="88"/>
    </row>
    <row r="363" spans="2:4" x14ac:dyDescent="0.25">
      <c r="B363" s="88"/>
      <c r="C363" s="88"/>
      <c r="D363" s="88"/>
    </row>
    <row r="364" spans="2:4" x14ac:dyDescent="0.25">
      <c r="B364" s="88"/>
      <c r="C364" s="88"/>
      <c r="D364" s="88"/>
    </row>
    <row r="365" spans="2:4" x14ac:dyDescent="0.25">
      <c r="B365" s="88"/>
      <c r="C365" s="88"/>
      <c r="D365" s="88"/>
    </row>
    <row r="366" spans="2:4" x14ac:dyDescent="0.25">
      <c r="B366" s="88"/>
      <c r="C366" s="88"/>
      <c r="D366" s="88"/>
    </row>
    <row r="367" spans="2:4" x14ac:dyDescent="0.25">
      <c r="B367" s="88"/>
      <c r="C367" s="88"/>
      <c r="D367" s="88"/>
    </row>
    <row r="368" spans="2:4" x14ac:dyDescent="0.25">
      <c r="B368" s="88"/>
      <c r="C368" s="88"/>
      <c r="D368" s="88"/>
    </row>
    <row r="369" spans="2:4" x14ac:dyDescent="0.25">
      <c r="B369" s="88"/>
      <c r="C369" s="88"/>
      <c r="D369" s="88"/>
    </row>
    <row r="370" spans="2:4" x14ac:dyDescent="0.25">
      <c r="B370" s="88"/>
      <c r="C370" s="88"/>
      <c r="D370" s="88"/>
    </row>
    <row r="371" spans="2:4" x14ac:dyDescent="0.25">
      <c r="B371" s="88"/>
      <c r="C371" s="88"/>
      <c r="D371" s="88"/>
    </row>
    <row r="372" spans="2:4" x14ac:dyDescent="0.25">
      <c r="B372" s="88"/>
      <c r="C372" s="88"/>
      <c r="D372" s="88"/>
    </row>
    <row r="373" spans="2:4" x14ac:dyDescent="0.25">
      <c r="B373" s="88"/>
      <c r="C373" s="88"/>
      <c r="D373" s="88"/>
    </row>
    <row r="374" spans="2:4" x14ac:dyDescent="0.25">
      <c r="B374" s="88"/>
      <c r="C374" s="88"/>
      <c r="D374" s="88"/>
    </row>
    <row r="375" spans="2:4" x14ac:dyDescent="0.25">
      <c r="B375" s="88"/>
      <c r="C375" s="88"/>
      <c r="D375" s="88"/>
    </row>
    <row r="376" spans="2:4" x14ac:dyDescent="0.25">
      <c r="B376" s="88"/>
      <c r="C376" s="88"/>
      <c r="D376" s="88"/>
    </row>
    <row r="377" spans="2:4" x14ac:dyDescent="0.25">
      <c r="B377" s="88"/>
      <c r="C377" s="88"/>
      <c r="D377" s="88"/>
    </row>
    <row r="378" spans="2:4" x14ac:dyDescent="0.25">
      <c r="B378" s="88"/>
      <c r="C378" s="88"/>
      <c r="D378" s="88"/>
    </row>
    <row r="379" spans="2:4" x14ac:dyDescent="0.25">
      <c r="B379" s="88"/>
      <c r="C379" s="88"/>
      <c r="D379" s="88"/>
    </row>
    <row r="380" spans="2:4" x14ac:dyDescent="0.25">
      <c r="B380" s="88"/>
      <c r="C380" s="88"/>
      <c r="D380" s="88"/>
    </row>
    <row r="381" spans="2:4" x14ac:dyDescent="0.25">
      <c r="B381" s="88"/>
      <c r="C381" s="88"/>
      <c r="D381" s="88"/>
    </row>
    <row r="382" spans="2:4" x14ac:dyDescent="0.25">
      <c r="B382" s="88"/>
      <c r="C382" s="88"/>
      <c r="D382" s="88"/>
    </row>
    <row r="383" spans="2:4" x14ac:dyDescent="0.25">
      <c r="B383" s="88"/>
      <c r="C383" s="88"/>
      <c r="D383" s="88"/>
    </row>
    <row r="384" spans="2:4" x14ac:dyDescent="0.25">
      <c r="B384" s="88"/>
      <c r="C384" s="88"/>
      <c r="D384" s="88"/>
    </row>
    <row r="385" spans="2:4" x14ac:dyDescent="0.25">
      <c r="B385" s="88"/>
      <c r="C385" s="88"/>
      <c r="D385" s="88"/>
    </row>
    <row r="386" spans="2:4" x14ac:dyDescent="0.25">
      <c r="B386" s="88"/>
      <c r="C386" s="88"/>
      <c r="D386" s="88"/>
    </row>
    <row r="387" spans="2:4" x14ac:dyDescent="0.25">
      <c r="B387" s="88"/>
      <c r="C387" s="88"/>
      <c r="D387" s="88"/>
    </row>
    <row r="388" spans="2:4" x14ac:dyDescent="0.25">
      <c r="B388" s="88"/>
      <c r="C388" s="88"/>
      <c r="D388" s="88"/>
    </row>
    <row r="389" spans="2:4" x14ac:dyDescent="0.25">
      <c r="B389" s="88"/>
      <c r="C389" s="88"/>
      <c r="D389" s="88"/>
    </row>
    <row r="390" spans="2:4" x14ac:dyDescent="0.25">
      <c r="B390" s="88"/>
      <c r="C390" s="88"/>
      <c r="D390" s="88"/>
    </row>
    <row r="391" spans="2:4" x14ac:dyDescent="0.25">
      <c r="B391" s="88"/>
      <c r="C391" s="88"/>
      <c r="D391" s="88"/>
    </row>
    <row r="392" spans="2:4" x14ac:dyDescent="0.25">
      <c r="B392" s="88"/>
      <c r="C392" s="88"/>
      <c r="D392" s="88"/>
    </row>
    <row r="393" spans="2:4" x14ac:dyDescent="0.25">
      <c r="B393" s="88"/>
      <c r="C393" s="88"/>
      <c r="D393" s="88"/>
    </row>
    <row r="394" spans="2:4" x14ac:dyDescent="0.25">
      <c r="B394" s="88"/>
      <c r="C394" s="88"/>
      <c r="D394" s="88"/>
    </row>
    <row r="395" spans="2:4" x14ac:dyDescent="0.25">
      <c r="B395" s="88"/>
      <c r="C395" s="88"/>
      <c r="D395" s="88"/>
    </row>
    <row r="396" spans="2:4" x14ac:dyDescent="0.25">
      <c r="B396" s="88"/>
      <c r="C396" s="88"/>
      <c r="D396" s="88"/>
    </row>
    <row r="397" spans="2:4" x14ac:dyDescent="0.25">
      <c r="B397" s="88"/>
      <c r="C397" s="88"/>
      <c r="D397" s="88"/>
    </row>
    <row r="398" spans="2:4" x14ac:dyDescent="0.25">
      <c r="B398" s="88"/>
      <c r="C398" s="88"/>
      <c r="D398" s="88"/>
    </row>
    <row r="399" spans="2:4" x14ac:dyDescent="0.25">
      <c r="B399" s="88"/>
      <c r="C399" s="88"/>
      <c r="D399" s="88"/>
    </row>
    <row r="400" spans="2:4" x14ac:dyDescent="0.25">
      <c r="B400" s="88"/>
      <c r="C400" s="88"/>
      <c r="D400" s="88"/>
    </row>
    <row r="401" spans="2:4" x14ac:dyDescent="0.25">
      <c r="B401" s="88"/>
      <c r="C401" s="88"/>
      <c r="D401" s="88"/>
    </row>
    <row r="402" spans="2:4" x14ac:dyDescent="0.25">
      <c r="B402" s="88"/>
      <c r="C402" s="88"/>
      <c r="D402" s="88"/>
    </row>
    <row r="403" spans="2:4" x14ac:dyDescent="0.25">
      <c r="B403" s="88"/>
      <c r="C403" s="88"/>
      <c r="D403" s="88"/>
    </row>
    <row r="404" spans="2:4" x14ac:dyDescent="0.25">
      <c r="B404" s="88"/>
      <c r="C404" s="88"/>
      <c r="D404" s="88"/>
    </row>
    <row r="405" spans="2:4" x14ac:dyDescent="0.25">
      <c r="B405" s="88"/>
      <c r="C405" s="88"/>
      <c r="D405" s="88"/>
    </row>
    <row r="406" spans="2:4" x14ac:dyDescent="0.25">
      <c r="B406" s="88"/>
      <c r="C406" s="88"/>
      <c r="D406" s="88"/>
    </row>
    <row r="407" spans="2:4" x14ac:dyDescent="0.25">
      <c r="B407" s="88"/>
      <c r="C407" s="88"/>
      <c r="D407" s="88"/>
    </row>
    <row r="408" spans="2:4" x14ac:dyDescent="0.25">
      <c r="B408" s="88"/>
      <c r="C408" s="88"/>
      <c r="D408" s="88"/>
    </row>
    <row r="409" spans="2:4" x14ac:dyDescent="0.25">
      <c r="B409" s="88"/>
      <c r="C409" s="88"/>
      <c r="D409" s="88"/>
    </row>
    <row r="410" spans="2:4" x14ac:dyDescent="0.25">
      <c r="B410" s="88"/>
      <c r="C410" s="88"/>
      <c r="D410" s="88"/>
    </row>
    <row r="411" spans="2:4" x14ac:dyDescent="0.25">
      <c r="B411" s="88"/>
      <c r="C411" s="88"/>
      <c r="D411" s="88"/>
    </row>
    <row r="412" spans="2:4" x14ac:dyDescent="0.25">
      <c r="B412" s="88"/>
      <c r="C412" s="88"/>
      <c r="D412" s="88"/>
    </row>
    <row r="413" spans="2:4" x14ac:dyDescent="0.25">
      <c r="B413" s="88"/>
      <c r="C413" s="88"/>
      <c r="D413" s="88"/>
    </row>
    <row r="414" spans="2:4" x14ac:dyDescent="0.25">
      <c r="B414" s="88"/>
      <c r="C414" s="88"/>
      <c r="D414" s="88"/>
    </row>
    <row r="415" spans="2:4" x14ac:dyDescent="0.25">
      <c r="B415" s="88"/>
      <c r="C415" s="88"/>
      <c r="D415" s="88"/>
    </row>
    <row r="416" spans="2:4" x14ac:dyDescent="0.25">
      <c r="B416" s="88"/>
      <c r="C416" s="88"/>
      <c r="D416" s="88"/>
    </row>
    <row r="417" spans="2:4" x14ac:dyDescent="0.25">
      <c r="B417" s="88"/>
      <c r="C417" s="88"/>
      <c r="D417" s="88"/>
    </row>
    <row r="418" spans="2:4" x14ac:dyDescent="0.25">
      <c r="B418" s="88"/>
      <c r="C418" s="88"/>
      <c r="D418" s="88"/>
    </row>
    <row r="419" spans="2:4" x14ac:dyDescent="0.25">
      <c r="B419" s="88"/>
      <c r="C419" s="88"/>
      <c r="D419" s="88"/>
    </row>
    <row r="420" spans="2:4" x14ac:dyDescent="0.25">
      <c r="B420" s="88"/>
      <c r="C420" s="88"/>
      <c r="D420" s="88"/>
    </row>
    <row r="421" spans="2:4" x14ac:dyDescent="0.25">
      <c r="B421" s="88"/>
      <c r="C421" s="88"/>
      <c r="D421" s="88"/>
    </row>
    <row r="422" spans="2:4" x14ac:dyDescent="0.25">
      <c r="B422" s="88"/>
      <c r="C422" s="88"/>
      <c r="D422" s="88"/>
    </row>
    <row r="423" spans="2:4" x14ac:dyDescent="0.25">
      <c r="B423" s="88"/>
      <c r="C423" s="88"/>
      <c r="D423" s="88"/>
    </row>
    <row r="424" spans="2:4" x14ac:dyDescent="0.25">
      <c r="B424" s="88"/>
      <c r="C424" s="88"/>
      <c r="D424" s="88"/>
    </row>
    <row r="425" spans="2:4" x14ac:dyDescent="0.25">
      <c r="B425" s="88"/>
      <c r="C425" s="88"/>
      <c r="D425" s="88"/>
    </row>
    <row r="426" spans="2:4" x14ac:dyDescent="0.25">
      <c r="B426" s="88"/>
      <c r="C426" s="88"/>
      <c r="D426" s="88"/>
    </row>
    <row r="427" spans="2:4" x14ac:dyDescent="0.25">
      <c r="B427" s="88"/>
      <c r="C427" s="88"/>
      <c r="D427" s="88"/>
    </row>
    <row r="428" spans="2:4" x14ac:dyDescent="0.25">
      <c r="B428" s="88"/>
      <c r="C428" s="88"/>
      <c r="D428" s="88"/>
    </row>
    <row r="429" spans="2:4" x14ac:dyDescent="0.25">
      <c r="B429" s="88"/>
      <c r="C429" s="88"/>
      <c r="D429" s="88"/>
    </row>
    <row r="430" spans="2:4" x14ac:dyDescent="0.25">
      <c r="B430" s="88"/>
      <c r="C430" s="88"/>
      <c r="D430" s="88"/>
    </row>
    <row r="431" spans="2:4" x14ac:dyDescent="0.25">
      <c r="B431" s="88"/>
      <c r="C431" s="88"/>
      <c r="D431" s="88"/>
    </row>
    <row r="432" spans="2:4" x14ac:dyDescent="0.25">
      <c r="B432" s="88"/>
      <c r="C432" s="88"/>
      <c r="D432" s="88"/>
    </row>
    <row r="433" spans="2:4" x14ac:dyDescent="0.25">
      <c r="B433" s="88"/>
      <c r="C433" s="88"/>
      <c r="D433" s="88"/>
    </row>
    <row r="434" spans="2:4" x14ac:dyDescent="0.25">
      <c r="B434" s="88"/>
      <c r="C434" s="88"/>
      <c r="D434" s="88"/>
    </row>
    <row r="435" spans="2:4" x14ac:dyDescent="0.25">
      <c r="B435" s="88"/>
      <c r="C435" s="88"/>
      <c r="D435" s="88"/>
    </row>
    <row r="436" spans="2:4" x14ac:dyDescent="0.25">
      <c r="B436" s="88"/>
      <c r="C436" s="88"/>
      <c r="D436" s="88"/>
    </row>
    <row r="437" spans="2:4" x14ac:dyDescent="0.25">
      <c r="B437" s="88"/>
      <c r="C437" s="88"/>
      <c r="D437" s="88"/>
    </row>
    <row r="438" spans="2:4" x14ac:dyDescent="0.25">
      <c r="B438" s="88"/>
      <c r="C438" s="88"/>
      <c r="D438" s="88"/>
    </row>
    <row r="439" spans="2:4" x14ac:dyDescent="0.25">
      <c r="B439" s="88"/>
      <c r="C439" s="88"/>
      <c r="D439" s="88"/>
    </row>
    <row r="440" spans="2:4" x14ac:dyDescent="0.25">
      <c r="B440" s="88"/>
      <c r="C440" s="88"/>
      <c r="D440" s="88"/>
    </row>
    <row r="441" spans="2:4" x14ac:dyDescent="0.25">
      <c r="B441" s="88"/>
      <c r="C441" s="88"/>
      <c r="D441" s="88"/>
    </row>
    <row r="442" spans="2:4" x14ac:dyDescent="0.25">
      <c r="B442" s="88"/>
      <c r="C442" s="88"/>
      <c r="D442" s="88"/>
    </row>
    <row r="443" spans="2:4" x14ac:dyDescent="0.25">
      <c r="B443" s="88"/>
      <c r="C443" s="88"/>
      <c r="D443" s="88"/>
    </row>
    <row r="444" spans="2:4" x14ac:dyDescent="0.25">
      <c r="B444" s="88"/>
      <c r="C444" s="88"/>
      <c r="D444" s="88"/>
    </row>
    <row r="445" spans="2:4" x14ac:dyDescent="0.25">
      <c r="B445" s="88"/>
      <c r="C445" s="88"/>
      <c r="D445" s="88"/>
    </row>
    <row r="446" spans="2:4" x14ac:dyDescent="0.25">
      <c r="B446" s="88"/>
      <c r="C446" s="88"/>
      <c r="D446" s="88"/>
    </row>
    <row r="447" spans="2:4" x14ac:dyDescent="0.25">
      <c r="B447" s="88"/>
      <c r="C447" s="88"/>
      <c r="D447" s="88"/>
    </row>
    <row r="448" spans="2:4" x14ac:dyDescent="0.25">
      <c r="B448" s="88"/>
      <c r="C448" s="88"/>
      <c r="D448" s="88"/>
    </row>
    <row r="449" spans="2:4" x14ac:dyDescent="0.25">
      <c r="B449" s="88"/>
      <c r="C449" s="88"/>
      <c r="D449" s="88"/>
    </row>
    <row r="450" spans="2:4" x14ac:dyDescent="0.25">
      <c r="B450" s="88"/>
      <c r="C450" s="88"/>
      <c r="D450" s="88"/>
    </row>
    <row r="451" spans="2:4" x14ac:dyDescent="0.25">
      <c r="B451" s="88"/>
      <c r="C451" s="88"/>
      <c r="D451" s="88"/>
    </row>
    <row r="452" spans="2:4" x14ac:dyDescent="0.25">
      <c r="B452" s="88"/>
      <c r="C452" s="88"/>
      <c r="D452" s="88"/>
    </row>
    <row r="453" spans="2:4" x14ac:dyDescent="0.25">
      <c r="B453" s="88"/>
      <c r="C453" s="88"/>
      <c r="D453" s="88"/>
    </row>
    <row r="454" spans="2:4" x14ac:dyDescent="0.25">
      <c r="B454" s="88"/>
      <c r="C454" s="88"/>
      <c r="D454" s="88"/>
    </row>
    <row r="455" spans="2:4" x14ac:dyDescent="0.25">
      <c r="B455" s="88"/>
      <c r="C455" s="88"/>
      <c r="D455" s="88"/>
    </row>
    <row r="456" spans="2:4" x14ac:dyDescent="0.25">
      <c r="B456" s="88"/>
      <c r="C456" s="88"/>
      <c r="D456" s="88"/>
    </row>
    <row r="457" spans="2:4" x14ac:dyDescent="0.25">
      <c r="B457" s="88"/>
      <c r="C457" s="88"/>
      <c r="D457" s="88"/>
    </row>
    <row r="458" spans="2:4" x14ac:dyDescent="0.25">
      <c r="B458" s="88"/>
      <c r="C458" s="88"/>
      <c r="D458" s="88"/>
    </row>
    <row r="459" spans="2:4" x14ac:dyDescent="0.25">
      <c r="B459" s="88"/>
      <c r="C459" s="88"/>
      <c r="D459" s="88"/>
    </row>
    <row r="460" spans="2:4" x14ac:dyDescent="0.25">
      <c r="B460" s="88"/>
      <c r="C460" s="88"/>
      <c r="D460" s="88"/>
    </row>
    <row r="461" spans="2:4" x14ac:dyDescent="0.25">
      <c r="B461" s="88"/>
      <c r="C461" s="88"/>
      <c r="D461" s="88"/>
    </row>
    <row r="462" spans="2:4" x14ac:dyDescent="0.25">
      <c r="B462" s="88"/>
      <c r="C462" s="88"/>
      <c r="D462" s="88"/>
    </row>
    <row r="463" spans="2:4" x14ac:dyDescent="0.25">
      <c r="B463" s="88"/>
      <c r="C463" s="88"/>
      <c r="D463" s="88"/>
    </row>
    <row r="464" spans="2:4" x14ac:dyDescent="0.25">
      <c r="B464" s="88"/>
      <c r="C464" s="88"/>
      <c r="D464" s="88"/>
    </row>
    <row r="465" spans="2:4" x14ac:dyDescent="0.25">
      <c r="B465" s="88"/>
      <c r="C465" s="88"/>
      <c r="D465" s="88"/>
    </row>
    <row r="466" spans="2:4" x14ac:dyDescent="0.25">
      <c r="B466" s="88"/>
      <c r="C466" s="88"/>
      <c r="D466" s="88"/>
    </row>
    <row r="467" spans="2:4" x14ac:dyDescent="0.25">
      <c r="B467" s="88"/>
      <c r="C467" s="88"/>
      <c r="D467" s="88"/>
    </row>
    <row r="468" spans="2:4" x14ac:dyDescent="0.25">
      <c r="B468" s="88"/>
      <c r="C468" s="88"/>
      <c r="D468" s="88"/>
    </row>
    <row r="469" spans="2:4" x14ac:dyDescent="0.25">
      <c r="B469" s="88"/>
      <c r="C469" s="88"/>
      <c r="D469" s="88"/>
    </row>
    <row r="470" spans="2:4" x14ac:dyDescent="0.25">
      <c r="B470" s="88"/>
      <c r="C470" s="88"/>
      <c r="D470" s="88"/>
    </row>
    <row r="471" spans="2:4" x14ac:dyDescent="0.25">
      <c r="B471" s="88"/>
      <c r="C471" s="88"/>
      <c r="D471" s="88"/>
    </row>
    <row r="472" spans="2:4" x14ac:dyDescent="0.25">
      <c r="B472" s="88"/>
      <c r="C472" s="88"/>
      <c r="D472" s="88"/>
    </row>
    <row r="473" spans="2:4" x14ac:dyDescent="0.25">
      <c r="B473" s="88"/>
      <c r="C473" s="88"/>
      <c r="D473" s="88"/>
    </row>
    <row r="474" spans="2:4" x14ac:dyDescent="0.25">
      <c r="B474" s="88"/>
      <c r="C474" s="88"/>
      <c r="D474" s="88"/>
    </row>
    <row r="475" spans="2:4" x14ac:dyDescent="0.25">
      <c r="B475" s="88"/>
      <c r="C475" s="88"/>
      <c r="D475" s="88"/>
    </row>
    <row r="476" spans="2:4" x14ac:dyDescent="0.25">
      <c r="B476" s="88"/>
      <c r="C476" s="88"/>
      <c r="D476" s="88"/>
    </row>
    <row r="477" spans="2:4" x14ac:dyDescent="0.25">
      <c r="B477" s="88"/>
      <c r="C477" s="88"/>
      <c r="D477" s="88"/>
    </row>
    <row r="478" spans="2:4" x14ac:dyDescent="0.25">
      <c r="B478" s="88"/>
      <c r="C478" s="88"/>
      <c r="D478" s="88"/>
    </row>
    <row r="479" spans="2:4" x14ac:dyDescent="0.25">
      <c r="B479" s="88"/>
      <c r="C479" s="88"/>
      <c r="D479" s="88"/>
    </row>
    <row r="480" spans="2:4" x14ac:dyDescent="0.25">
      <c r="B480" s="88"/>
      <c r="C480" s="88"/>
      <c r="D480" s="88"/>
    </row>
    <row r="481" spans="2:4" x14ac:dyDescent="0.25">
      <c r="B481" s="88"/>
      <c r="C481" s="88"/>
      <c r="D481" s="88"/>
    </row>
    <row r="482" spans="2:4" x14ac:dyDescent="0.25">
      <c r="B482" s="88"/>
      <c r="C482" s="88"/>
      <c r="D482" s="88"/>
    </row>
    <row r="483" spans="2:4" x14ac:dyDescent="0.25">
      <c r="B483" s="88"/>
      <c r="C483" s="88"/>
      <c r="D483" s="88"/>
    </row>
    <row r="484" spans="2:4" x14ac:dyDescent="0.25">
      <c r="B484" s="88"/>
      <c r="C484" s="88"/>
      <c r="D484" s="88"/>
    </row>
    <row r="485" spans="2:4" x14ac:dyDescent="0.25">
      <c r="B485" s="88"/>
      <c r="C485" s="88"/>
      <c r="D485" s="88"/>
    </row>
    <row r="486" spans="2:4" x14ac:dyDescent="0.25">
      <c r="B486" s="88"/>
      <c r="C486" s="88"/>
      <c r="D486" s="88"/>
    </row>
    <row r="487" spans="2:4" x14ac:dyDescent="0.25">
      <c r="B487" s="88"/>
      <c r="C487" s="88"/>
      <c r="D487" s="88"/>
    </row>
    <row r="488" spans="2:4" x14ac:dyDescent="0.25">
      <c r="B488" s="88"/>
      <c r="C488" s="88"/>
      <c r="D488" s="88"/>
    </row>
    <row r="489" spans="2:4" x14ac:dyDescent="0.25">
      <c r="B489" s="88"/>
      <c r="C489" s="88"/>
      <c r="D489" s="88"/>
    </row>
    <row r="490" spans="2:4" x14ac:dyDescent="0.25">
      <c r="B490" s="88"/>
      <c r="C490" s="88"/>
      <c r="D490" s="88"/>
    </row>
    <row r="491" spans="2:4" x14ac:dyDescent="0.25">
      <c r="B491" s="88"/>
      <c r="C491" s="88"/>
      <c r="D491" s="88"/>
    </row>
    <row r="492" spans="2:4" x14ac:dyDescent="0.25">
      <c r="B492" s="88"/>
      <c r="C492" s="88"/>
      <c r="D492" s="88"/>
    </row>
    <row r="493" spans="2:4" x14ac:dyDescent="0.25">
      <c r="B493" s="88"/>
      <c r="C493" s="88"/>
      <c r="D493" s="88"/>
    </row>
    <row r="494" spans="2:4" x14ac:dyDescent="0.25">
      <c r="B494" s="88"/>
      <c r="C494" s="88"/>
      <c r="D494" s="88"/>
    </row>
    <row r="495" spans="2:4" x14ac:dyDescent="0.25">
      <c r="B495" s="88"/>
      <c r="C495" s="88"/>
      <c r="D495" s="88"/>
    </row>
    <row r="496" spans="2:4" x14ac:dyDescent="0.25">
      <c r="B496" s="88"/>
      <c r="C496" s="88"/>
      <c r="D496" s="88"/>
    </row>
    <row r="497" spans="2:4" x14ac:dyDescent="0.25">
      <c r="B497" s="88"/>
      <c r="C497" s="88"/>
      <c r="D497" s="88"/>
    </row>
    <row r="498" spans="2:4" x14ac:dyDescent="0.25">
      <c r="B498" s="88"/>
      <c r="C498" s="88"/>
      <c r="D498" s="88"/>
    </row>
    <row r="499" spans="2:4" x14ac:dyDescent="0.25">
      <c r="B499" s="88"/>
      <c r="C499" s="88"/>
      <c r="D499" s="88"/>
    </row>
    <row r="500" spans="2:4" x14ac:dyDescent="0.25">
      <c r="B500" s="88"/>
      <c r="C500" s="88"/>
      <c r="D500" s="88"/>
    </row>
    <row r="501" spans="2:4" x14ac:dyDescent="0.25">
      <c r="B501" s="88"/>
      <c r="C501" s="88"/>
      <c r="D501" s="88"/>
    </row>
    <row r="502" spans="2:4" x14ac:dyDescent="0.25">
      <c r="B502" s="88"/>
      <c r="C502" s="88"/>
      <c r="D502" s="88"/>
    </row>
    <row r="503" spans="2:4" x14ac:dyDescent="0.25">
      <c r="B503" s="88"/>
      <c r="C503" s="88"/>
      <c r="D503" s="88"/>
    </row>
    <row r="504" spans="2:4" x14ac:dyDescent="0.25">
      <c r="B504" s="88"/>
      <c r="C504" s="88"/>
      <c r="D504" s="88"/>
    </row>
    <row r="505" spans="2:4" x14ac:dyDescent="0.25">
      <c r="B505" s="88"/>
      <c r="C505" s="88"/>
      <c r="D505" s="88"/>
    </row>
    <row r="506" spans="2:4" x14ac:dyDescent="0.25">
      <c r="B506" s="88"/>
      <c r="C506" s="88"/>
      <c r="D506" s="88"/>
    </row>
    <row r="507" spans="2:4" x14ac:dyDescent="0.25">
      <c r="B507" s="88"/>
      <c r="C507" s="88"/>
      <c r="D507" s="88"/>
    </row>
    <row r="508" spans="2:4" x14ac:dyDescent="0.25">
      <c r="B508" s="88"/>
      <c r="C508" s="88"/>
      <c r="D508" s="88"/>
    </row>
    <row r="509" spans="2:4" x14ac:dyDescent="0.25">
      <c r="B509" s="88"/>
      <c r="C509" s="88"/>
      <c r="D509" s="88"/>
    </row>
    <row r="510" spans="2:4" x14ac:dyDescent="0.25">
      <c r="B510" s="88"/>
      <c r="C510" s="88"/>
      <c r="D510" s="88"/>
    </row>
    <row r="511" spans="2:4" x14ac:dyDescent="0.25">
      <c r="B511" s="88"/>
      <c r="C511" s="88"/>
      <c r="D511" s="88"/>
    </row>
    <row r="512" spans="2:4" x14ac:dyDescent="0.25">
      <c r="B512" s="88"/>
      <c r="C512" s="88"/>
      <c r="D512" s="88"/>
    </row>
    <row r="513" spans="2:4" x14ac:dyDescent="0.25">
      <c r="B513" s="88"/>
      <c r="C513" s="88"/>
      <c r="D513" s="88"/>
    </row>
    <row r="514" spans="2:4" x14ac:dyDescent="0.25">
      <c r="B514" s="88"/>
      <c r="C514" s="88"/>
      <c r="D514" s="88"/>
    </row>
    <row r="515" spans="2:4" x14ac:dyDescent="0.25">
      <c r="B515" s="88"/>
      <c r="C515" s="88"/>
      <c r="D515" s="88"/>
    </row>
    <row r="516" spans="2:4" x14ac:dyDescent="0.25">
      <c r="B516" s="88"/>
      <c r="C516" s="88"/>
      <c r="D516" s="88"/>
    </row>
    <row r="517" spans="2:4" x14ac:dyDescent="0.25">
      <c r="B517" s="88"/>
      <c r="C517" s="88"/>
      <c r="D517" s="88"/>
    </row>
    <row r="518" spans="2:4" x14ac:dyDescent="0.25">
      <c r="B518" s="88"/>
      <c r="C518" s="88"/>
      <c r="D518" s="88"/>
    </row>
    <row r="519" spans="2:4" x14ac:dyDescent="0.25">
      <c r="B519" s="88"/>
      <c r="C519" s="88"/>
      <c r="D519" s="88"/>
    </row>
    <row r="520" spans="2:4" x14ac:dyDescent="0.25">
      <c r="B520" s="88"/>
      <c r="C520" s="88"/>
      <c r="D520" s="88"/>
    </row>
    <row r="521" spans="2:4" x14ac:dyDescent="0.25">
      <c r="B521" s="88"/>
      <c r="C521" s="88"/>
      <c r="D521" s="88"/>
    </row>
    <row r="522" spans="2:4" x14ac:dyDescent="0.25">
      <c r="B522" s="88"/>
      <c r="C522" s="88"/>
      <c r="D522" s="88"/>
    </row>
    <row r="523" spans="2:4" x14ac:dyDescent="0.25">
      <c r="B523" s="88"/>
      <c r="C523" s="88"/>
      <c r="D523" s="88"/>
    </row>
    <row r="524" spans="2:4" x14ac:dyDescent="0.25">
      <c r="B524" s="88"/>
      <c r="C524" s="88"/>
      <c r="D524" s="88"/>
    </row>
    <row r="525" spans="2:4" x14ac:dyDescent="0.25">
      <c r="B525" s="88"/>
      <c r="C525" s="88"/>
      <c r="D525" s="88"/>
    </row>
    <row r="526" spans="2:4" x14ac:dyDescent="0.25">
      <c r="B526" s="88"/>
      <c r="C526" s="88"/>
      <c r="D526" s="88"/>
    </row>
    <row r="527" spans="2:4" x14ac:dyDescent="0.25">
      <c r="B527" s="88"/>
      <c r="C527" s="88"/>
      <c r="D527" s="88"/>
    </row>
    <row r="528" spans="2:4" x14ac:dyDescent="0.25">
      <c r="B528" s="88"/>
      <c r="C528" s="88"/>
      <c r="D528" s="88"/>
    </row>
    <row r="529" spans="2:4" x14ac:dyDescent="0.25">
      <c r="B529" s="88"/>
      <c r="C529" s="88"/>
      <c r="D529" s="88"/>
    </row>
    <row r="530" spans="2:4" x14ac:dyDescent="0.25">
      <c r="B530" s="88"/>
      <c r="C530" s="88"/>
      <c r="D530" s="88"/>
    </row>
    <row r="531" spans="2:4" x14ac:dyDescent="0.25">
      <c r="B531" s="88"/>
      <c r="C531" s="88"/>
      <c r="D531" s="88"/>
    </row>
    <row r="532" spans="2:4" x14ac:dyDescent="0.25">
      <c r="B532" s="88"/>
      <c r="C532" s="88"/>
      <c r="D532" s="88"/>
    </row>
    <row r="533" spans="2:4" x14ac:dyDescent="0.25">
      <c r="B533" s="88"/>
      <c r="C533" s="88"/>
      <c r="D533" s="88"/>
    </row>
    <row r="534" spans="2:4" x14ac:dyDescent="0.25">
      <c r="B534" s="88"/>
      <c r="C534" s="88"/>
      <c r="D534" s="88"/>
    </row>
    <row r="535" spans="2:4" x14ac:dyDescent="0.25">
      <c r="B535" s="88"/>
      <c r="C535" s="88"/>
      <c r="D535" s="88"/>
    </row>
    <row r="536" spans="2:4" x14ac:dyDescent="0.25">
      <c r="B536" s="88"/>
      <c r="C536" s="88"/>
      <c r="D536" s="88"/>
    </row>
    <row r="537" spans="2:4" x14ac:dyDescent="0.25">
      <c r="B537" s="88"/>
      <c r="C537" s="88"/>
      <c r="D537" s="88"/>
    </row>
    <row r="538" spans="2:4" x14ac:dyDescent="0.25">
      <c r="B538" s="88"/>
      <c r="C538" s="88"/>
      <c r="D538" s="88"/>
    </row>
    <row r="539" spans="2:4" x14ac:dyDescent="0.25">
      <c r="B539" s="88"/>
      <c r="C539" s="88"/>
      <c r="D539" s="88"/>
    </row>
    <row r="540" spans="2:4" x14ac:dyDescent="0.25">
      <c r="B540" s="88"/>
      <c r="C540" s="88"/>
      <c r="D540" s="88"/>
    </row>
    <row r="541" spans="2:4" x14ac:dyDescent="0.25">
      <c r="B541" s="88"/>
      <c r="C541" s="88"/>
      <c r="D541" s="88"/>
    </row>
    <row r="542" spans="2:4" x14ac:dyDescent="0.25">
      <c r="B542" s="88"/>
      <c r="C542" s="88"/>
      <c r="D542" s="88"/>
    </row>
    <row r="543" spans="2:4" x14ac:dyDescent="0.25">
      <c r="B543" s="88"/>
      <c r="C543" s="88"/>
      <c r="D543" s="88"/>
    </row>
    <row r="544" spans="2:4" x14ac:dyDescent="0.25">
      <c r="B544" s="88"/>
      <c r="C544" s="88"/>
      <c r="D544" s="88"/>
    </row>
    <row r="545" spans="2:4" x14ac:dyDescent="0.25">
      <c r="B545" s="88"/>
      <c r="C545" s="88"/>
      <c r="D545" s="88"/>
    </row>
    <row r="546" spans="2:4" x14ac:dyDescent="0.25">
      <c r="B546" s="88"/>
      <c r="C546" s="88"/>
      <c r="D546" s="88"/>
    </row>
    <row r="547" spans="2:4" x14ac:dyDescent="0.25">
      <c r="B547" s="88"/>
      <c r="C547" s="88"/>
      <c r="D547" s="88"/>
    </row>
    <row r="548" spans="2:4" x14ac:dyDescent="0.25">
      <c r="B548" s="88"/>
      <c r="C548" s="88"/>
      <c r="D548" s="88"/>
    </row>
    <row r="549" spans="2:4" x14ac:dyDescent="0.25">
      <c r="B549" s="88"/>
      <c r="C549" s="88"/>
      <c r="D549" s="88"/>
    </row>
    <row r="550" spans="2:4" x14ac:dyDescent="0.25">
      <c r="B550" s="88"/>
      <c r="C550" s="88"/>
      <c r="D550" s="88"/>
    </row>
    <row r="551" spans="2:4" x14ac:dyDescent="0.25">
      <c r="B551" s="88"/>
      <c r="C551" s="88"/>
      <c r="D551" s="88"/>
    </row>
    <row r="552" spans="2:4" x14ac:dyDescent="0.25">
      <c r="B552" s="88"/>
      <c r="C552" s="88"/>
      <c r="D552" s="88"/>
    </row>
    <row r="553" spans="2:4" x14ac:dyDescent="0.25">
      <c r="B553" s="88"/>
      <c r="C553" s="88"/>
      <c r="D553" s="88"/>
    </row>
    <row r="554" spans="2:4" x14ac:dyDescent="0.25">
      <c r="B554" s="88"/>
      <c r="C554" s="88"/>
      <c r="D554" s="88"/>
    </row>
    <row r="555" spans="2:4" x14ac:dyDescent="0.25">
      <c r="B555" s="88"/>
      <c r="C555" s="88"/>
      <c r="D555" s="88"/>
    </row>
    <row r="556" spans="2:4" x14ac:dyDescent="0.25">
      <c r="B556" s="88"/>
      <c r="C556" s="88"/>
      <c r="D556" s="88"/>
    </row>
    <row r="557" spans="2:4" x14ac:dyDescent="0.25">
      <c r="B557" s="88"/>
      <c r="C557" s="88"/>
      <c r="D557" s="88"/>
    </row>
    <row r="558" spans="2:4" x14ac:dyDescent="0.25">
      <c r="B558" s="88"/>
      <c r="C558" s="88"/>
      <c r="D558" s="88"/>
    </row>
    <row r="559" spans="2:4" x14ac:dyDescent="0.25">
      <c r="B559" s="88"/>
      <c r="C559" s="88"/>
      <c r="D559" s="88"/>
    </row>
    <row r="560" spans="2:4" x14ac:dyDescent="0.25">
      <c r="B560" s="88"/>
      <c r="C560" s="88"/>
      <c r="D560" s="88"/>
    </row>
    <row r="561" spans="2:4" x14ac:dyDescent="0.25">
      <c r="B561" s="88"/>
      <c r="C561" s="88"/>
      <c r="D561" s="88"/>
    </row>
    <row r="562" spans="2:4" x14ac:dyDescent="0.25">
      <c r="B562" s="88"/>
      <c r="C562" s="88"/>
      <c r="D562" s="88"/>
    </row>
    <row r="563" spans="2:4" x14ac:dyDescent="0.25">
      <c r="B563" s="88"/>
      <c r="C563" s="88"/>
      <c r="D563" s="88"/>
    </row>
    <row r="564" spans="2:4" x14ac:dyDescent="0.25">
      <c r="B564" s="88"/>
      <c r="C564" s="88"/>
      <c r="D564" s="88"/>
    </row>
    <row r="565" spans="2:4" x14ac:dyDescent="0.25">
      <c r="B565" s="88"/>
      <c r="C565" s="88"/>
      <c r="D565" s="88"/>
    </row>
    <row r="566" spans="2:4" x14ac:dyDescent="0.25">
      <c r="B566" s="88"/>
      <c r="C566" s="88"/>
      <c r="D566" s="88"/>
    </row>
    <row r="567" spans="2:4" x14ac:dyDescent="0.25">
      <c r="B567" s="88"/>
      <c r="C567" s="88"/>
      <c r="D567" s="88"/>
    </row>
    <row r="568" spans="2:4" x14ac:dyDescent="0.25">
      <c r="B568" s="88"/>
      <c r="C568" s="88"/>
      <c r="D568" s="88"/>
    </row>
    <row r="569" spans="2:4" x14ac:dyDescent="0.25">
      <c r="B569" s="88"/>
      <c r="C569" s="88"/>
      <c r="D569" s="88"/>
    </row>
    <row r="570" spans="2:4" x14ac:dyDescent="0.25">
      <c r="B570" s="88"/>
      <c r="C570" s="88"/>
      <c r="D570" s="88"/>
    </row>
    <row r="571" spans="2:4" x14ac:dyDescent="0.25">
      <c r="B571" s="88"/>
      <c r="C571" s="88"/>
      <c r="D571" s="88"/>
    </row>
    <row r="572" spans="2:4" x14ac:dyDescent="0.25">
      <c r="B572" s="88"/>
      <c r="C572" s="88"/>
      <c r="D572" s="88"/>
    </row>
    <row r="573" spans="2:4" x14ac:dyDescent="0.25">
      <c r="B573" s="88"/>
      <c r="C573" s="88"/>
      <c r="D573" s="88"/>
    </row>
    <row r="574" spans="2:4" x14ac:dyDescent="0.25">
      <c r="B574" s="88"/>
      <c r="C574" s="88"/>
      <c r="D574" s="88"/>
    </row>
    <row r="575" spans="2:4" x14ac:dyDescent="0.25">
      <c r="B575" s="88"/>
      <c r="C575" s="88"/>
      <c r="D575" s="88"/>
    </row>
    <row r="576" spans="2:4" x14ac:dyDescent="0.25">
      <c r="B576" s="88"/>
      <c r="C576" s="88"/>
      <c r="D576" s="88"/>
    </row>
    <row r="577" spans="2:4" x14ac:dyDescent="0.25">
      <c r="B577" s="88"/>
      <c r="C577" s="88"/>
      <c r="D577" s="88"/>
    </row>
    <row r="578" spans="2:4" x14ac:dyDescent="0.25">
      <c r="B578" s="88"/>
      <c r="C578" s="88"/>
      <c r="D578" s="88"/>
    </row>
    <row r="579" spans="2:4" x14ac:dyDescent="0.25">
      <c r="B579" s="88"/>
      <c r="C579" s="88"/>
      <c r="D579" s="88"/>
    </row>
    <row r="580" spans="2:4" x14ac:dyDescent="0.25">
      <c r="B580" s="88"/>
      <c r="C580" s="88"/>
      <c r="D580" s="88"/>
    </row>
    <row r="581" spans="2:4" x14ac:dyDescent="0.25">
      <c r="B581" s="88"/>
      <c r="C581" s="88"/>
      <c r="D581" s="88"/>
    </row>
    <row r="582" spans="2:4" x14ac:dyDescent="0.25">
      <c r="B582" s="88"/>
      <c r="C582" s="88"/>
      <c r="D582" s="88"/>
    </row>
    <row r="583" spans="2:4" x14ac:dyDescent="0.25">
      <c r="B583" s="88"/>
      <c r="C583" s="88"/>
      <c r="D583" s="88"/>
    </row>
    <row r="584" spans="2:4" x14ac:dyDescent="0.25">
      <c r="B584" s="88"/>
      <c r="C584" s="88"/>
      <c r="D584" s="88"/>
    </row>
    <row r="585" spans="2:4" x14ac:dyDescent="0.25">
      <c r="B585" s="88"/>
      <c r="C585" s="88"/>
      <c r="D585" s="88"/>
    </row>
    <row r="586" spans="2:4" x14ac:dyDescent="0.25">
      <c r="B586" s="88"/>
      <c r="C586" s="88"/>
      <c r="D586" s="88"/>
    </row>
    <row r="587" spans="2:4" x14ac:dyDescent="0.25">
      <c r="B587" s="88"/>
      <c r="C587" s="88"/>
      <c r="D587" s="88"/>
    </row>
    <row r="588" spans="2:4" x14ac:dyDescent="0.25">
      <c r="B588" s="88"/>
      <c r="C588" s="88"/>
      <c r="D588" s="88"/>
    </row>
    <row r="589" spans="2:4" x14ac:dyDescent="0.25">
      <c r="B589" s="88"/>
      <c r="C589" s="88"/>
      <c r="D589" s="88"/>
    </row>
    <row r="590" spans="2:4" x14ac:dyDescent="0.25">
      <c r="B590" s="88"/>
      <c r="C590" s="88"/>
      <c r="D590" s="88"/>
    </row>
    <row r="591" spans="2:4" x14ac:dyDescent="0.25">
      <c r="B591" s="88"/>
      <c r="C591" s="88"/>
      <c r="D591" s="88"/>
    </row>
    <row r="592" spans="2:4" x14ac:dyDescent="0.25">
      <c r="B592" s="88"/>
      <c r="C592" s="88"/>
      <c r="D592" s="88"/>
    </row>
    <row r="593" spans="2:4" x14ac:dyDescent="0.25">
      <c r="B593" s="88"/>
      <c r="C593" s="88"/>
      <c r="D593" s="88"/>
    </row>
    <row r="594" spans="2:4" x14ac:dyDescent="0.25">
      <c r="B594" s="88"/>
      <c r="C594" s="88"/>
      <c r="D594" s="88"/>
    </row>
    <row r="595" spans="2:4" x14ac:dyDescent="0.25">
      <c r="B595" s="88"/>
      <c r="C595" s="88"/>
      <c r="D595" s="88"/>
    </row>
    <row r="596" spans="2:4" x14ac:dyDescent="0.25">
      <c r="B596" s="88"/>
      <c r="C596" s="88"/>
      <c r="D596" s="88"/>
    </row>
    <row r="597" spans="2:4" x14ac:dyDescent="0.25">
      <c r="B597" s="88"/>
      <c r="C597" s="88"/>
      <c r="D597" s="88"/>
    </row>
    <row r="598" spans="2:4" x14ac:dyDescent="0.25">
      <c r="B598" s="88"/>
      <c r="C598" s="88"/>
      <c r="D598" s="88"/>
    </row>
    <row r="599" spans="2:4" x14ac:dyDescent="0.25">
      <c r="B599" s="88"/>
      <c r="C599" s="88"/>
      <c r="D599" s="88"/>
    </row>
    <row r="600" spans="2:4" x14ac:dyDescent="0.25">
      <c r="B600" s="88"/>
      <c r="C600" s="88"/>
      <c r="D600" s="88"/>
    </row>
    <row r="601" spans="2:4" x14ac:dyDescent="0.25">
      <c r="B601" s="88"/>
      <c r="C601" s="88"/>
      <c r="D601" s="88"/>
    </row>
    <row r="602" spans="2:4" x14ac:dyDescent="0.25">
      <c r="B602" s="88"/>
      <c r="C602" s="88"/>
      <c r="D602" s="88"/>
    </row>
    <row r="603" spans="2:4" x14ac:dyDescent="0.25">
      <c r="B603" s="88"/>
      <c r="C603" s="88"/>
      <c r="D603" s="88"/>
    </row>
    <row r="604" spans="2:4" x14ac:dyDescent="0.25">
      <c r="B604" s="88"/>
      <c r="C604" s="88"/>
      <c r="D604" s="88"/>
    </row>
    <row r="605" spans="2:4" x14ac:dyDescent="0.25">
      <c r="B605" s="88"/>
      <c r="C605" s="88"/>
      <c r="D605" s="88"/>
    </row>
    <row r="606" spans="2:4" x14ac:dyDescent="0.25">
      <c r="B606" s="88"/>
      <c r="C606" s="88"/>
      <c r="D606" s="88"/>
    </row>
    <row r="607" spans="2:4" x14ac:dyDescent="0.25">
      <c r="B607" s="88"/>
      <c r="C607" s="88"/>
      <c r="D607" s="88"/>
    </row>
    <row r="608" spans="2:4" x14ac:dyDescent="0.25">
      <c r="B608" s="88"/>
      <c r="C608" s="88"/>
      <c r="D608" s="88"/>
    </row>
    <row r="609" spans="2:4" x14ac:dyDescent="0.25">
      <c r="B609" s="88"/>
      <c r="C609" s="88"/>
      <c r="D609" s="88"/>
    </row>
    <row r="610" spans="2:4" x14ac:dyDescent="0.25">
      <c r="B610" s="88"/>
      <c r="C610" s="88"/>
      <c r="D610" s="88"/>
    </row>
    <row r="611" spans="2:4" x14ac:dyDescent="0.25">
      <c r="B611" s="88"/>
      <c r="C611" s="88"/>
      <c r="D611" s="88"/>
    </row>
    <row r="612" spans="2:4" x14ac:dyDescent="0.25">
      <c r="B612" s="88"/>
      <c r="C612" s="88"/>
      <c r="D612" s="88"/>
    </row>
    <row r="613" spans="2:4" x14ac:dyDescent="0.25">
      <c r="B613" s="88"/>
      <c r="C613" s="88"/>
      <c r="D613" s="88"/>
    </row>
    <row r="614" spans="2:4" x14ac:dyDescent="0.25">
      <c r="B614" s="88"/>
      <c r="C614" s="88"/>
      <c r="D614" s="88"/>
    </row>
    <row r="615" spans="2:4" x14ac:dyDescent="0.25">
      <c r="B615" s="88"/>
      <c r="C615" s="88"/>
      <c r="D615" s="88"/>
    </row>
    <row r="616" spans="2:4" x14ac:dyDescent="0.25">
      <c r="B616" s="88"/>
      <c r="C616" s="88"/>
      <c r="D616" s="88"/>
    </row>
    <row r="617" spans="2:4" x14ac:dyDescent="0.25">
      <c r="B617" s="88"/>
      <c r="C617" s="88"/>
      <c r="D617" s="88"/>
    </row>
    <row r="618" spans="2:4" x14ac:dyDescent="0.25">
      <c r="B618" s="88"/>
      <c r="C618" s="88"/>
      <c r="D618" s="88"/>
    </row>
    <row r="619" spans="2:4" x14ac:dyDescent="0.25">
      <c r="B619" s="88"/>
      <c r="C619" s="88"/>
      <c r="D619" s="88"/>
    </row>
    <row r="620" spans="2:4" x14ac:dyDescent="0.25">
      <c r="B620" s="88"/>
      <c r="C620" s="88"/>
      <c r="D620" s="88"/>
    </row>
    <row r="621" spans="2:4" x14ac:dyDescent="0.25">
      <c r="B621" s="88"/>
      <c r="C621" s="88"/>
      <c r="D621" s="88"/>
    </row>
    <row r="622" spans="2:4" x14ac:dyDescent="0.25">
      <c r="B622" s="88"/>
      <c r="C622" s="88"/>
      <c r="D622" s="88"/>
    </row>
    <row r="623" spans="2:4" x14ac:dyDescent="0.25">
      <c r="B623" s="88"/>
      <c r="C623" s="88"/>
      <c r="D623" s="88"/>
    </row>
    <row r="624" spans="2:4" x14ac:dyDescent="0.25">
      <c r="B624" s="88"/>
      <c r="C624" s="88"/>
      <c r="D624" s="88"/>
    </row>
    <row r="625" spans="2:4" x14ac:dyDescent="0.25">
      <c r="B625" s="88"/>
      <c r="C625" s="88"/>
      <c r="D625" s="88"/>
    </row>
    <row r="626" spans="2:4" x14ac:dyDescent="0.25">
      <c r="B626" s="88"/>
      <c r="C626" s="88"/>
      <c r="D626" s="88"/>
    </row>
    <row r="627" spans="2:4" x14ac:dyDescent="0.25">
      <c r="B627" s="88"/>
      <c r="C627" s="88"/>
      <c r="D627" s="88"/>
    </row>
    <row r="628" spans="2:4" x14ac:dyDescent="0.25">
      <c r="B628" s="88"/>
      <c r="C628" s="88"/>
      <c r="D628" s="88"/>
    </row>
    <row r="629" spans="2:4" x14ac:dyDescent="0.25">
      <c r="B629" s="88"/>
      <c r="C629" s="88"/>
      <c r="D629" s="88"/>
    </row>
    <row r="630" spans="2:4" x14ac:dyDescent="0.25">
      <c r="B630" s="88"/>
      <c r="C630" s="88"/>
      <c r="D630" s="88"/>
    </row>
    <row r="631" spans="2:4" x14ac:dyDescent="0.25">
      <c r="B631" s="88"/>
      <c r="C631" s="88"/>
      <c r="D631" s="88"/>
    </row>
    <row r="632" spans="2:4" x14ac:dyDescent="0.25">
      <c r="B632" s="88"/>
      <c r="C632" s="88"/>
      <c r="D632" s="88"/>
    </row>
    <row r="633" spans="2:4" x14ac:dyDescent="0.25">
      <c r="B633" s="88"/>
      <c r="C633" s="88"/>
      <c r="D633" s="88"/>
    </row>
    <row r="634" spans="2:4" x14ac:dyDescent="0.25">
      <c r="B634" s="88"/>
      <c r="C634" s="88"/>
      <c r="D634" s="88"/>
    </row>
    <row r="635" spans="2:4" x14ac:dyDescent="0.25">
      <c r="B635" s="88"/>
      <c r="C635" s="88"/>
      <c r="D635" s="88"/>
    </row>
    <row r="636" spans="2:4" x14ac:dyDescent="0.25">
      <c r="B636" s="88"/>
      <c r="C636" s="88"/>
      <c r="D636" s="88"/>
    </row>
    <row r="637" spans="2:4" x14ac:dyDescent="0.25">
      <c r="B637" s="88"/>
      <c r="C637" s="88"/>
      <c r="D637" s="88"/>
    </row>
    <row r="638" spans="2:4" x14ac:dyDescent="0.25">
      <c r="B638" s="88"/>
      <c r="C638" s="88"/>
      <c r="D638" s="88"/>
    </row>
    <row r="639" spans="2:4" x14ac:dyDescent="0.25">
      <c r="B639" s="88"/>
      <c r="C639" s="88"/>
      <c r="D639" s="88"/>
    </row>
    <row r="640" spans="2:4" x14ac:dyDescent="0.25">
      <c r="B640" s="88"/>
      <c r="C640" s="88"/>
      <c r="D640" s="88"/>
    </row>
    <row r="641" spans="2:4" x14ac:dyDescent="0.25">
      <c r="B641" s="88"/>
      <c r="C641" s="88"/>
      <c r="D641" s="88"/>
    </row>
    <row r="642" spans="2:4" x14ac:dyDescent="0.25">
      <c r="B642" s="88"/>
      <c r="C642" s="88"/>
      <c r="D642" s="88"/>
    </row>
    <row r="643" spans="2:4" x14ac:dyDescent="0.25">
      <c r="B643" s="88"/>
      <c r="C643" s="88"/>
      <c r="D643" s="88"/>
    </row>
    <row r="644" spans="2:4" x14ac:dyDescent="0.25">
      <c r="B644" s="88"/>
      <c r="C644" s="88"/>
      <c r="D644" s="88"/>
    </row>
    <row r="645" spans="2:4" x14ac:dyDescent="0.25">
      <c r="B645" s="88"/>
      <c r="C645" s="88"/>
      <c r="D645" s="88"/>
    </row>
    <row r="646" spans="2:4" x14ac:dyDescent="0.25">
      <c r="B646" s="88"/>
      <c r="C646" s="88"/>
      <c r="D646" s="88"/>
    </row>
    <row r="647" spans="2:4" x14ac:dyDescent="0.25">
      <c r="B647" s="88"/>
      <c r="C647" s="88"/>
      <c r="D647" s="88"/>
    </row>
    <row r="648" spans="2:4" x14ac:dyDescent="0.25">
      <c r="B648" s="88"/>
      <c r="C648" s="88"/>
      <c r="D648" s="88"/>
    </row>
    <row r="649" spans="2:4" x14ac:dyDescent="0.25">
      <c r="B649" s="88"/>
      <c r="C649" s="88"/>
      <c r="D649" s="88"/>
    </row>
    <row r="650" spans="2:4" x14ac:dyDescent="0.25">
      <c r="B650" s="88"/>
      <c r="C650" s="88"/>
      <c r="D650" s="88"/>
    </row>
    <row r="651" spans="2:4" x14ac:dyDescent="0.25">
      <c r="B651" s="88"/>
      <c r="C651" s="88"/>
      <c r="D651" s="88"/>
    </row>
    <row r="652" spans="2:4" x14ac:dyDescent="0.25">
      <c r="B652" s="88"/>
      <c r="C652" s="88"/>
      <c r="D652" s="88"/>
    </row>
    <row r="653" spans="2:4" x14ac:dyDescent="0.25">
      <c r="B653" s="88"/>
      <c r="C653" s="88"/>
      <c r="D653" s="88"/>
    </row>
    <row r="654" spans="2:4" x14ac:dyDescent="0.25">
      <c r="B654" s="88"/>
      <c r="C654" s="88"/>
      <c r="D654" s="88"/>
    </row>
    <row r="655" spans="2:4" x14ac:dyDescent="0.25">
      <c r="B655" s="88"/>
      <c r="C655" s="88"/>
      <c r="D655" s="88"/>
    </row>
    <row r="656" spans="2:4" x14ac:dyDescent="0.25">
      <c r="B656" s="88"/>
      <c r="C656" s="88"/>
      <c r="D656" s="88"/>
    </row>
    <row r="657" spans="2:4" x14ac:dyDescent="0.25">
      <c r="B657" s="88"/>
      <c r="C657" s="88"/>
      <c r="D657" s="88"/>
    </row>
    <row r="658" spans="2:4" x14ac:dyDescent="0.25">
      <c r="B658" s="88"/>
      <c r="C658" s="88"/>
      <c r="D658" s="88"/>
    </row>
    <row r="659" spans="2:4" x14ac:dyDescent="0.25">
      <c r="B659" s="88"/>
      <c r="C659" s="88"/>
      <c r="D659" s="88"/>
    </row>
    <row r="660" spans="2:4" x14ac:dyDescent="0.25">
      <c r="B660" s="88"/>
      <c r="C660" s="88"/>
      <c r="D660" s="88"/>
    </row>
    <row r="661" spans="2:4" x14ac:dyDescent="0.25">
      <c r="B661" s="88"/>
      <c r="C661" s="88"/>
      <c r="D661" s="88"/>
    </row>
    <row r="662" spans="2:4" x14ac:dyDescent="0.25">
      <c r="B662" s="88"/>
      <c r="C662" s="88"/>
      <c r="D662" s="88"/>
    </row>
    <row r="663" spans="2:4" x14ac:dyDescent="0.25">
      <c r="B663" s="88"/>
      <c r="C663" s="88"/>
      <c r="D663" s="88"/>
    </row>
    <row r="664" spans="2:4" x14ac:dyDescent="0.25">
      <c r="B664" s="88"/>
      <c r="C664" s="88"/>
      <c r="D664" s="88"/>
    </row>
    <row r="665" spans="2:4" x14ac:dyDescent="0.25">
      <c r="B665" s="88"/>
      <c r="C665" s="88"/>
      <c r="D665" s="88"/>
    </row>
    <row r="666" spans="2:4" x14ac:dyDescent="0.25">
      <c r="B666" s="88"/>
      <c r="C666" s="88"/>
      <c r="D666" s="88"/>
    </row>
    <row r="667" spans="2:4" x14ac:dyDescent="0.25">
      <c r="B667" s="88"/>
      <c r="C667" s="88"/>
      <c r="D667" s="88"/>
    </row>
    <row r="668" spans="2:4" x14ac:dyDescent="0.25">
      <c r="B668" s="88"/>
      <c r="C668" s="88"/>
      <c r="D668" s="88"/>
    </row>
    <row r="669" spans="2:4" x14ac:dyDescent="0.25">
      <c r="B669" s="88"/>
      <c r="C669" s="88"/>
      <c r="D669" s="88"/>
    </row>
    <row r="670" spans="2:4" x14ac:dyDescent="0.25">
      <c r="B670" s="88"/>
      <c r="C670" s="88"/>
      <c r="D670" s="88"/>
    </row>
    <row r="671" spans="2:4" x14ac:dyDescent="0.25">
      <c r="B671" s="88"/>
      <c r="C671" s="88"/>
      <c r="D671" s="88"/>
    </row>
    <row r="672" spans="2:4" x14ac:dyDescent="0.25">
      <c r="B672" s="88"/>
      <c r="C672" s="88"/>
      <c r="D672" s="88"/>
    </row>
    <row r="673" spans="2:4" x14ac:dyDescent="0.25">
      <c r="B673" s="88"/>
      <c r="C673" s="88"/>
      <c r="D673" s="88"/>
    </row>
    <row r="674" spans="2:4" x14ac:dyDescent="0.25">
      <c r="B674" s="88"/>
      <c r="C674" s="88"/>
      <c r="D674" s="88"/>
    </row>
    <row r="675" spans="2:4" x14ac:dyDescent="0.25">
      <c r="B675" s="88"/>
      <c r="C675" s="88"/>
      <c r="D675" s="88"/>
    </row>
    <row r="676" spans="2:4" x14ac:dyDescent="0.25">
      <c r="B676" s="88"/>
      <c r="C676" s="88"/>
      <c r="D676" s="88"/>
    </row>
    <row r="677" spans="2:4" x14ac:dyDescent="0.25">
      <c r="B677" s="88"/>
      <c r="C677" s="88"/>
      <c r="D677" s="88"/>
    </row>
    <row r="678" spans="2:4" x14ac:dyDescent="0.25">
      <c r="B678" s="88"/>
      <c r="C678" s="88"/>
      <c r="D678" s="88"/>
    </row>
    <row r="679" spans="2:4" x14ac:dyDescent="0.25">
      <c r="B679" s="88"/>
      <c r="C679" s="88"/>
      <c r="D679" s="88"/>
    </row>
    <row r="680" spans="2:4" x14ac:dyDescent="0.25">
      <c r="B680" s="88"/>
      <c r="C680" s="88"/>
      <c r="D680" s="88"/>
    </row>
    <row r="681" spans="2:4" x14ac:dyDescent="0.25">
      <c r="B681" s="88"/>
      <c r="C681" s="88"/>
      <c r="D681" s="88"/>
    </row>
    <row r="682" spans="2:4" x14ac:dyDescent="0.25">
      <c r="B682" s="88"/>
      <c r="C682" s="88"/>
      <c r="D682" s="88"/>
    </row>
    <row r="683" spans="2:4" x14ac:dyDescent="0.25">
      <c r="B683" s="88"/>
      <c r="C683" s="88"/>
      <c r="D683" s="88"/>
    </row>
    <row r="684" spans="2:4" x14ac:dyDescent="0.25">
      <c r="B684" s="88"/>
      <c r="C684" s="88"/>
      <c r="D684" s="88"/>
    </row>
    <row r="685" spans="2:4" x14ac:dyDescent="0.25">
      <c r="B685" s="88"/>
      <c r="C685" s="88"/>
      <c r="D685" s="88"/>
    </row>
    <row r="686" spans="2:4" x14ac:dyDescent="0.25">
      <c r="B686" s="88"/>
      <c r="C686" s="88"/>
      <c r="D686" s="88"/>
    </row>
    <row r="687" spans="2:4" x14ac:dyDescent="0.25">
      <c r="B687" s="88"/>
      <c r="C687" s="88"/>
      <c r="D687" s="88"/>
    </row>
    <row r="688" spans="2:4" x14ac:dyDescent="0.25">
      <c r="B688" s="88"/>
      <c r="C688" s="88"/>
      <c r="D688" s="88"/>
    </row>
    <row r="689" spans="2:4" x14ac:dyDescent="0.25">
      <c r="B689" s="88"/>
      <c r="C689" s="88"/>
      <c r="D689" s="88"/>
    </row>
    <row r="690" spans="2:4" x14ac:dyDescent="0.25">
      <c r="B690" s="88"/>
      <c r="C690" s="88"/>
      <c r="D690" s="88"/>
    </row>
    <row r="691" spans="2:4" x14ac:dyDescent="0.25">
      <c r="B691" s="88"/>
      <c r="C691" s="88"/>
      <c r="D691" s="88"/>
    </row>
    <row r="692" spans="2:4" x14ac:dyDescent="0.25">
      <c r="B692" s="88"/>
      <c r="C692" s="88"/>
      <c r="D692" s="88"/>
    </row>
    <row r="693" spans="2:4" x14ac:dyDescent="0.25">
      <c r="B693" s="88"/>
      <c r="C693" s="88"/>
      <c r="D693" s="88"/>
    </row>
    <row r="694" spans="2:4" x14ac:dyDescent="0.25">
      <c r="B694" s="88"/>
      <c r="C694" s="88"/>
      <c r="D694" s="88"/>
    </row>
    <row r="695" spans="2:4" x14ac:dyDescent="0.25">
      <c r="B695" s="88"/>
      <c r="C695" s="88"/>
      <c r="D695" s="88"/>
    </row>
    <row r="696" spans="2:4" x14ac:dyDescent="0.25">
      <c r="B696" s="88"/>
      <c r="C696" s="88"/>
      <c r="D696" s="88"/>
    </row>
    <row r="697" spans="2:4" x14ac:dyDescent="0.25">
      <c r="B697" s="88"/>
      <c r="C697" s="88"/>
      <c r="D697" s="88"/>
    </row>
    <row r="698" spans="2:4" x14ac:dyDescent="0.25">
      <c r="B698" s="88"/>
      <c r="C698" s="88"/>
      <c r="D698" s="88"/>
    </row>
    <row r="699" spans="2:4" x14ac:dyDescent="0.25">
      <c r="B699" s="88"/>
      <c r="C699" s="88"/>
      <c r="D699" s="88"/>
    </row>
    <row r="700" spans="2:4" x14ac:dyDescent="0.25">
      <c r="B700" s="88"/>
      <c r="C700" s="88"/>
      <c r="D700" s="88"/>
    </row>
    <row r="701" spans="2:4" x14ac:dyDescent="0.25">
      <c r="B701" s="88"/>
      <c r="C701" s="88"/>
      <c r="D701" s="88"/>
    </row>
    <row r="702" spans="2:4" x14ac:dyDescent="0.25">
      <c r="B702" s="88"/>
      <c r="C702" s="88"/>
      <c r="D702" s="88"/>
    </row>
    <row r="703" spans="2:4" x14ac:dyDescent="0.25">
      <c r="B703" s="88"/>
      <c r="C703" s="88"/>
      <c r="D703" s="88"/>
    </row>
    <row r="704" spans="2:4" x14ac:dyDescent="0.25">
      <c r="B704" s="88"/>
      <c r="C704" s="88"/>
      <c r="D704" s="88"/>
    </row>
    <row r="705" spans="2:4" x14ac:dyDescent="0.25">
      <c r="B705" s="88"/>
      <c r="C705" s="88"/>
      <c r="D705" s="88"/>
    </row>
    <row r="706" spans="2:4" x14ac:dyDescent="0.25">
      <c r="B706" s="88"/>
      <c r="C706" s="88"/>
      <c r="D706" s="88"/>
    </row>
    <row r="707" spans="2:4" x14ac:dyDescent="0.25">
      <c r="B707" s="88"/>
      <c r="C707" s="88"/>
      <c r="D707" s="88"/>
    </row>
    <row r="708" spans="2:4" x14ac:dyDescent="0.25">
      <c r="B708" s="88"/>
      <c r="C708" s="88"/>
      <c r="D708" s="88"/>
    </row>
    <row r="709" spans="2:4" x14ac:dyDescent="0.25">
      <c r="B709" s="88"/>
      <c r="C709" s="88"/>
      <c r="D709" s="88"/>
    </row>
    <row r="710" spans="2:4" x14ac:dyDescent="0.25">
      <c r="B710" s="88"/>
      <c r="C710" s="88"/>
      <c r="D710" s="88"/>
    </row>
    <row r="711" spans="2:4" x14ac:dyDescent="0.25">
      <c r="B711" s="88"/>
      <c r="C711" s="88"/>
      <c r="D711" s="88"/>
    </row>
    <row r="712" spans="2:4" x14ac:dyDescent="0.25">
      <c r="B712" s="88"/>
      <c r="C712" s="88"/>
      <c r="D712" s="88"/>
    </row>
    <row r="713" spans="2:4" x14ac:dyDescent="0.25">
      <c r="B713" s="88"/>
      <c r="C713" s="88"/>
      <c r="D713" s="88"/>
    </row>
    <row r="714" spans="2:4" x14ac:dyDescent="0.25">
      <c r="B714" s="88"/>
      <c r="C714" s="88"/>
      <c r="D714" s="88"/>
    </row>
    <row r="715" spans="2:4" x14ac:dyDescent="0.25">
      <c r="B715" s="88"/>
      <c r="C715" s="88"/>
      <c r="D715" s="88"/>
    </row>
    <row r="716" spans="2:4" x14ac:dyDescent="0.25">
      <c r="B716" s="88"/>
      <c r="C716" s="88"/>
      <c r="D716" s="88"/>
    </row>
    <row r="717" spans="2:4" x14ac:dyDescent="0.25">
      <c r="B717" s="88"/>
      <c r="C717" s="88"/>
      <c r="D717" s="88"/>
    </row>
    <row r="718" spans="2:4" x14ac:dyDescent="0.25">
      <c r="B718" s="88"/>
      <c r="C718" s="88"/>
      <c r="D718" s="88"/>
    </row>
    <row r="719" spans="2:4" x14ac:dyDescent="0.25">
      <c r="B719" s="88"/>
      <c r="C719" s="88"/>
      <c r="D719" s="88"/>
    </row>
    <row r="720" spans="2:4" x14ac:dyDescent="0.25">
      <c r="B720" s="88"/>
      <c r="C720" s="88"/>
      <c r="D720" s="88"/>
    </row>
    <row r="721" spans="2:4" x14ac:dyDescent="0.25">
      <c r="B721" s="88"/>
      <c r="C721" s="88"/>
      <c r="D721" s="88"/>
    </row>
    <row r="722" spans="2:4" x14ac:dyDescent="0.25">
      <c r="B722" s="88"/>
      <c r="C722" s="88"/>
      <c r="D722" s="88"/>
    </row>
    <row r="723" spans="2:4" x14ac:dyDescent="0.25">
      <c r="B723" s="88"/>
      <c r="C723" s="88"/>
      <c r="D723" s="88"/>
    </row>
    <row r="724" spans="2:4" x14ac:dyDescent="0.25">
      <c r="B724" s="88"/>
      <c r="C724" s="88"/>
      <c r="D724" s="88"/>
    </row>
    <row r="725" spans="2:4" x14ac:dyDescent="0.25">
      <c r="B725" s="88"/>
      <c r="C725" s="88"/>
      <c r="D725" s="88"/>
    </row>
    <row r="726" spans="2:4" x14ac:dyDescent="0.25">
      <c r="B726" s="88"/>
      <c r="C726" s="88"/>
      <c r="D726" s="88"/>
    </row>
    <row r="727" spans="2:4" x14ac:dyDescent="0.25">
      <c r="B727" s="88"/>
      <c r="C727" s="88"/>
      <c r="D727" s="88"/>
    </row>
    <row r="728" spans="2:4" x14ac:dyDescent="0.25">
      <c r="B728" s="88"/>
      <c r="C728" s="88"/>
      <c r="D728" s="88"/>
    </row>
    <row r="729" spans="2:4" x14ac:dyDescent="0.25">
      <c r="B729" s="88"/>
      <c r="C729" s="88"/>
      <c r="D729" s="88"/>
    </row>
    <row r="730" spans="2:4" x14ac:dyDescent="0.25">
      <c r="B730" s="88"/>
      <c r="C730" s="88"/>
      <c r="D730" s="88"/>
    </row>
    <row r="731" spans="2:4" x14ac:dyDescent="0.25">
      <c r="B731" s="88"/>
      <c r="C731" s="88"/>
      <c r="D731" s="88"/>
    </row>
    <row r="732" spans="2:4" x14ac:dyDescent="0.25">
      <c r="B732" s="88"/>
      <c r="C732" s="88"/>
      <c r="D732" s="88"/>
    </row>
    <row r="733" spans="2:4" x14ac:dyDescent="0.25">
      <c r="B733" s="88"/>
      <c r="C733" s="88"/>
      <c r="D733" s="88"/>
    </row>
    <row r="734" spans="2:4" x14ac:dyDescent="0.25">
      <c r="B734" s="88"/>
      <c r="C734" s="88"/>
      <c r="D734" s="88"/>
    </row>
    <row r="735" spans="2:4" x14ac:dyDescent="0.25">
      <c r="B735" s="88"/>
      <c r="C735" s="88"/>
      <c r="D735" s="88"/>
    </row>
    <row r="736" spans="2:4" x14ac:dyDescent="0.25">
      <c r="B736" s="88"/>
      <c r="C736" s="88"/>
      <c r="D736" s="88"/>
    </row>
    <row r="737" spans="2:4" x14ac:dyDescent="0.25">
      <c r="B737" s="88"/>
      <c r="C737" s="88"/>
      <c r="D737" s="88"/>
    </row>
    <row r="738" spans="2:4" x14ac:dyDescent="0.25">
      <c r="B738" s="88"/>
      <c r="C738" s="88"/>
      <c r="D738" s="88"/>
    </row>
    <row r="739" spans="2:4" x14ac:dyDescent="0.25">
      <c r="B739" s="88"/>
      <c r="C739" s="88"/>
      <c r="D739" s="88"/>
    </row>
    <row r="740" spans="2:4" x14ac:dyDescent="0.25">
      <c r="B740" s="88"/>
      <c r="C740" s="88"/>
      <c r="D740" s="88"/>
    </row>
    <row r="741" spans="2:4" x14ac:dyDescent="0.25">
      <c r="B741" s="88"/>
      <c r="C741" s="88"/>
      <c r="D741" s="88"/>
    </row>
    <row r="742" spans="2:4" x14ac:dyDescent="0.25">
      <c r="B742" s="88"/>
      <c r="C742" s="88"/>
      <c r="D742" s="88"/>
    </row>
    <row r="743" spans="2:4" x14ac:dyDescent="0.25">
      <c r="B743" s="88"/>
      <c r="C743" s="88"/>
      <c r="D743" s="88"/>
    </row>
    <row r="744" spans="2:4" x14ac:dyDescent="0.25">
      <c r="B744" s="88"/>
      <c r="C744" s="88"/>
      <c r="D744" s="88"/>
    </row>
    <row r="745" spans="2:4" x14ac:dyDescent="0.25">
      <c r="B745" s="88"/>
      <c r="C745" s="88"/>
      <c r="D745" s="88"/>
    </row>
    <row r="746" spans="2:4" x14ac:dyDescent="0.25">
      <c r="B746" s="88"/>
      <c r="C746" s="88"/>
      <c r="D746" s="88"/>
    </row>
    <row r="747" spans="2:4" x14ac:dyDescent="0.25">
      <c r="B747" s="88"/>
      <c r="C747" s="88"/>
      <c r="D747" s="88"/>
    </row>
    <row r="748" spans="2:4" x14ac:dyDescent="0.25">
      <c r="B748" s="88"/>
      <c r="C748" s="88"/>
      <c r="D748" s="88"/>
    </row>
    <row r="749" spans="2:4" x14ac:dyDescent="0.25">
      <c r="B749" s="88"/>
      <c r="C749" s="88"/>
      <c r="D749" s="88"/>
    </row>
    <row r="750" spans="2:4" x14ac:dyDescent="0.25">
      <c r="B750" s="88"/>
      <c r="C750" s="88"/>
      <c r="D750" s="88"/>
    </row>
    <row r="751" spans="2:4" x14ac:dyDescent="0.25">
      <c r="B751" s="88"/>
      <c r="C751" s="88"/>
      <c r="D751" s="88"/>
    </row>
    <row r="752" spans="2:4" x14ac:dyDescent="0.25">
      <c r="B752" s="88"/>
      <c r="C752" s="88"/>
      <c r="D752" s="88"/>
    </row>
    <row r="753" spans="2:4" x14ac:dyDescent="0.25">
      <c r="B753" s="88"/>
      <c r="C753" s="88"/>
      <c r="D753" s="88"/>
    </row>
    <row r="754" spans="2:4" x14ac:dyDescent="0.25">
      <c r="B754" s="88"/>
      <c r="C754" s="88"/>
      <c r="D754" s="88"/>
    </row>
    <row r="755" spans="2:4" x14ac:dyDescent="0.25">
      <c r="B755" s="88"/>
      <c r="C755" s="88"/>
      <c r="D755" s="88"/>
    </row>
    <row r="756" spans="2:4" x14ac:dyDescent="0.25">
      <c r="B756" s="88"/>
      <c r="C756" s="88"/>
      <c r="D756" s="88"/>
    </row>
    <row r="757" spans="2:4" x14ac:dyDescent="0.25">
      <c r="B757" s="88"/>
      <c r="C757" s="88"/>
      <c r="D757" s="88"/>
    </row>
    <row r="758" spans="2:4" x14ac:dyDescent="0.25">
      <c r="B758" s="88"/>
      <c r="C758" s="88"/>
      <c r="D758" s="88"/>
    </row>
    <row r="759" spans="2:4" x14ac:dyDescent="0.25">
      <c r="B759" s="88"/>
      <c r="C759" s="88"/>
      <c r="D759" s="88"/>
    </row>
    <row r="760" spans="2:4" x14ac:dyDescent="0.25">
      <c r="B760" s="88"/>
      <c r="C760" s="88"/>
      <c r="D760" s="88"/>
    </row>
    <row r="761" spans="2:4" x14ac:dyDescent="0.25">
      <c r="B761" s="88"/>
      <c r="C761" s="88"/>
      <c r="D761" s="88"/>
    </row>
    <row r="762" spans="2:4" x14ac:dyDescent="0.25">
      <c r="B762" s="88"/>
      <c r="C762" s="88"/>
      <c r="D762" s="88"/>
    </row>
    <row r="763" spans="2:4" x14ac:dyDescent="0.25">
      <c r="B763" s="88"/>
      <c r="C763" s="88"/>
      <c r="D763" s="88"/>
    </row>
    <row r="764" spans="2:4" x14ac:dyDescent="0.25">
      <c r="B764" s="88"/>
      <c r="C764" s="88"/>
      <c r="D764" s="88"/>
    </row>
    <row r="765" spans="2:4" x14ac:dyDescent="0.25">
      <c r="B765" s="88"/>
      <c r="C765" s="88"/>
      <c r="D765" s="88"/>
    </row>
    <row r="766" spans="2:4" x14ac:dyDescent="0.25">
      <c r="B766" s="88"/>
      <c r="C766" s="88"/>
      <c r="D766" s="88"/>
    </row>
    <row r="767" spans="2:4" x14ac:dyDescent="0.25">
      <c r="B767" s="88"/>
      <c r="C767" s="88"/>
      <c r="D767" s="88"/>
    </row>
    <row r="768" spans="2:4" x14ac:dyDescent="0.25">
      <c r="B768" s="88"/>
      <c r="C768" s="88"/>
      <c r="D768" s="88"/>
    </row>
    <row r="769" spans="2:4" x14ac:dyDescent="0.25">
      <c r="B769" s="88"/>
      <c r="C769" s="88"/>
      <c r="D769" s="88"/>
    </row>
    <row r="770" spans="2:4" x14ac:dyDescent="0.25">
      <c r="B770" s="88"/>
      <c r="C770" s="88"/>
      <c r="D770" s="88"/>
    </row>
    <row r="771" spans="2:4" x14ac:dyDescent="0.25">
      <c r="B771" s="88"/>
      <c r="C771" s="88"/>
      <c r="D771" s="88"/>
    </row>
    <row r="772" spans="2:4" x14ac:dyDescent="0.25">
      <c r="B772" s="88"/>
      <c r="C772" s="88"/>
      <c r="D772" s="88"/>
    </row>
    <row r="773" spans="2:4" x14ac:dyDescent="0.25">
      <c r="B773" s="88"/>
      <c r="C773" s="88"/>
      <c r="D773" s="88"/>
    </row>
    <row r="774" spans="2:4" x14ac:dyDescent="0.25">
      <c r="B774" s="88"/>
      <c r="C774" s="88"/>
      <c r="D774" s="88"/>
    </row>
    <row r="775" spans="2:4" x14ac:dyDescent="0.25">
      <c r="B775" s="88"/>
      <c r="C775" s="88"/>
      <c r="D775" s="88"/>
    </row>
    <row r="776" spans="2:4" x14ac:dyDescent="0.25">
      <c r="B776" s="88"/>
      <c r="C776" s="88"/>
      <c r="D776" s="88"/>
    </row>
    <row r="777" spans="2:4" x14ac:dyDescent="0.25">
      <c r="B777" s="88"/>
      <c r="C777" s="88"/>
      <c r="D777" s="88"/>
    </row>
    <row r="778" spans="2:4" x14ac:dyDescent="0.25">
      <c r="B778" s="88"/>
      <c r="C778" s="88"/>
      <c r="D778" s="88"/>
    </row>
    <row r="779" spans="2:4" x14ac:dyDescent="0.25">
      <c r="B779" s="88"/>
      <c r="C779" s="88"/>
      <c r="D779" s="88"/>
    </row>
    <row r="780" spans="2:4" x14ac:dyDescent="0.25">
      <c r="B780" s="88"/>
      <c r="C780" s="88"/>
      <c r="D780" s="88"/>
    </row>
    <row r="781" spans="2:4" x14ac:dyDescent="0.25">
      <c r="B781" s="88"/>
      <c r="C781" s="88"/>
      <c r="D781" s="88"/>
    </row>
    <row r="782" spans="2:4" x14ac:dyDescent="0.25">
      <c r="B782" s="88"/>
      <c r="C782" s="88"/>
      <c r="D782" s="88"/>
    </row>
    <row r="783" spans="2:4" x14ac:dyDescent="0.25">
      <c r="B783" s="88"/>
      <c r="C783" s="88"/>
      <c r="D783" s="88"/>
    </row>
    <row r="784" spans="2:4" x14ac:dyDescent="0.25">
      <c r="B784" s="88"/>
      <c r="C784" s="88"/>
      <c r="D784" s="88"/>
    </row>
    <row r="785" spans="2:4" x14ac:dyDescent="0.25">
      <c r="B785" s="88"/>
      <c r="C785" s="88"/>
      <c r="D785" s="88"/>
    </row>
    <row r="786" spans="2:4" x14ac:dyDescent="0.25">
      <c r="B786" s="88"/>
      <c r="C786" s="88"/>
      <c r="D786" s="88"/>
    </row>
    <row r="787" spans="2:4" x14ac:dyDescent="0.25">
      <c r="B787" s="88"/>
      <c r="C787" s="88"/>
      <c r="D787" s="88"/>
    </row>
    <row r="788" spans="2:4" x14ac:dyDescent="0.25">
      <c r="B788" s="88"/>
      <c r="C788" s="88"/>
      <c r="D788" s="88"/>
    </row>
    <row r="789" spans="2:4" x14ac:dyDescent="0.25">
      <c r="B789" s="88"/>
      <c r="C789" s="88"/>
      <c r="D789" s="88"/>
    </row>
    <row r="790" spans="2:4" x14ac:dyDescent="0.25">
      <c r="B790" s="88"/>
      <c r="C790" s="88"/>
      <c r="D790" s="88"/>
    </row>
    <row r="791" spans="2:4" x14ac:dyDescent="0.25">
      <c r="B791" s="88"/>
      <c r="C791" s="88"/>
      <c r="D791" s="88"/>
    </row>
    <row r="792" spans="2:4" x14ac:dyDescent="0.25">
      <c r="B792" s="88"/>
      <c r="C792" s="88"/>
      <c r="D792" s="88"/>
    </row>
    <row r="793" spans="2:4" x14ac:dyDescent="0.25">
      <c r="B793" s="88"/>
      <c r="C793" s="88"/>
      <c r="D793" s="88"/>
    </row>
    <row r="794" spans="2:4" x14ac:dyDescent="0.25">
      <c r="B794" s="88"/>
      <c r="C794" s="88"/>
      <c r="D794" s="88"/>
    </row>
    <row r="795" spans="2:4" x14ac:dyDescent="0.25">
      <c r="B795" s="88"/>
      <c r="C795" s="88"/>
      <c r="D795" s="88"/>
    </row>
    <row r="796" spans="2:4" x14ac:dyDescent="0.25">
      <c r="B796" s="88"/>
      <c r="C796" s="88"/>
      <c r="D796" s="88"/>
    </row>
    <row r="797" spans="2:4" x14ac:dyDescent="0.25">
      <c r="B797" s="88"/>
      <c r="C797" s="88"/>
      <c r="D797" s="88"/>
    </row>
    <row r="798" spans="2:4" x14ac:dyDescent="0.25">
      <c r="B798" s="88"/>
      <c r="C798" s="88"/>
      <c r="D798" s="88"/>
    </row>
    <row r="799" spans="2:4" x14ac:dyDescent="0.25">
      <c r="B799" s="88"/>
      <c r="C799" s="88"/>
      <c r="D799" s="88"/>
    </row>
    <row r="800" spans="2:4" x14ac:dyDescent="0.25">
      <c r="B800" s="88"/>
      <c r="C800" s="88"/>
      <c r="D800" s="88"/>
    </row>
    <row r="801" spans="2:4" x14ac:dyDescent="0.25">
      <c r="B801" s="88"/>
      <c r="C801" s="88"/>
      <c r="D801" s="88"/>
    </row>
    <row r="802" spans="2:4" x14ac:dyDescent="0.25">
      <c r="B802" s="88"/>
      <c r="C802" s="88"/>
      <c r="D802" s="88"/>
    </row>
    <row r="803" spans="2:4" x14ac:dyDescent="0.25">
      <c r="B803" s="88"/>
      <c r="C803" s="88"/>
      <c r="D803" s="88"/>
    </row>
    <row r="804" spans="2:4" x14ac:dyDescent="0.25">
      <c r="B804" s="88"/>
      <c r="C804" s="88"/>
      <c r="D804" s="88"/>
    </row>
    <row r="805" spans="2:4" x14ac:dyDescent="0.25">
      <c r="B805" s="88"/>
      <c r="C805" s="88"/>
      <c r="D805" s="88"/>
    </row>
    <row r="806" spans="2:4" x14ac:dyDescent="0.25">
      <c r="B806" s="88"/>
      <c r="C806" s="88"/>
      <c r="D806" s="88"/>
    </row>
    <row r="807" spans="2:4" x14ac:dyDescent="0.25">
      <c r="B807" s="88"/>
      <c r="C807" s="88"/>
      <c r="D807" s="88"/>
    </row>
    <row r="808" spans="2:4" x14ac:dyDescent="0.25">
      <c r="B808" s="88"/>
      <c r="C808" s="88"/>
      <c r="D808" s="88"/>
    </row>
    <row r="809" spans="2:4" x14ac:dyDescent="0.25">
      <c r="B809" s="88"/>
      <c r="C809" s="88"/>
      <c r="D809" s="88"/>
    </row>
    <row r="810" spans="2:4" x14ac:dyDescent="0.25">
      <c r="B810" s="88"/>
      <c r="C810" s="88"/>
      <c r="D810" s="88"/>
    </row>
    <row r="811" spans="2:4" x14ac:dyDescent="0.25">
      <c r="B811" s="88"/>
      <c r="C811" s="88"/>
      <c r="D811" s="88"/>
    </row>
    <row r="812" spans="2:4" x14ac:dyDescent="0.25">
      <c r="B812" s="88"/>
      <c r="C812" s="88"/>
      <c r="D812" s="88"/>
    </row>
    <row r="813" spans="2:4" x14ac:dyDescent="0.25">
      <c r="B813" s="88"/>
      <c r="C813" s="88"/>
      <c r="D813" s="88"/>
    </row>
    <row r="814" spans="2:4" x14ac:dyDescent="0.25">
      <c r="B814" s="88"/>
      <c r="C814" s="88"/>
      <c r="D814" s="88"/>
    </row>
    <row r="815" spans="2:4" x14ac:dyDescent="0.25">
      <c r="B815" s="88"/>
      <c r="C815" s="88"/>
      <c r="D815" s="88"/>
    </row>
    <row r="816" spans="2:4" x14ac:dyDescent="0.25">
      <c r="B816" s="88"/>
      <c r="C816" s="88"/>
      <c r="D816" s="88"/>
    </row>
    <row r="817" spans="2:4" x14ac:dyDescent="0.25">
      <c r="B817" s="88"/>
      <c r="C817" s="88"/>
      <c r="D817" s="88"/>
    </row>
    <row r="818" spans="2:4" x14ac:dyDescent="0.25">
      <c r="B818" s="88"/>
      <c r="C818" s="88"/>
      <c r="D818" s="88"/>
    </row>
    <row r="819" spans="2:4" x14ac:dyDescent="0.25">
      <c r="B819" s="88"/>
      <c r="C819" s="88"/>
      <c r="D819" s="88"/>
    </row>
    <row r="820" spans="2:4" x14ac:dyDescent="0.25">
      <c r="B820" s="88"/>
      <c r="C820" s="88"/>
      <c r="D820" s="88"/>
    </row>
    <row r="821" spans="2:4" x14ac:dyDescent="0.25">
      <c r="B821" s="88"/>
      <c r="C821" s="88"/>
      <c r="D821" s="88"/>
    </row>
    <row r="822" spans="2:4" x14ac:dyDescent="0.25">
      <c r="B822" s="88"/>
      <c r="C822" s="88"/>
      <c r="D822" s="88"/>
    </row>
    <row r="823" spans="2:4" x14ac:dyDescent="0.25">
      <c r="B823" s="88"/>
      <c r="C823" s="88"/>
      <c r="D823" s="88"/>
    </row>
    <row r="824" spans="2:4" x14ac:dyDescent="0.25">
      <c r="B824" s="88"/>
      <c r="C824" s="88"/>
      <c r="D824" s="88"/>
    </row>
    <row r="825" spans="2:4" x14ac:dyDescent="0.25">
      <c r="B825" s="88"/>
      <c r="C825" s="88"/>
      <c r="D825" s="88"/>
    </row>
    <row r="826" spans="2:4" x14ac:dyDescent="0.25">
      <c r="B826" s="88"/>
      <c r="C826" s="88"/>
      <c r="D826" s="88"/>
    </row>
    <row r="827" spans="2:4" x14ac:dyDescent="0.25">
      <c r="B827" s="88"/>
      <c r="C827" s="88"/>
      <c r="D827" s="88"/>
    </row>
    <row r="828" spans="2:4" x14ac:dyDescent="0.25">
      <c r="B828" s="88"/>
      <c r="C828" s="88"/>
      <c r="D828" s="8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topLeftCell="A355" workbookViewId="0">
      <selection activeCell="H368" sqref="H368"/>
    </sheetView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0" max="12" width="9.140625" style="88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6" bestFit="1" customWidth="1"/>
    <col min="17" max="17" width="2" style="7" customWidth="1"/>
  </cols>
  <sheetData>
    <row r="1" spans="1:17" x14ac:dyDescent="0.25">
      <c r="B1" s="88" t="s">
        <v>95</v>
      </c>
      <c r="E1" s="10"/>
      <c r="G1" s="6" t="s">
        <v>16</v>
      </c>
      <c r="J1" s="88" t="s">
        <v>95</v>
      </c>
      <c r="M1" s="10"/>
      <c r="O1" s="6" t="s">
        <v>17</v>
      </c>
      <c r="Q1" s="10"/>
    </row>
    <row r="2" spans="1:17" x14ac:dyDescent="0.25">
      <c r="A2" s="50" t="s">
        <v>104</v>
      </c>
      <c r="B2" s="88" t="s">
        <v>246</v>
      </c>
      <c r="C2" s="88" t="s">
        <v>257</v>
      </c>
      <c r="D2" s="88" t="s">
        <v>258</v>
      </c>
      <c r="E2" s="10"/>
      <c r="F2" s="15"/>
      <c r="G2" s="82" t="s">
        <v>263</v>
      </c>
      <c r="I2" s="50" t="s">
        <v>103</v>
      </c>
      <c r="J2" s="88" t="s">
        <v>246</v>
      </c>
      <c r="K2" s="88" t="s">
        <v>257</v>
      </c>
      <c r="L2" s="88" t="s">
        <v>258</v>
      </c>
      <c r="M2" s="10"/>
      <c r="N2" s="15"/>
      <c r="O2" s="82" t="s">
        <v>263</v>
      </c>
      <c r="Q2" s="10"/>
    </row>
    <row r="3" spans="1:17" x14ac:dyDescent="0.25">
      <c r="B3" s="88" t="s">
        <v>254</v>
      </c>
      <c r="C3" s="88" t="s">
        <v>266</v>
      </c>
      <c r="D3" s="88" t="s">
        <v>268</v>
      </c>
      <c r="E3" s="10"/>
      <c r="F3" s="15"/>
      <c r="G3" s="13"/>
      <c r="J3" s="88" t="s">
        <v>254</v>
      </c>
      <c r="K3" s="88" t="s">
        <v>266</v>
      </c>
      <c r="L3" s="88" t="s">
        <v>269</v>
      </c>
      <c r="M3" s="10"/>
      <c r="N3" s="15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1Rx2L dBc Log Mag(dB)</v>
      </c>
      <c r="H6" s="35">
        <v>1</v>
      </c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25.989000000000001</v>
      </c>
      <c r="G7" s="6">
        <f t="shared" si="0"/>
        <v>-24.935389000000001</v>
      </c>
      <c r="H7" s="36">
        <f>ABS(AVERAGE(G7:G22)-(H6-1)*5)</f>
        <v>29.432790374999993</v>
      </c>
      <c r="J7" s="88" t="s">
        <v>99</v>
      </c>
      <c r="M7" s="10"/>
      <c r="N7" s="6">
        <f t="shared" ref="N7:N25" si="3">J33/1000000000</f>
        <v>15.909000000000001</v>
      </c>
      <c r="O7" s="6">
        <f t="shared" si="1"/>
        <v>-35.705868000000002</v>
      </c>
      <c r="P7" s="36">
        <f>ABS(AVERAGE(O7:O25)-(P6-1)*5)</f>
        <v>36.261290157894734</v>
      </c>
      <c r="Q7" s="10"/>
    </row>
    <row r="8" spans="1:17" x14ac:dyDescent="0.25">
      <c r="B8" s="88" t="s">
        <v>19</v>
      </c>
      <c r="C8" s="88" t="s">
        <v>106</v>
      </c>
      <c r="E8" s="10"/>
      <c r="F8" s="6">
        <f t="shared" si="2"/>
        <v>27.322944444444001</v>
      </c>
      <c r="G8" s="6">
        <f t="shared" si="0"/>
        <v>-27.746054000000001</v>
      </c>
      <c r="J8" s="88" t="s">
        <v>19</v>
      </c>
      <c r="K8" s="88" t="s">
        <v>106</v>
      </c>
      <c r="M8" s="10"/>
      <c r="N8" s="6">
        <f t="shared" si="3"/>
        <v>16.802944444444002</v>
      </c>
      <c r="O8" s="6">
        <f t="shared" si="1"/>
        <v>-37.532012999999999</v>
      </c>
      <c r="Q8" s="10"/>
    </row>
    <row r="9" spans="1:17" x14ac:dyDescent="0.25">
      <c r="B9" s="88">
        <v>18091000000</v>
      </c>
      <c r="C9" s="88">
        <v>-4.9181881000000001</v>
      </c>
      <c r="E9" s="10"/>
      <c r="F9" s="6">
        <f t="shared" si="2"/>
        <v>28.656888888889</v>
      </c>
      <c r="G9" s="6">
        <f t="shared" si="0"/>
        <v>-31.387159</v>
      </c>
      <c r="J9" s="88">
        <v>8000000000</v>
      </c>
      <c r="K9" s="88">
        <v>-9.7226123999999992</v>
      </c>
      <c r="M9" s="10"/>
      <c r="N9" s="6">
        <f t="shared" si="3"/>
        <v>17.696888888888999</v>
      </c>
      <c r="O9" s="6">
        <f t="shared" si="1"/>
        <v>-40.003616000000001</v>
      </c>
      <c r="Q9" s="10"/>
    </row>
    <row r="10" spans="1:17" x14ac:dyDescent="0.25">
      <c r="B10" s="88">
        <v>19863722222.222</v>
      </c>
      <c r="C10" s="88">
        <v>-4.6793785000000003</v>
      </c>
      <c r="E10" s="10"/>
      <c r="F10" s="6">
        <f t="shared" si="2"/>
        <v>29.990833333333001</v>
      </c>
      <c r="G10" s="6">
        <f t="shared" si="0"/>
        <v>-33.856223999999997</v>
      </c>
      <c r="J10" s="88">
        <v>9333333333.3332996</v>
      </c>
      <c r="K10" s="88">
        <v>-9.7561932000000002</v>
      </c>
      <c r="M10" s="10"/>
      <c r="N10" s="6">
        <f t="shared" si="3"/>
        <v>18.590833333332998</v>
      </c>
      <c r="O10" s="6">
        <f t="shared" si="1"/>
        <v>-39.637444000000002</v>
      </c>
      <c r="Q10" s="10"/>
    </row>
    <row r="11" spans="1:17" x14ac:dyDescent="0.25">
      <c r="B11" s="88">
        <v>21636444444.444</v>
      </c>
      <c r="C11" s="88">
        <v>-4.8529434</v>
      </c>
      <c r="E11" s="10"/>
      <c r="F11" s="6">
        <f t="shared" si="2"/>
        <v>31.324777777777999</v>
      </c>
      <c r="G11" s="6">
        <f t="shared" si="0"/>
        <v>-33.042278000000003</v>
      </c>
      <c r="J11" s="88">
        <v>10666666666.667</v>
      </c>
      <c r="K11" s="88">
        <v>-9.6920605000000002</v>
      </c>
      <c r="M11" s="10"/>
      <c r="N11" s="6">
        <f t="shared" si="3"/>
        <v>19.484777777778</v>
      </c>
      <c r="O11" s="6">
        <f t="shared" si="1"/>
        <v>-40.273009999999999</v>
      </c>
      <c r="Q11" s="10"/>
    </row>
    <row r="12" spans="1:17" x14ac:dyDescent="0.25">
      <c r="B12" s="88">
        <v>23409166666.667</v>
      </c>
      <c r="C12" s="88">
        <v>-6.5129948000000004</v>
      </c>
      <c r="E12" s="10"/>
      <c r="F12" s="6">
        <f t="shared" si="2"/>
        <v>32.658722222222003</v>
      </c>
      <c r="G12" s="6">
        <f t="shared" si="0"/>
        <v>-31.247843</v>
      </c>
      <c r="J12" s="88">
        <v>12000000000</v>
      </c>
      <c r="K12" s="88">
        <v>-9.2271538</v>
      </c>
      <c r="M12" s="10"/>
      <c r="N12" s="6">
        <f t="shared" si="3"/>
        <v>20.378722222221999</v>
      </c>
      <c r="O12" s="6">
        <f t="shared" si="1"/>
        <v>-39.571250999999997</v>
      </c>
      <c r="Q12" s="10"/>
    </row>
    <row r="13" spans="1:17" x14ac:dyDescent="0.25">
      <c r="B13" s="88">
        <v>25181888888.889</v>
      </c>
      <c r="C13" s="88">
        <v>-6.0756430999999997</v>
      </c>
      <c r="E13" s="10"/>
      <c r="F13" s="6">
        <f t="shared" si="2"/>
        <v>33.992666666666999</v>
      </c>
      <c r="G13" s="6">
        <f t="shared" si="0"/>
        <v>-27.405951999999999</v>
      </c>
      <c r="J13" s="88">
        <v>13333333333.333</v>
      </c>
      <c r="K13" s="88">
        <v>-8.7632131999999991</v>
      </c>
      <c r="M13" s="10"/>
      <c r="N13" s="6">
        <f t="shared" si="3"/>
        <v>21.272666666667</v>
      </c>
      <c r="O13" s="6">
        <f t="shared" si="1"/>
        <v>-37.019736999999999</v>
      </c>
      <c r="Q13" s="10"/>
    </row>
    <row r="14" spans="1:17" x14ac:dyDescent="0.25">
      <c r="B14" s="88">
        <v>26954611111.111</v>
      </c>
      <c r="C14" s="88">
        <v>-5.7327309</v>
      </c>
      <c r="E14" s="10"/>
      <c r="F14" s="6">
        <f t="shared" si="2"/>
        <v>35.326611111110999</v>
      </c>
      <c r="G14" s="6">
        <f t="shared" si="0"/>
        <v>-26.504341</v>
      </c>
      <c r="J14" s="88">
        <v>14666666666.667</v>
      </c>
      <c r="K14" s="88">
        <v>-9.7471131999999994</v>
      </c>
      <c r="M14" s="10"/>
      <c r="N14" s="6">
        <f t="shared" si="3"/>
        <v>22.166611111110999</v>
      </c>
      <c r="O14" s="6">
        <f t="shared" si="1"/>
        <v>-36.143242000000001</v>
      </c>
      <c r="Q14" s="10"/>
    </row>
    <row r="15" spans="1:17" x14ac:dyDescent="0.25">
      <c r="B15" s="88">
        <v>28727333333.333</v>
      </c>
      <c r="C15" s="88">
        <v>-8.6822099999999995</v>
      </c>
      <c r="E15" s="10"/>
      <c r="F15" s="6">
        <f t="shared" si="2"/>
        <v>36.660555555556002</v>
      </c>
      <c r="G15" s="6">
        <f t="shared" si="0"/>
        <v>-29.154931999999999</v>
      </c>
      <c r="J15" s="88">
        <v>16000000000</v>
      </c>
      <c r="K15" s="88">
        <v>-10.028230000000001</v>
      </c>
      <c r="M15" s="10"/>
      <c r="N15" s="6">
        <f t="shared" si="3"/>
        <v>23.060555555556</v>
      </c>
      <c r="O15" s="6">
        <f t="shared" si="1"/>
        <v>-35.542976000000003</v>
      </c>
      <c r="Q15" s="10"/>
    </row>
    <row r="16" spans="1:17" x14ac:dyDescent="0.25">
      <c r="B16" s="88">
        <v>30500055555.556</v>
      </c>
      <c r="C16" s="88">
        <v>-10.871857</v>
      </c>
      <c r="E16" s="10"/>
      <c r="F16" s="6">
        <f t="shared" si="2"/>
        <v>37.994500000000002</v>
      </c>
      <c r="G16" s="6">
        <f t="shared" si="0"/>
        <v>-27.745169000000001</v>
      </c>
      <c r="J16" s="88">
        <v>17333333333.333</v>
      </c>
      <c r="K16" s="88">
        <v>-10.117136</v>
      </c>
      <c r="M16" s="10"/>
      <c r="N16" s="6">
        <f t="shared" si="3"/>
        <v>23.954499999999999</v>
      </c>
      <c r="O16" s="6">
        <f t="shared" si="1"/>
        <v>-35.942847999999998</v>
      </c>
      <c r="Q16" s="10"/>
    </row>
    <row r="17" spans="2:17" x14ac:dyDescent="0.25">
      <c r="B17" s="88">
        <v>32272777777.778</v>
      </c>
      <c r="C17" s="88">
        <v>-9.7957467999999999</v>
      </c>
      <c r="E17" s="10"/>
      <c r="F17" s="6">
        <f t="shared" si="2"/>
        <v>39.328444444444003</v>
      </c>
      <c r="G17" s="6">
        <f t="shared" si="0"/>
        <v>-29.082007999999998</v>
      </c>
      <c r="J17" s="88">
        <v>18666666666.667</v>
      </c>
      <c r="K17" s="88">
        <v>-9.6346951000000001</v>
      </c>
      <c r="M17" s="10"/>
      <c r="N17" s="6">
        <f t="shared" si="3"/>
        <v>24.848444444443999</v>
      </c>
      <c r="O17" s="6">
        <f t="shared" si="1"/>
        <v>-40.777839999999998</v>
      </c>
      <c r="Q17" s="10"/>
    </row>
    <row r="18" spans="2:17" x14ac:dyDescent="0.25">
      <c r="B18" s="88">
        <v>34045500000</v>
      </c>
      <c r="C18" s="88">
        <v>-8.9884442999999994</v>
      </c>
      <c r="E18" s="10"/>
      <c r="F18" s="6">
        <f t="shared" si="2"/>
        <v>40.662388888888998</v>
      </c>
      <c r="G18" s="6">
        <f t="shared" si="0"/>
        <v>-25.436716000000001</v>
      </c>
      <c r="J18" s="88">
        <v>20000000000</v>
      </c>
      <c r="K18" s="88">
        <v>-9.1285591000000004</v>
      </c>
      <c r="M18" s="10"/>
      <c r="N18" s="6">
        <f t="shared" si="3"/>
        <v>25.742388888889</v>
      </c>
      <c r="O18" s="6">
        <f t="shared" si="1"/>
        <v>-34.831595999999998</v>
      </c>
      <c r="Q18" s="10"/>
    </row>
    <row r="19" spans="2:17" x14ac:dyDescent="0.25">
      <c r="B19" s="88">
        <v>35818222222.222</v>
      </c>
      <c r="C19" s="88">
        <v>-9.4694976999999998</v>
      </c>
      <c r="E19" s="10"/>
      <c r="F19" s="6">
        <f t="shared" si="2"/>
        <v>41.996333333332998</v>
      </c>
      <c r="G19" s="6">
        <f t="shared" si="0"/>
        <v>-25.055112999999999</v>
      </c>
      <c r="J19" s="88">
        <v>21333333333.333</v>
      </c>
      <c r="K19" s="88">
        <v>-8.8858747000000005</v>
      </c>
      <c r="M19" s="10"/>
      <c r="N19" s="6">
        <f t="shared" si="3"/>
        <v>26.636333333332999</v>
      </c>
      <c r="O19" s="6">
        <f t="shared" si="1"/>
        <v>-32.662838000000001</v>
      </c>
      <c r="Q19" s="10"/>
    </row>
    <row r="20" spans="2:17" x14ac:dyDescent="0.25">
      <c r="B20" s="88">
        <v>37590944444.444</v>
      </c>
      <c r="C20" s="88">
        <v>-10.412475000000001</v>
      </c>
      <c r="E20" s="10"/>
      <c r="F20" s="6">
        <f t="shared" si="2"/>
        <v>43.330277777778001</v>
      </c>
      <c r="G20" s="6">
        <f t="shared" si="0"/>
        <v>-36.820186999999997</v>
      </c>
      <c r="J20" s="88">
        <v>22666666666.667</v>
      </c>
      <c r="K20" s="88">
        <v>-8.5682486999999998</v>
      </c>
      <c r="M20" s="10"/>
      <c r="N20" s="6">
        <f t="shared" si="3"/>
        <v>27.530277777778</v>
      </c>
      <c r="O20" s="6">
        <f t="shared" si="1"/>
        <v>-32.003959999999999</v>
      </c>
      <c r="Q20" s="10"/>
    </row>
    <row r="21" spans="2:17" x14ac:dyDescent="0.25">
      <c r="B21" s="88">
        <v>39363666666.667</v>
      </c>
      <c r="C21" s="88">
        <v>-10.400986</v>
      </c>
      <c r="E21" s="10"/>
      <c r="F21" s="6">
        <f t="shared" si="2"/>
        <v>44.664222222222001</v>
      </c>
      <c r="G21" s="6">
        <f t="shared" si="0"/>
        <v>-33.546272000000002</v>
      </c>
      <c r="J21" s="88">
        <v>24000000000</v>
      </c>
      <c r="K21" s="88">
        <v>-9.1070823999999995</v>
      </c>
      <c r="M21" s="10"/>
      <c r="N21" s="6">
        <f t="shared" si="3"/>
        <v>28.424222222221999</v>
      </c>
      <c r="O21" s="6">
        <f t="shared" si="1"/>
        <v>-29.841498999999999</v>
      </c>
      <c r="Q21" s="10"/>
    </row>
    <row r="22" spans="2:17" x14ac:dyDescent="0.25">
      <c r="B22" s="88">
        <v>41136388888.889</v>
      </c>
      <c r="C22" s="88">
        <v>-7.9313979000000003</v>
      </c>
      <c r="E22" s="10"/>
      <c r="F22" s="6">
        <f t="shared" si="2"/>
        <v>45.998166666666997</v>
      </c>
      <c r="G22" s="6">
        <f t="shared" si="0"/>
        <v>-27.959009000000002</v>
      </c>
      <c r="J22" s="88">
        <v>25333333333.333</v>
      </c>
      <c r="K22" s="88">
        <v>-9.7104730999999997</v>
      </c>
      <c r="M22" s="10"/>
      <c r="N22" s="6">
        <f t="shared" si="3"/>
        <v>29.318166666667</v>
      </c>
      <c r="O22" s="6">
        <f t="shared" si="1"/>
        <v>-35.162379999999999</v>
      </c>
      <c r="Q22" s="10"/>
    </row>
    <row r="23" spans="2:17" x14ac:dyDescent="0.25">
      <c r="B23" s="88">
        <v>42909111111.111</v>
      </c>
      <c r="C23" s="88">
        <v>-8.3951635000000007</v>
      </c>
      <c r="E23" s="10"/>
      <c r="F23" s="6">
        <f t="shared" si="2"/>
        <v>47.332111111110997</v>
      </c>
      <c r="G23" s="6">
        <f t="shared" si="0"/>
        <v>19.062792000000002</v>
      </c>
      <c r="J23" s="88">
        <v>26666666666.667</v>
      </c>
      <c r="K23" s="88">
        <v>-10.353956</v>
      </c>
      <c r="M23" s="10"/>
      <c r="N23" s="6">
        <f t="shared" si="3"/>
        <v>30.212111111111</v>
      </c>
      <c r="O23" s="6">
        <f t="shared" si="1"/>
        <v>-36.17606</v>
      </c>
      <c r="Q23" s="10"/>
    </row>
    <row r="24" spans="2:17" x14ac:dyDescent="0.25">
      <c r="B24" s="88">
        <v>44681833333.333</v>
      </c>
      <c r="C24" s="88">
        <v>-9.8947944999999997</v>
      </c>
      <c r="E24" s="10"/>
      <c r="F24" s="6">
        <f t="shared" si="2"/>
        <v>48.666055555555999</v>
      </c>
      <c r="G24" s="6">
        <f t="shared" si="0"/>
        <v>28.515238</v>
      </c>
      <c r="J24" s="88">
        <v>28000000000</v>
      </c>
      <c r="K24" s="88">
        <v>-10.255203</v>
      </c>
      <c r="M24" s="10"/>
      <c r="N24" s="6">
        <f t="shared" si="3"/>
        <v>31.106055555556001</v>
      </c>
      <c r="O24" s="6">
        <f t="shared" si="1"/>
        <v>-30.272009000000001</v>
      </c>
      <c r="Q24" s="10"/>
    </row>
    <row r="25" spans="2:17" x14ac:dyDescent="0.25">
      <c r="B25" s="88">
        <v>46454555555.556</v>
      </c>
      <c r="C25" s="88">
        <v>-10</v>
      </c>
      <c r="E25" s="10"/>
      <c r="F25" s="6">
        <f t="shared" si="2"/>
        <v>50</v>
      </c>
      <c r="G25" s="6">
        <f t="shared" si="0"/>
        <v>34.570824000000002</v>
      </c>
      <c r="J25" s="88">
        <v>29333333333.333</v>
      </c>
      <c r="K25" s="88">
        <v>-11.320499</v>
      </c>
      <c r="M25" s="10"/>
      <c r="N25" s="6">
        <f t="shared" si="3"/>
        <v>32</v>
      </c>
      <c r="O25" s="6">
        <f t="shared" si="1"/>
        <v>-39.864325999999998</v>
      </c>
      <c r="Q25" s="10"/>
    </row>
    <row r="26" spans="2:17" x14ac:dyDescent="0.25">
      <c r="B26" s="88">
        <v>48227277777.778</v>
      </c>
      <c r="C26" s="88">
        <v>-10</v>
      </c>
      <c r="E26" s="10"/>
      <c r="F26" s="6" t="s">
        <v>21</v>
      </c>
      <c r="J26" s="88">
        <v>30666666666.667</v>
      </c>
      <c r="K26" s="88">
        <v>-18.086918000000001</v>
      </c>
      <c r="M26" s="10"/>
      <c r="N26" s="6" t="s">
        <v>21</v>
      </c>
      <c r="Q26" s="10"/>
    </row>
    <row r="27" spans="2:17" x14ac:dyDescent="0.25">
      <c r="B27" s="88">
        <v>50000000000</v>
      </c>
      <c r="C27" s="88">
        <v>-10</v>
      </c>
      <c r="E27" s="10"/>
      <c r="J27" s="88">
        <v>32000000000</v>
      </c>
      <c r="K27" s="88">
        <v>-13.600495</v>
      </c>
      <c r="M27" s="10"/>
      <c r="Q27" s="10"/>
    </row>
    <row r="28" spans="2:17" x14ac:dyDescent="0.25">
      <c r="B28" s="88" t="s">
        <v>21</v>
      </c>
      <c r="E28" s="10"/>
      <c r="J28" s="8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38.988999999999997</v>
      </c>
      <c r="G31" s="6">
        <f t="shared" si="4"/>
        <v>-19.298023000000001</v>
      </c>
      <c r="H31" s="36">
        <f>ABS(AVERAGE(G31:G41)-(H30-1)*5)</f>
        <v>11.676587818181817</v>
      </c>
      <c r="J31" s="88" t="s">
        <v>18</v>
      </c>
      <c r="M31" s="10"/>
      <c r="N31" s="6">
        <f t="shared" ref="N31:N49" si="7">J57/1000000000</f>
        <v>24</v>
      </c>
      <c r="O31" s="6">
        <f t="shared" si="5"/>
        <v>-21.546326000000001</v>
      </c>
      <c r="P31" s="36">
        <f>ABS(AVERAGE(O31:O49)-(P30-1)*5)</f>
        <v>14.953654294736838</v>
      </c>
      <c r="Q31" s="10"/>
    </row>
    <row r="32" spans="2:17" x14ac:dyDescent="0.25">
      <c r="B32" s="88" t="s">
        <v>19</v>
      </c>
      <c r="C32" s="88" t="s">
        <v>116</v>
      </c>
      <c r="D32" s="88" t="s">
        <v>31</v>
      </c>
      <c r="E32" s="10"/>
      <c r="F32" s="6">
        <f t="shared" si="6"/>
        <v>39.600722222222004</v>
      </c>
      <c r="G32" s="6">
        <f t="shared" si="4"/>
        <v>-19.031561</v>
      </c>
      <c r="J32" s="88" t="s">
        <v>19</v>
      </c>
      <c r="K32" s="88" t="s">
        <v>116</v>
      </c>
      <c r="L32" s="88" t="s">
        <v>31</v>
      </c>
      <c r="M32" s="10"/>
      <c r="N32" s="6">
        <f t="shared" si="7"/>
        <v>24.444444444443999</v>
      </c>
      <c r="O32" s="6">
        <f t="shared" si="5"/>
        <v>-24.623574999999999</v>
      </c>
      <c r="Q32" s="10"/>
    </row>
    <row r="33" spans="2:17" x14ac:dyDescent="0.25">
      <c r="B33" s="88">
        <v>25989000000</v>
      </c>
      <c r="C33" s="88">
        <v>-29.853577000000001</v>
      </c>
      <c r="D33" s="88">
        <v>-24.935389000000001</v>
      </c>
      <c r="E33" s="10"/>
      <c r="F33" s="6">
        <f t="shared" si="6"/>
        <v>40.212444444444003</v>
      </c>
      <c r="G33" s="6">
        <f t="shared" si="4"/>
        <v>-16.299078000000002</v>
      </c>
      <c r="J33" s="88">
        <v>15909000000</v>
      </c>
      <c r="K33" s="88">
        <v>-45.428482000000002</v>
      </c>
      <c r="L33" s="88">
        <v>-35.705868000000002</v>
      </c>
      <c r="M33" s="10"/>
      <c r="N33" s="6">
        <f t="shared" si="7"/>
        <v>24.888888888888999</v>
      </c>
      <c r="O33" s="6">
        <f t="shared" si="5"/>
        <v>-23.963671000000001</v>
      </c>
      <c r="Q33" s="10"/>
    </row>
    <row r="34" spans="2:17" x14ac:dyDescent="0.25">
      <c r="B34" s="88">
        <v>27322944444.444</v>
      </c>
      <c r="C34" s="88">
        <v>-32.425429999999999</v>
      </c>
      <c r="D34" s="88">
        <v>-27.746054000000001</v>
      </c>
      <c r="E34" s="10"/>
      <c r="F34" s="6">
        <f t="shared" si="6"/>
        <v>40.824166666666997</v>
      </c>
      <c r="G34" s="6">
        <f t="shared" si="4"/>
        <v>-12.861348</v>
      </c>
      <c r="J34" s="88">
        <v>16802944444.444</v>
      </c>
      <c r="K34" s="88">
        <v>-47.288207999999997</v>
      </c>
      <c r="L34" s="88">
        <v>-37.532012999999999</v>
      </c>
      <c r="M34" s="10"/>
      <c r="N34" s="6">
        <f t="shared" si="7"/>
        <v>25.333333333333002</v>
      </c>
      <c r="O34" s="6">
        <f t="shared" si="5"/>
        <v>-25.915737</v>
      </c>
      <c r="Q34" s="10"/>
    </row>
    <row r="35" spans="2:17" x14ac:dyDescent="0.25">
      <c r="B35" s="88">
        <v>28656888888.889</v>
      </c>
      <c r="C35" s="88">
        <v>-36.240101000000003</v>
      </c>
      <c r="D35" s="88">
        <v>-31.387159</v>
      </c>
      <c r="E35" s="10"/>
      <c r="F35" s="6">
        <f t="shared" si="6"/>
        <v>41.435888888888996</v>
      </c>
      <c r="G35" s="6">
        <f t="shared" si="4"/>
        <v>-11.825812000000001</v>
      </c>
      <c r="J35" s="88">
        <v>17696888888.889</v>
      </c>
      <c r="K35" s="88">
        <v>-49.695678999999998</v>
      </c>
      <c r="L35" s="88">
        <v>-40.003616000000001</v>
      </c>
      <c r="M35" s="10"/>
      <c r="N35" s="6">
        <f t="shared" si="7"/>
        <v>25.777777777777999</v>
      </c>
      <c r="O35" s="6">
        <f t="shared" si="5"/>
        <v>-21.708292</v>
      </c>
      <c r="Q35" s="10"/>
    </row>
    <row r="36" spans="2:17" x14ac:dyDescent="0.25">
      <c r="B36" s="88">
        <v>29990833333.333</v>
      </c>
      <c r="C36" s="88">
        <v>-40.369216999999999</v>
      </c>
      <c r="D36" s="88">
        <v>-33.856223999999997</v>
      </c>
      <c r="E36" s="10"/>
      <c r="F36" s="6">
        <f t="shared" si="6"/>
        <v>42.047611111111003</v>
      </c>
      <c r="G36" s="6">
        <f t="shared" si="4"/>
        <v>-11.205064999999999</v>
      </c>
      <c r="J36" s="88">
        <v>18590833333.333</v>
      </c>
      <c r="K36" s="88">
        <v>-48.864597000000003</v>
      </c>
      <c r="L36" s="88">
        <v>-39.637444000000002</v>
      </c>
      <c r="M36" s="10"/>
      <c r="N36" s="6">
        <f t="shared" si="7"/>
        <v>26.222222222222001</v>
      </c>
      <c r="O36" s="6">
        <f t="shared" si="5"/>
        <v>-17.702534</v>
      </c>
      <c r="Q36" s="10"/>
    </row>
    <row r="37" spans="2:17" x14ac:dyDescent="0.25">
      <c r="B37" s="88">
        <v>31324777777.778</v>
      </c>
      <c r="C37" s="88">
        <v>-39.117924000000002</v>
      </c>
      <c r="D37" s="88">
        <v>-33.042278000000003</v>
      </c>
      <c r="E37" s="10"/>
      <c r="F37" s="6">
        <f t="shared" si="6"/>
        <v>42.659333333333002</v>
      </c>
      <c r="G37" s="6">
        <f t="shared" si="4"/>
        <v>-8.0603494999999992</v>
      </c>
      <c r="J37" s="88">
        <v>19484777777.778</v>
      </c>
      <c r="K37" s="88">
        <v>-49.036223999999997</v>
      </c>
      <c r="L37" s="88">
        <v>-40.273009999999999</v>
      </c>
      <c r="M37" s="10"/>
      <c r="N37" s="6">
        <f t="shared" si="7"/>
        <v>26.666666666666998</v>
      </c>
      <c r="O37" s="6">
        <f t="shared" si="5"/>
        <v>-15.221956</v>
      </c>
      <c r="Q37" s="10"/>
    </row>
    <row r="38" spans="2:17" x14ac:dyDescent="0.25">
      <c r="B38" s="88">
        <v>32658722222.222</v>
      </c>
      <c r="C38" s="88">
        <v>-36.980572000000002</v>
      </c>
      <c r="D38" s="88">
        <v>-31.247843</v>
      </c>
      <c r="E38" s="10"/>
      <c r="F38" s="6">
        <f t="shared" si="6"/>
        <v>43.271055555555996</v>
      </c>
      <c r="G38" s="6">
        <f t="shared" si="4"/>
        <v>-6.1402663999999998</v>
      </c>
      <c r="J38" s="88">
        <v>20378722222.222</v>
      </c>
      <c r="K38" s="88">
        <v>-49.318362999999998</v>
      </c>
      <c r="L38" s="88">
        <v>-39.571250999999997</v>
      </c>
      <c r="M38" s="10"/>
      <c r="N38" s="6">
        <f t="shared" si="7"/>
        <v>27.111111111111001</v>
      </c>
      <c r="O38" s="6">
        <f t="shared" si="5"/>
        <v>-13.288076</v>
      </c>
      <c r="Q38" s="10"/>
    </row>
    <row r="39" spans="2:17" x14ac:dyDescent="0.25">
      <c r="B39" s="88">
        <v>33992666666.667</v>
      </c>
      <c r="C39" s="88">
        <v>-36.088160999999999</v>
      </c>
      <c r="D39" s="88">
        <v>-27.405951999999999</v>
      </c>
      <c r="E39" s="10"/>
      <c r="F39" s="6">
        <f t="shared" si="6"/>
        <v>43.882777777778003</v>
      </c>
      <c r="G39" s="6">
        <f t="shared" si="4"/>
        <v>-7.6019769000000004</v>
      </c>
      <c r="J39" s="88">
        <v>21272666666.667</v>
      </c>
      <c r="K39" s="88">
        <v>-47.047966000000002</v>
      </c>
      <c r="L39" s="88">
        <v>-37.019736999999999</v>
      </c>
      <c r="M39" s="10"/>
      <c r="N39" s="6">
        <f t="shared" si="7"/>
        <v>27.555555555556001</v>
      </c>
      <c r="O39" s="6">
        <f t="shared" si="5"/>
        <v>-11.530517</v>
      </c>
      <c r="Q39" s="10"/>
    </row>
    <row r="40" spans="2:17" x14ac:dyDescent="0.25">
      <c r="B40" s="88">
        <v>35326611111.111</v>
      </c>
      <c r="C40" s="88">
        <v>-37.376198000000002</v>
      </c>
      <c r="D40" s="88">
        <v>-26.504341</v>
      </c>
      <c r="E40" s="10"/>
      <c r="F40" s="6">
        <f t="shared" si="6"/>
        <v>44.494500000000002</v>
      </c>
      <c r="G40" s="6">
        <f t="shared" si="4"/>
        <v>-8.1295356999999999</v>
      </c>
      <c r="J40" s="88">
        <v>22166611111.111</v>
      </c>
      <c r="K40" s="88">
        <v>-46.260376000000001</v>
      </c>
      <c r="L40" s="88">
        <v>-36.143242000000001</v>
      </c>
      <c r="M40" s="10"/>
      <c r="N40" s="6">
        <f t="shared" si="7"/>
        <v>28</v>
      </c>
      <c r="O40" s="6">
        <f t="shared" si="5"/>
        <v>-10.607714</v>
      </c>
      <c r="Q40" s="10"/>
    </row>
    <row r="41" spans="2:17" x14ac:dyDescent="0.25">
      <c r="B41" s="88">
        <v>36660555555.556</v>
      </c>
      <c r="C41" s="88">
        <v>-38.950679999999998</v>
      </c>
      <c r="D41" s="88">
        <v>-29.154931999999999</v>
      </c>
      <c r="E41" s="10"/>
      <c r="F41" s="6">
        <f t="shared" si="6"/>
        <v>45.106222222222002</v>
      </c>
      <c r="G41" s="6">
        <f t="shared" si="4"/>
        <v>-7.9894505000000002</v>
      </c>
      <c r="J41" s="88">
        <v>23060555555.556</v>
      </c>
      <c r="K41" s="88">
        <v>-45.177672999999999</v>
      </c>
      <c r="L41" s="88">
        <v>-35.542976000000003</v>
      </c>
      <c r="M41" s="10"/>
      <c r="N41" s="6">
        <f t="shared" si="7"/>
        <v>28.444444444443999</v>
      </c>
      <c r="O41" s="6">
        <f t="shared" si="5"/>
        <v>-10.391135</v>
      </c>
      <c r="Q41" s="10"/>
    </row>
    <row r="42" spans="2:17" x14ac:dyDescent="0.25">
      <c r="B42" s="88">
        <v>37994500000</v>
      </c>
      <c r="C42" s="88">
        <v>-36.733612000000001</v>
      </c>
      <c r="D42" s="88">
        <v>-27.745169000000001</v>
      </c>
      <c r="E42" s="10"/>
      <c r="F42" s="6">
        <f t="shared" si="6"/>
        <v>45.717944444444001</v>
      </c>
      <c r="G42" s="6">
        <f t="shared" si="4"/>
        <v>-7.8518686000000004</v>
      </c>
      <c r="J42" s="88">
        <v>23954500000</v>
      </c>
      <c r="K42" s="88">
        <v>-45.071407000000001</v>
      </c>
      <c r="L42" s="88">
        <v>-35.942847999999998</v>
      </c>
      <c r="M42" s="10"/>
      <c r="N42" s="6">
        <f t="shared" si="7"/>
        <v>28.888888888888999</v>
      </c>
      <c r="O42" s="6">
        <f t="shared" si="5"/>
        <v>-10.251251</v>
      </c>
      <c r="Q42" s="10"/>
    </row>
    <row r="43" spans="2:17" x14ac:dyDescent="0.25">
      <c r="B43" s="88">
        <v>39328444444.444</v>
      </c>
      <c r="C43" s="88">
        <v>-38.551506000000003</v>
      </c>
      <c r="D43" s="88">
        <v>-29.082007999999998</v>
      </c>
      <c r="E43" s="10"/>
      <c r="F43" s="6">
        <f t="shared" si="6"/>
        <v>46.329666666667002</v>
      </c>
      <c r="G43" s="6">
        <f t="shared" si="4"/>
        <v>-8.7854033000000005</v>
      </c>
      <c r="J43" s="88">
        <v>24848444444.444</v>
      </c>
      <c r="K43" s="88">
        <v>-49.663715000000003</v>
      </c>
      <c r="L43" s="88">
        <v>-40.777839999999998</v>
      </c>
      <c r="M43" s="10"/>
      <c r="N43" s="6">
        <f t="shared" si="7"/>
        <v>29.333333333333002</v>
      </c>
      <c r="O43" s="6">
        <f t="shared" si="5"/>
        <v>-9.9470986999999997</v>
      </c>
      <c r="Q43" s="10"/>
    </row>
    <row r="44" spans="2:17" x14ac:dyDescent="0.25">
      <c r="B44" s="88">
        <v>40662388888.889</v>
      </c>
      <c r="C44" s="88">
        <v>-35.84919</v>
      </c>
      <c r="D44" s="88">
        <v>-25.436716000000001</v>
      </c>
      <c r="E44" s="10"/>
      <c r="F44" s="6">
        <f t="shared" si="6"/>
        <v>46.941388888889001</v>
      </c>
      <c r="G44" s="6">
        <f t="shared" si="4"/>
        <v>-11.450027</v>
      </c>
      <c r="J44" s="88">
        <v>25742388888.889</v>
      </c>
      <c r="K44" s="88">
        <v>-43.399844999999999</v>
      </c>
      <c r="L44" s="88">
        <v>-34.831595999999998</v>
      </c>
      <c r="M44" s="10"/>
      <c r="N44" s="6">
        <f t="shared" si="7"/>
        <v>29.777777777777999</v>
      </c>
      <c r="O44" s="6">
        <f t="shared" si="5"/>
        <v>-10.641992999999999</v>
      </c>
      <c r="Q44" s="10"/>
    </row>
    <row r="45" spans="2:17" x14ac:dyDescent="0.25">
      <c r="B45" s="88">
        <v>41996333333.333</v>
      </c>
      <c r="C45" s="88">
        <v>-35.456097</v>
      </c>
      <c r="D45" s="88">
        <v>-25.055112999999999</v>
      </c>
      <c r="E45" s="10"/>
      <c r="F45" s="6">
        <f t="shared" si="6"/>
        <v>47.553111111111001</v>
      </c>
      <c r="G45" s="6">
        <f t="shared" si="4"/>
        <v>-10.949502000000001</v>
      </c>
      <c r="J45" s="88">
        <v>26636333333.333</v>
      </c>
      <c r="K45" s="88">
        <v>-41.769919999999999</v>
      </c>
      <c r="L45" s="88">
        <v>-32.662838000000001</v>
      </c>
      <c r="M45" s="10"/>
      <c r="N45" s="6">
        <f t="shared" si="7"/>
        <v>30.222222222222001</v>
      </c>
      <c r="O45" s="6">
        <f t="shared" si="5"/>
        <v>-12.524111</v>
      </c>
      <c r="Q45" s="10"/>
    </row>
    <row r="46" spans="2:17" x14ac:dyDescent="0.25">
      <c r="B46" s="88">
        <v>43330277777.778</v>
      </c>
      <c r="C46" s="88">
        <v>-44.751587000000001</v>
      </c>
      <c r="D46" s="88">
        <v>-36.820186999999997</v>
      </c>
      <c r="E46" s="10"/>
      <c r="F46" s="6">
        <f t="shared" si="6"/>
        <v>48.164833333333</v>
      </c>
      <c r="G46" s="6">
        <f t="shared" si="4"/>
        <v>-9.7991656999999996</v>
      </c>
      <c r="J46" s="88">
        <v>27530277777.778</v>
      </c>
      <c r="K46" s="88">
        <v>-41.714435999999999</v>
      </c>
      <c r="L46" s="88">
        <v>-32.003959999999999</v>
      </c>
      <c r="M46" s="10"/>
      <c r="N46" s="6">
        <f t="shared" si="7"/>
        <v>30.666666666666998</v>
      </c>
      <c r="O46" s="6">
        <f t="shared" si="5"/>
        <v>-15.880561999999999</v>
      </c>
      <c r="Q46" s="10"/>
    </row>
    <row r="47" spans="2:17" x14ac:dyDescent="0.25">
      <c r="B47" s="88">
        <v>44664222222.222</v>
      </c>
      <c r="C47" s="88">
        <v>-41.941437000000001</v>
      </c>
      <c r="D47" s="88">
        <v>-33.546272000000002</v>
      </c>
      <c r="E47" s="10"/>
      <c r="F47" s="6">
        <f t="shared" si="6"/>
        <v>48.776555555556001</v>
      </c>
      <c r="G47" s="6">
        <f t="shared" si="4"/>
        <v>34.656410000000001</v>
      </c>
      <c r="J47" s="88">
        <v>28424222222.222</v>
      </c>
      <c r="K47" s="88">
        <v>-40.195453999999998</v>
      </c>
      <c r="L47" s="88">
        <v>-29.841498999999999</v>
      </c>
      <c r="M47" s="10"/>
      <c r="N47" s="6">
        <f t="shared" si="7"/>
        <v>31.111111111111001</v>
      </c>
      <c r="O47" s="6">
        <f t="shared" si="5"/>
        <v>-15.498089999999999</v>
      </c>
      <c r="Q47" s="10"/>
    </row>
    <row r="48" spans="2:17" x14ac:dyDescent="0.25">
      <c r="B48" s="88">
        <v>45998166666.667</v>
      </c>
      <c r="C48" s="88">
        <v>-37.853805999999999</v>
      </c>
      <c r="D48" s="88">
        <v>-27.959009000000002</v>
      </c>
      <c r="E48" s="10"/>
      <c r="F48" s="6">
        <f t="shared" si="6"/>
        <v>49.388277777778001</v>
      </c>
      <c r="G48" s="6">
        <f t="shared" si="4"/>
        <v>39.592007000000002</v>
      </c>
      <c r="J48" s="88">
        <v>29318166666.667</v>
      </c>
      <c r="K48" s="88">
        <v>-45.417583</v>
      </c>
      <c r="L48" s="88">
        <v>-35.162379999999999</v>
      </c>
      <c r="M48" s="10"/>
      <c r="N48" s="6">
        <f t="shared" si="7"/>
        <v>31.555555555556001</v>
      </c>
      <c r="O48" s="6">
        <f t="shared" si="5"/>
        <v>-6.1690620999999997</v>
      </c>
      <c r="Q48" s="10"/>
    </row>
    <row r="49" spans="2:17" x14ac:dyDescent="0.25">
      <c r="B49" s="88">
        <v>47332111111.111</v>
      </c>
      <c r="C49" s="88">
        <v>-36.317562000000002</v>
      </c>
      <c r="D49" s="88">
        <v>19.062792000000002</v>
      </c>
      <c r="E49" s="10"/>
      <c r="F49" s="6">
        <f t="shared" si="6"/>
        <v>50</v>
      </c>
      <c r="G49" s="6">
        <f t="shared" si="4"/>
        <v>42.505477999999997</v>
      </c>
      <c r="J49" s="88">
        <v>30212111111.111</v>
      </c>
      <c r="K49" s="88">
        <v>-47.496558999999998</v>
      </c>
      <c r="L49" s="88">
        <v>-36.17606</v>
      </c>
      <c r="M49" s="10"/>
      <c r="N49" s="6">
        <f t="shared" si="7"/>
        <v>32</v>
      </c>
      <c r="O49" s="6">
        <f t="shared" si="5"/>
        <v>-6.7077308000000002</v>
      </c>
      <c r="Q49" s="10"/>
    </row>
    <row r="50" spans="2:17" x14ac:dyDescent="0.25">
      <c r="B50" s="88">
        <v>48666055555.556</v>
      </c>
      <c r="C50" s="88">
        <v>-33.013320999999998</v>
      </c>
      <c r="D50" s="88">
        <v>28.515238</v>
      </c>
      <c r="E50" s="10"/>
      <c r="F50" s="6" t="s">
        <v>21</v>
      </c>
      <c r="J50" s="88">
        <v>31106055555.556</v>
      </c>
      <c r="K50" s="88">
        <v>-48.358929000000003</v>
      </c>
      <c r="L50" s="88">
        <v>-30.272009000000001</v>
      </c>
      <c r="M50" s="10"/>
      <c r="N50" s="6" t="s">
        <v>21</v>
      </c>
      <c r="Q50" s="10"/>
    </row>
    <row r="51" spans="2:17" x14ac:dyDescent="0.25">
      <c r="B51" s="88">
        <v>50000000000</v>
      </c>
      <c r="C51" s="88">
        <v>-31.453261999999999</v>
      </c>
      <c r="D51" s="88">
        <v>34.570824000000002</v>
      </c>
      <c r="E51" s="10"/>
      <c r="J51" s="88">
        <v>32000000000</v>
      </c>
      <c r="K51" s="88">
        <v>-53.464824999999998</v>
      </c>
      <c r="L51" s="88">
        <v>-39.864325999999998</v>
      </c>
      <c r="M51" s="10"/>
      <c r="Q51" s="10"/>
    </row>
    <row r="52" spans="2:17" x14ac:dyDescent="0.25">
      <c r="B52" s="88" t="s">
        <v>21</v>
      </c>
      <c r="E52" s="8"/>
      <c r="J52" s="88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s="88" t="s">
        <v>22</v>
      </c>
      <c r="E55" s="8"/>
      <c r="F55" s="6">
        <f t="shared" ref="F55:F73" si="10">B81/1000000000</f>
        <v>49.988999999999997</v>
      </c>
      <c r="G55" s="6">
        <f t="shared" si="8"/>
        <v>-37.219574000000001</v>
      </c>
      <c r="H55" s="36">
        <f>ABS(AVERAGE(G55:G73)-(H54-1)*5)</f>
        <v>25.779602052631571</v>
      </c>
      <c r="J55" s="88" t="s">
        <v>22</v>
      </c>
      <c r="M55" s="8"/>
      <c r="N55" s="6">
        <f t="shared" ref="N55:N73" si="11">J81/1000000000</f>
        <v>28</v>
      </c>
      <c r="O55" s="6">
        <f t="shared" si="9"/>
        <v>-48.277408999999999</v>
      </c>
      <c r="P55" s="36">
        <f>ABS(AVERAGE(O55:O73)-(P54-1)*5)</f>
        <v>54.176257263157879</v>
      </c>
      <c r="Q55" s="8"/>
    </row>
    <row r="56" spans="2:17" x14ac:dyDescent="0.25">
      <c r="B56" s="88" t="s">
        <v>19</v>
      </c>
      <c r="C56" s="88" t="s">
        <v>117</v>
      </c>
      <c r="D56" s="88" t="s">
        <v>32</v>
      </c>
      <c r="E56" s="8"/>
      <c r="F56" s="6">
        <f t="shared" si="10"/>
        <v>49.989611111111003</v>
      </c>
      <c r="G56" s="6">
        <f t="shared" si="8"/>
        <v>-37.452266999999999</v>
      </c>
      <c r="J56" s="88" t="s">
        <v>19</v>
      </c>
      <c r="K56" s="88" t="s">
        <v>117</v>
      </c>
      <c r="L56" s="88" t="s">
        <v>32</v>
      </c>
      <c r="M56" s="8"/>
      <c r="N56" s="6">
        <f t="shared" si="11"/>
        <v>28.222222222222001</v>
      </c>
      <c r="O56" s="6">
        <f t="shared" si="9"/>
        <v>-50.717421999999999</v>
      </c>
      <c r="Q56" s="8"/>
    </row>
    <row r="57" spans="2:17" x14ac:dyDescent="0.25">
      <c r="B57" s="88">
        <v>38989000000</v>
      </c>
      <c r="C57" s="88">
        <v>-24.216211000000001</v>
      </c>
      <c r="D57" s="88">
        <v>-19.298023000000001</v>
      </c>
      <c r="E57" s="8"/>
      <c r="F57" s="6">
        <f t="shared" si="10"/>
        <v>49.990222222222002</v>
      </c>
      <c r="G57" s="6">
        <f t="shared" si="8"/>
        <v>-37.275913000000003</v>
      </c>
      <c r="J57" s="88">
        <v>24000000000</v>
      </c>
      <c r="K57" s="88">
        <v>-31.268937999999999</v>
      </c>
      <c r="L57" s="88">
        <v>-21.546326000000001</v>
      </c>
      <c r="M57" s="8"/>
      <c r="N57" s="6">
        <f t="shared" si="11"/>
        <v>28.444444444443999</v>
      </c>
      <c r="O57" s="6">
        <f t="shared" si="9"/>
        <v>-43.294716000000001</v>
      </c>
      <c r="Q57" s="8"/>
    </row>
    <row r="58" spans="2:17" x14ac:dyDescent="0.25">
      <c r="B58" s="88">
        <v>39600722222.222</v>
      </c>
      <c r="C58" s="88">
        <v>-23.710939</v>
      </c>
      <c r="D58" s="88">
        <v>-19.031561</v>
      </c>
      <c r="E58" s="8"/>
      <c r="F58" s="6">
        <f t="shared" si="10"/>
        <v>49.990833333333001</v>
      </c>
      <c r="G58" s="6">
        <f t="shared" si="8"/>
        <v>-35.590000000000003</v>
      </c>
      <c r="J58" s="88">
        <v>24444444444.444</v>
      </c>
      <c r="K58" s="88">
        <v>-34.379767999999999</v>
      </c>
      <c r="L58" s="88">
        <v>-24.623574999999999</v>
      </c>
      <c r="M58" s="8"/>
      <c r="N58" s="6">
        <f t="shared" si="11"/>
        <v>28.666666666666998</v>
      </c>
      <c r="O58" s="6">
        <f t="shared" si="9"/>
        <v>-69.088798999999995</v>
      </c>
      <c r="Q58" s="8"/>
    </row>
    <row r="59" spans="2:17" x14ac:dyDescent="0.25">
      <c r="B59" s="88">
        <v>40212444444.444</v>
      </c>
      <c r="C59" s="88">
        <v>-21.152021000000001</v>
      </c>
      <c r="D59" s="88">
        <v>-16.299078000000002</v>
      </c>
      <c r="E59" s="8"/>
      <c r="F59" s="6">
        <f t="shared" si="10"/>
        <v>49.991444444443999</v>
      </c>
      <c r="G59" s="6">
        <f t="shared" si="8"/>
        <v>-36.050510000000003</v>
      </c>
      <c r="J59" s="88">
        <v>24888888888.889</v>
      </c>
      <c r="K59" s="88">
        <v>-33.655731000000003</v>
      </c>
      <c r="L59" s="88">
        <v>-23.963671000000001</v>
      </c>
      <c r="M59" s="8"/>
      <c r="N59" s="6">
        <f t="shared" si="11"/>
        <v>28.888888888888999</v>
      </c>
      <c r="O59" s="6">
        <f t="shared" si="9"/>
        <v>-45.016070999999997</v>
      </c>
      <c r="Q59" s="8"/>
    </row>
    <row r="60" spans="2:17" x14ac:dyDescent="0.25">
      <c r="B60" s="88">
        <v>40824166666.667</v>
      </c>
      <c r="C60" s="88">
        <v>-19.374344000000001</v>
      </c>
      <c r="D60" s="88">
        <v>-12.861348</v>
      </c>
      <c r="E60" s="8"/>
      <c r="F60" s="6">
        <f t="shared" si="10"/>
        <v>49.992055555556</v>
      </c>
      <c r="G60" s="6">
        <f t="shared" si="8"/>
        <v>-36.398682000000001</v>
      </c>
      <c r="J60" s="88">
        <v>25333333333.333</v>
      </c>
      <c r="K60" s="88">
        <v>-35.142890999999999</v>
      </c>
      <c r="L60" s="88">
        <v>-25.915737</v>
      </c>
      <c r="M60" s="8"/>
      <c r="N60" s="6">
        <f t="shared" si="11"/>
        <v>29.111111111111001</v>
      </c>
      <c r="O60" s="6">
        <f t="shared" si="9"/>
        <v>-82.242462000000003</v>
      </c>
      <c r="Q60" s="8"/>
    </row>
    <row r="61" spans="2:17" x14ac:dyDescent="0.25">
      <c r="B61" s="88">
        <v>41435888888.889</v>
      </c>
      <c r="C61" s="88">
        <v>-17.901454999999999</v>
      </c>
      <c r="D61" s="88">
        <v>-11.825812000000001</v>
      </c>
      <c r="E61" s="8"/>
      <c r="F61" s="6">
        <f t="shared" si="10"/>
        <v>49.992666666666999</v>
      </c>
      <c r="G61" s="6">
        <f t="shared" si="8"/>
        <v>-33.440586000000003</v>
      </c>
      <c r="J61" s="88">
        <v>25777777777.778</v>
      </c>
      <c r="K61" s="88">
        <v>-30.471506000000002</v>
      </c>
      <c r="L61" s="88">
        <v>-21.708292</v>
      </c>
      <c r="M61" s="8"/>
      <c r="N61" s="6">
        <f t="shared" si="11"/>
        <v>29.333333333333002</v>
      </c>
      <c r="O61" s="6">
        <f t="shared" si="9"/>
        <v>-45.098922999999999</v>
      </c>
      <c r="Q61" s="8"/>
    </row>
    <row r="62" spans="2:17" x14ac:dyDescent="0.25">
      <c r="B62" s="88">
        <v>42047611111.111</v>
      </c>
      <c r="C62" s="88">
        <v>-16.937795999999999</v>
      </c>
      <c r="D62" s="88">
        <v>-11.205064999999999</v>
      </c>
      <c r="E62" s="8"/>
      <c r="F62" s="6">
        <f t="shared" si="10"/>
        <v>49.993277777777998</v>
      </c>
      <c r="G62" s="6">
        <f t="shared" si="8"/>
        <v>-31.278027999999999</v>
      </c>
      <c r="J62" s="88">
        <v>26222222222.222</v>
      </c>
      <c r="K62" s="88">
        <v>-27.449646000000001</v>
      </c>
      <c r="L62" s="88">
        <v>-17.702534</v>
      </c>
      <c r="M62" s="8"/>
      <c r="N62" s="6">
        <f t="shared" si="11"/>
        <v>29.555555555556001</v>
      </c>
      <c r="O62" s="6">
        <f t="shared" si="9"/>
        <v>-71.684562999999997</v>
      </c>
      <c r="Q62" s="8"/>
    </row>
    <row r="63" spans="2:17" x14ac:dyDescent="0.25">
      <c r="B63" s="88">
        <v>42659333333.333</v>
      </c>
      <c r="C63" s="88">
        <v>-16.742559</v>
      </c>
      <c r="D63" s="88">
        <v>-8.0603494999999992</v>
      </c>
      <c r="E63" s="8"/>
      <c r="F63" s="6">
        <f t="shared" si="10"/>
        <v>49.993888888889003</v>
      </c>
      <c r="G63" s="6">
        <f t="shared" si="8"/>
        <v>-32.320582999999999</v>
      </c>
      <c r="J63" s="88">
        <v>26666666666.667</v>
      </c>
      <c r="K63" s="88">
        <v>-25.250187</v>
      </c>
      <c r="L63" s="88">
        <v>-15.221956</v>
      </c>
      <c r="M63" s="8"/>
      <c r="N63" s="6">
        <f t="shared" si="11"/>
        <v>29.777777777777999</v>
      </c>
      <c r="O63" s="6">
        <f t="shared" si="9"/>
        <v>-53.976993999999998</v>
      </c>
      <c r="Q63" s="8"/>
    </row>
    <row r="64" spans="2:17" x14ac:dyDescent="0.25">
      <c r="B64" s="88">
        <v>43271055555.556</v>
      </c>
      <c r="C64" s="88">
        <v>-17.012122999999999</v>
      </c>
      <c r="D64" s="88">
        <v>-6.1402663999999998</v>
      </c>
      <c r="E64" s="8"/>
      <c r="F64" s="6">
        <f t="shared" si="10"/>
        <v>49.994500000000002</v>
      </c>
      <c r="G64" s="6">
        <f t="shared" si="8"/>
        <v>-33.117469999999997</v>
      </c>
      <c r="J64" s="88">
        <v>27111111111.111</v>
      </c>
      <c r="K64" s="88">
        <v>-23.405211999999999</v>
      </c>
      <c r="L64" s="88">
        <v>-13.288076</v>
      </c>
      <c r="M64" s="8"/>
      <c r="N64" s="6">
        <f t="shared" si="11"/>
        <v>30</v>
      </c>
      <c r="O64" s="6">
        <f t="shared" si="9"/>
        <v>-79.499915999999999</v>
      </c>
      <c r="Q64" s="8"/>
    </row>
    <row r="65" spans="2:17" x14ac:dyDescent="0.25">
      <c r="B65" s="88">
        <v>43882777777.778</v>
      </c>
      <c r="C65" s="88">
        <v>-17.397722000000002</v>
      </c>
      <c r="D65" s="88">
        <v>-7.6019769000000004</v>
      </c>
      <c r="E65" s="8"/>
      <c r="F65" s="6">
        <f t="shared" si="10"/>
        <v>49.995111111111001</v>
      </c>
      <c r="G65" s="6">
        <f t="shared" si="8"/>
        <v>-32.640247000000002</v>
      </c>
      <c r="J65" s="88">
        <v>27555555555.556</v>
      </c>
      <c r="K65" s="88">
        <v>-21.165213000000001</v>
      </c>
      <c r="L65" s="88">
        <v>-11.530517</v>
      </c>
      <c r="M65" s="8"/>
      <c r="N65" s="6">
        <f t="shared" si="11"/>
        <v>30.222222222222001</v>
      </c>
      <c r="O65" s="6">
        <f t="shared" si="9"/>
        <v>-61.185397999999999</v>
      </c>
      <c r="Q65" s="8"/>
    </row>
    <row r="66" spans="2:17" x14ac:dyDescent="0.25">
      <c r="B66" s="88">
        <v>44494500000</v>
      </c>
      <c r="C66" s="88">
        <v>-17.117978999999998</v>
      </c>
      <c r="D66" s="88">
        <v>-8.1295356999999999</v>
      </c>
      <c r="E66" s="8"/>
      <c r="F66" s="6">
        <f t="shared" si="10"/>
        <v>49.995722222222</v>
      </c>
      <c r="G66" s="6">
        <f t="shared" si="8"/>
        <v>-31.690729000000001</v>
      </c>
      <c r="J66" s="88">
        <v>28000000000</v>
      </c>
      <c r="K66" s="88">
        <v>-19.736273000000001</v>
      </c>
      <c r="L66" s="88">
        <v>-10.607714</v>
      </c>
      <c r="M66" s="8"/>
      <c r="N66" s="6">
        <f t="shared" si="11"/>
        <v>30.444444444443999</v>
      </c>
      <c r="O66" s="6">
        <f t="shared" si="9"/>
        <v>-75.923370000000006</v>
      </c>
      <c r="Q66" s="8"/>
    </row>
    <row r="67" spans="2:17" x14ac:dyDescent="0.25">
      <c r="B67" s="88">
        <v>45106222222.222</v>
      </c>
      <c r="C67" s="88">
        <v>-17.458947999999999</v>
      </c>
      <c r="D67" s="88">
        <v>-7.9894505000000002</v>
      </c>
      <c r="E67" s="8"/>
      <c r="F67" s="6">
        <f t="shared" si="10"/>
        <v>49.996333333332998</v>
      </c>
      <c r="G67" s="6">
        <f t="shared" si="8"/>
        <v>-31.724755999999999</v>
      </c>
      <c r="J67" s="88">
        <v>28444444444.444</v>
      </c>
      <c r="K67" s="88">
        <v>-19.277010000000001</v>
      </c>
      <c r="L67" s="88">
        <v>-10.391135</v>
      </c>
      <c r="M67" s="8"/>
      <c r="N67" s="6">
        <f t="shared" si="11"/>
        <v>30.666666666666998</v>
      </c>
      <c r="O67" s="6">
        <f t="shared" si="9"/>
        <v>-42.972042000000002</v>
      </c>
      <c r="Q67" s="8"/>
    </row>
    <row r="68" spans="2:17" x14ac:dyDescent="0.25">
      <c r="B68" s="88">
        <v>45717944444.444</v>
      </c>
      <c r="C68" s="88">
        <v>-18.264343</v>
      </c>
      <c r="D68" s="88">
        <v>-7.8518686000000004</v>
      </c>
      <c r="E68" s="8"/>
      <c r="F68" s="6">
        <f t="shared" si="10"/>
        <v>49.996944444443997</v>
      </c>
      <c r="G68" s="6">
        <f t="shared" si="8"/>
        <v>-34.195872999999999</v>
      </c>
      <c r="J68" s="88">
        <v>28888888888.889</v>
      </c>
      <c r="K68" s="88">
        <v>-18.819500000000001</v>
      </c>
      <c r="L68" s="88">
        <v>-10.251251</v>
      </c>
      <c r="M68" s="8"/>
      <c r="N68" s="6">
        <f t="shared" si="11"/>
        <v>30.888888888888999</v>
      </c>
      <c r="O68" s="6">
        <f t="shared" si="9"/>
        <v>-51.807879999999997</v>
      </c>
      <c r="Q68" s="8"/>
    </row>
    <row r="69" spans="2:17" x14ac:dyDescent="0.25">
      <c r="B69" s="88">
        <v>46329666666.667</v>
      </c>
      <c r="C69" s="88">
        <v>-19.186388000000001</v>
      </c>
      <c r="D69" s="88">
        <v>-8.7854033000000005</v>
      </c>
      <c r="E69" s="8"/>
      <c r="F69" s="6">
        <f t="shared" si="10"/>
        <v>49.997555555555998</v>
      </c>
      <c r="G69" s="6">
        <f t="shared" si="8"/>
        <v>-33.715831999999999</v>
      </c>
      <c r="J69" s="88">
        <v>29333333333.333</v>
      </c>
      <c r="K69" s="88">
        <v>-19.054182000000001</v>
      </c>
      <c r="L69" s="88">
        <v>-9.9470986999999997</v>
      </c>
      <c r="M69" s="8"/>
      <c r="N69" s="6">
        <f t="shared" si="11"/>
        <v>31.111111111111001</v>
      </c>
      <c r="O69" s="6">
        <f t="shared" si="9"/>
        <v>-43.552166</v>
      </c>
      <c r="Q69" s="8"/>
    </row>
    <row r="70" spans="2:17" x14ac:dyDescent="0.25">
      <c r="B70" s="88">
        <v>46941388888.889</v>
      </c>
      <c r="C70" s="88">
        <v>-19.381423999999999</v>
      </c>
      <c r="D70" s="88">
        <v>-11.450027</v>
      </c>
      <c r="E70" s="8"/>
      <c r="F70" s="6">
        <f t="shared" si="10"/>
        <v>49.998166666666997</v>
      </c>
      <c r="G70" s="6">
        <f t="shared" si="8"/>
        <v>-32.245468000000002</v>
      </c>
      <c r="J70" s="88">
        <v>29777777777.778</v>
      </c>
      <c r="K70" s="88">
        <v>-20.352464999999999</v>
      </c>
      <c r="L70" s="88">
        <v>-10.641992999999999</v>
      </c>
      <c r="M70" s="8"/>
      <c r="N70" s="6">
        <f t="shared" si="11"/>
        <v>31.333333333333002</v>
      </c>
      <c r="O70" s="6">
        <f t="shared" si="9"/>
        <v>-41.716709000000002</v>
      </c>
      <c r="Q70" s="8"/>
    </row>
    <row r="71" spans="2:17" x14ac:dyDescent="0.25">
      <c r="B71" s="88">
        <v>47553111111.111</v>
      </c>
      <c r="C71" s="88">
        <v>-19.344666</v>
      </c>
      <c r="D71" s="88">
        <v>-10.949502000000001</v>
      </c>
      <c r="E71" s="8"/>
      <c r="F71" s="6">
        <f t="shared" si="10"/>
        <v>49.998777777778002</v>
      </c>
      <c r="G71" s="6">
        <f t="shared" si="8"/>
        <v>13.240258000000001</v>
      </c>
      <c r="J71" s="88">
        <v>30222222222.222</v>
      </c>
      <c r="K71" s="88">
        <v>-22.878067000000001</v>
      </c>
      <c r="L71" s="88">
        <v>-12.524111</v>
      </c>
      <c r="M71" s="8"/>
      <c r="N71" s="6">
        <f t="shared" si="11"/>
        <v>31.555555555556001</v>
      </c>
      <c r="O71" s="6">
        <f t="shared" si="9"/>
        <v>-43.280059999999999</v>
      </c>
      <c r="Q71" s="8"/>
    </row>
    <row r="72" spans="2:17" x14ac:dyDescent="0.25">
      <c r="B72" s="88">
        <v>48164833333.333</v>
      </c>
      <c r="C72" s="88">
        <v>-19.693960000000001</v>
      </c>
      <c r="D72" s="88">
        <v>-9.7991656999999996</v>
      </c>
      <c r="E72" s="8"/>
      <c r="F72" s="6">
        <f t="shared" si="10"/>
        <v>49.999388888889001</v>
      </c>
      <c r="G72" s="6">
        <f t="shared" si="8"/>
        <v>19.401648999999999</v>
      </c>
      <c r="J72" s="88">
        <v>30666666666.667</v>
      </c>
      <c r="K72" s="88">
        <v>-26.135764999999999</v>
      </c>
      <c r="L72" s="88">
        <v>-15.880561999999999</v>
      </c>
      <c r="M72" s="8"/>
      <c r="N72" s="6">
        <f t="shared" si="11"/>
        <v>31.777777777777999</v>
      </c>
      <c r="O72" s="6">
        <f t="shared" si="9"/>
        <v>-44.622256999999998</v>
      </c>
      <c r="Q72" s="8"/>
    </row>
    <row r="73" spans="2:17" x14ac:dyDescent="0.25">
      <c r="B73" s="88">
        <v>48776555555.556</v>
      </c>
      <c r="C73" s="88">
        <v>-20.723943999999999</v>
      </c>
      <c r="D73" s="88">
        <v>34.656410000000001</v>
      </c>
      <c r="E73" s="8"/>
      <c r="F73" s="6">
        <f t="shared" si="10"/>
        <v>50</v>
      </c>
      <c r="G73" s="6">
        <f t="shared" si="8"/>
        <v>23.902172</v>
      </c>
      <c r="J73" s="88">
        <v>31111111111.111</v>
      </c>
      <c r="K73" s="88">
        <v>-26.818587999999998</v>
      </c>
      <c r="L73" s="88">
        <v>-15.498089999999999</v>
      </c>
      <c r="M73" s="8"/>
      <c r="N73" s="6">
        <f t="shared" si="11"/>
        <v>32</v>
      </c>
      <c r="O73" s="6">
        <f t="shared" si="9"/>
        <v>-35.391731</v>
      </c>
      <c r="Q73" s="8"/>
    </row>
    <row r="74" spans="2:17" x14ac:dyDescent="0.25">
      <c r="B74" s="88">
        <v>49388277777.778</v>
      </c>
      <c r="C74" s="88">
        <v>-21.93655</v>
      </c>
      <c r="D74" s="88">
        <v>39.592007000000002</v>
      </c>
      <c r="E74" s="8"/>
      <c r="F74" s="6" t="s">
        <v>21</v>
      </c>
      <c r="J74" s="88">
        <v>31555555555.556</v>
      </c>
      <c r="K74" s="88">
        <v>-24.255980000000001</v>
      </c>
      <c r="L74" s="88">
        <v>-6.1690620999999997</v>
      </c>
      <c r="M74" s="8"/>
      <c r="N74" s="6" t="s">
        <v>21</v>
      </c>
      <c r="Q74" s="8"/>
    </row>
    <row r="75" spans="2:17" x14ac:dyDescent="0.25">
      <c r="B75" s="88">
        <v>50000000000</v>
      </c>
      <c r="C75" s="88">
        <v>-23.518612000000001</v>
      </c>
      <c r="D75" s="88">
        <v>42.505477999999997</v>
      </c>
      <c r="J75" s="88">
        <v>32000000000</v>
      </c>
      <c r="K75" s="88">
        <v>-20.308226000000001</v>
      </c>
      <c r="L75" s="88">
        <v>-6.7077308000000002</v>
      </c>
    </row>
    <row r="76" spans="2:17" x14ac:dyDescent="0.25">
      <c r="B76" s="88" t="s">
        <v>21</v>
      </c>
      <c r="J76" s="88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1Rx5L dBc N/A Log Mag(dB)</v>
      </c>
      <c r="H78" s="35">
        <v>1</v>
      </c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s="88" t="s">
        <v>23</v>
      </c>
      <c r="F79" s="6">
        <f t="shared" ref="F79:F97" si="14">B105/1000000000</f>
        <v>50</v>
      </c>
      <c r="G79" s="6">
        <f t="shared" si="12"/>
        <v>-49.145226000000001</v>
      </c>
      <c r="H79" s="36" t="s">
        <v>315</v>
      </c>
      <c r="J79" s="88" t="s">
        <v>23</v>
      </c>
      <c r="N79" s="6">
        <f t="shared" ref="N79:N97" si="15">J105/1000000000</f>
        <v>30</v>
      </c>
      <c r="O79" s="6">
        <f t="shared" si="13"/>
        <v>-78.465416000000005</v>
      </c>
      <c r="P79" s="36">
        <f>ABS(AVERAGE(O79:O97)-(P78-1)*5)</f>
        <v>72.999202684210516</v>
      </c>
    </row>
    <row r="80" spans="2:17" x14ac:dyDescent="0.25">
      <c r="B80" s="88" t="s">
        <v>19</v>
      </c>
      <c r="C80" s="88" t="s">
        <v>118</v>
      </c>
      <c r="D80" s="88" t="s">
        <v>33</v>
      </c>
      <c r="F80" s="6">
        <f t="shared" si="14"/>
        <v>50</v>
      </c>
      <c r="G80" s="6">
        <f t="shared" si="12"/>
        <v>-49.443741000000003</v>
      </c>
      <c r="J80" s="88" t="s">
        <v>19</v>
      </c>
      <c r="K80" s="88" t="s">
        <v>118</v>
      </c>
      <c r="L80" s="88" t="s">
        <v>33</v>
      </c>
      <c r="N80" s="6">
        <f t="shared" si="15"/>
        <v>30.111111111111001</v>
      </c>
      <c r="O80" s="6">
        <f t="shared" si="13"/>
        <v>-92.426383999999999</v>
      </c>
    </row>
    <row r="81" spans="2:15" x14ac:dyDescent="0.25">
      <c r="B81" s="88">
        <v>49989000000</v>
      </c>
      <c r="C81" s="88">
        <v>-42.137763999999997</v>
      </c>
      <c r="D81" s="88">
        <v>-37.219574000000001</v>
      </c>
      <c r="F81" s="6">
        <f t="shared" si="14"/>
        <v>50</v>
      </c>
      <c r="G81" s="6">
        <f t="shared" si="12"/>
        <v>-49.471694999999997</v>
      </c>
      <c r="J81" s="88">
        <v>28000000000</v>
      </c>
      <c r="K81" s="88">
        <v>-58.000019000000002</v>
      </c>
      <c r="L81" s="88">
        <v>-48.277408999999999</v>
      </c>
      <c r="N81" s="6">
        <f t="shared" si="15"/>
        <v>30.222222222222001</v>
      </c>
      <c r="O81" s="6">
        <f t="shared" si="13"/>
        <v>-73.423362999999995</v>
      </c>
    </row>
    <row r="82" spans="2:15" x14ac:dyDescent="0.25">
      <c r="B82" s="88">
        <v>49989611111.111</v>
      </c>
      <c r="C82" s="88">
        <v>-42.131644999999999</v>
      </c>
      <c r="D82" s="88">
        <v>-37.452266999999999</v>
      </c>
      <c r="F82" s="6">
        <f t="shared" si="14"/>
        <v>50</v>
      </c>
      <c r="G82" s="6">
        <f t="shared" si="12"/>
        <v>-47.261229999999998</v>
      </c>
      <c r="J82" s="88">
        <v>28222222222.222</v>
      </c>
      <c r="K82" s="88">
        <v>-60.473613999999998</v>
      </c>
      <c r="L82" s="88">
        <v>-50.717421999999999</v>
      </c>
      <c r="N82" s="6">
        <f t="shared" si="15"/>
        <v>30.333333333333002</v>
      </c>
      <c r="O82" s="6">
        <f t="shared" si="13"/>
        <v>-58.277946</v>
      </c>
    </row>
    <row r="83" spans="2:15" x14ac:dyDescent="0.25">
      <c r="B83" s="88">
        <v>49990222222.222</v>
      </c>
      <c r="C83" s="88">
        <v>-42.128857000000004</v>
      </c>
      <c r="D83" s="88">
        <v>-37.275913000000003</v>
      </c>
      <c r="F83" s="6">
        <f t="shared" si="14"/>
        <v>50</v>
      </c>
      <c r="G83" s="6">
        <f t="shared" si="12"/>
        <v>-48.181998999999998</v>
      </c>
      <c r="J83" s="88">
        <v>28444444444.444</v>
      </c>
      <c r="K83" s="88">
        <v>-52.986778000000001</v>
      </c>
      <c r="L83" s="88">
        <v>-43.294716000000001</v>
      </c>
      <c r="N83" s="6">
        <f t="shared" si="15"/>
        <v>30.444444444443999</v>
      </c>
      <c r="O83" s="6">
        <f t="shared" si="13"/>
        <v>-83.609245000000001</v>
      </c>
    </row>
    <row r="84" spans="2:15" x14ac:dyDescent="0.25">
      <c r="B84" s="88">
        <v>49990833333.333</v>
      </c>
      <c r="C84" s="88">
        <v>-42.102992999999998</v>
      </c>
      <c r="D84" s="88">
        <v>-35.590000000000003</v>
      </c>
      <c r="F84" s="6">
        <f t="shared" si="14"/>
        <v>50</v>
      </c>
      <c r="G84" s="6">
        <f t="shared" si="12"/>
        <v>-48.722712999999999</v>
      </c>
      <c r="J84" s="88">
        <v>28666666666.667</v>
      </c>
      <c r="K84" s="88">
        <v>-78.315956</v>
      </c>
      <c r="L84" s="88">
        <v>-69.088798999999995</v>
      </c>
      <c r="N84" s="6">
        <f t="shared" si="15"/>
        <v>30.555555555556001</v>
      </c>
      <c r="O84" s="6">
        <f t="shared" si="13"/>
        <v>-78.885277000000002</v>
      </c>
    </row>
    <row r="85" spans="2:15" x14ac:dyDescent="0.25">
      <c r="B85" s="88">
        <v>49991444444.444</v>
      </c>
      <c r="C85" s="88">
        <v>-42.126151999999998</v>
      </c>
      <c r="D85" s="88">
        <v>-36.050510000000003</v>
      </c>
      <c r="F85" s="6">
        <f t="shared" si="14"/>
        <v>50</v>
      </c>
      <c r="G85" s="6">
        <f t="shared" si="12"/>
        <v>-45.534236999999997</v>
      </c>
      <c r="J85" s="88">
        <v>28888888888.889</v>
      </c>
      <c r="K85" s="88">
        <v>-53.779285000000002</v>
      </c>
      <c r="L85" s="88">
        <v>-45.016070999999997</v>
      </c>
      <c r="N85" s="6">
        <f t="shared" si="15"/>
        <v>30.666666666666998</v>
      </c>
      <c r="O85" s="6">
        <f t="shared" si="13"/>
        <v>-77.657691999999997</v>
      </c>
    </row>
    <row r="86" spans="2:15" x14ac:dyDescent="0.25">
      <c r="B86" s="88">
        <v>49992055555.556</v>
      </c>
      <c r="C86" s="88">
        <v>-42.131413000000002</v>
      </c>
      <c r="D86" s="88">
        <v>-36.398682000000001</v>
      </c>
      <c r="F86" s="6">
        <f t="shared" si="14"/>
        <v>50</v>
      </c>
      <c r="G86" s="6">
        <f t="shared" si="12"/>
        <v>-43.041221999999998</v>
      </c>
      <c r="J86" s="88">
        <v>29111111111.111</v>
      </c>
      <c r="K86" s="88">
        <v>-91.989577999999995</v>
      </c>
      <c r="L86" s="88">
        <v>-82.242462000000003</v>
      </c>
      <c r="N86" s="6">
        <f t="shared" si="15"/>
        <v>30.777777777777999</v>
      </c>
      <c r="O86" s="6">
        <f t="shared" si="13"/>
        <v>-71.982307000000006</v>
      </c>
    </row>
    <row r="87" spans="2:15" x14ac:dyDescent="0.25">
      <c r="B87" s="88">
        <v>49992666666.667</v>
      </c>
      <c r="C87" s="88">
        <v>-42.122795000000004</v>
      </c>
      <c r="D87" s="88">
        <v>-33.440586000000003</v>
      </c>
      <c r="F87" s="6">
        <f t="shared" si="14"/>
        <v>50</v>
      </c>
      <c r="G87" s="6">
        <f t="shared" si="12"/>
        <v>-44.372264999999999</v>
      </c>
      <c r="J87" s="88">
        <v>29333333333.333</v>
      </c>
      <c r="K87" s="88">
        <v>-55.127150999999998</v>
      </c>
      <c r="L87" s="88">
        <v>-45.098922999999999</v>
      </c>
      <c r="N87" s="6">
        <f t="shared" si="15"/>
        <v>30.888888888888999</v>
      </c>
      <c r="O87" s="6">
        <f t="shared" si="13"/>
        <v>-61.136135000000003</v>
      </c>
    </row>
    <row r="88" spans="2:15" x14ac:dyDescent="0.25">
      <c r="B88" s="88">
        <v>49993277777.778</v>
      </c>
      <c r="C88" s="88">
        <v>-42.149887</v>
      </c>
      <c r="D88" s="88">
        <v>-31.278027999999999</v>
      </c>
      <c r="F88" s="6">
        <f t="shared" si="14"/>
        <v>50</v>
      </c>
      <c r="G88" s="6">
        <f t="shared" si="12"/>
        <v>-45.052750000000003</v>
      </c>
      <c r="J88" s="88">
        <v>29555555555.556</v>
      </c>
      <c r="K88" s="88">
        <v>-81.801697000000004</v>
      </c>
      <c r="L88" s="88">
        <v>-71.684562999999997</v>
      </c>
      <c r="N88" s="6">
        <f t="shared" si="15"/>
        <v>31</v>
      </c>
      <c r="O88" s="6">
        <f t="shared" si="13"/>
        <v>-79.551353000000006</v>
      </c>
    </row>
    <row r="89" spans="2:15" x14ac:dyDescent="0.25">
      <c r="B89" s="88">
        <v>49993888888.889</v>
      </c>
      <c r="C89" s="88">
        <v>-42.116329</v>
      </c>
      <c r="D89" s="88">
        <v>-32.320582999999999</v>
      </c>
      <c r="F89" s="6">
        <f t="shared" si="14"/>
        <v>50</v>
      </c>
      <c r="G89" s="6">
        <f t="shared" si="12"/>
        <v>-44.431347000000002</v>
      </c>
      <c r="J89" s="88">
        <v>29777777777.778</v>
      </c>
      <c r="K89" s="88">
        <v>-63.611691</v>
      </c>
      <c r="L89" s="88">
        <v>-53.976993999999998</v>
      </c>
      <c r="N89" s="6">
        <f t="shared" si="15"/>
        <v>31.111111111111001</v>
      </c>
      <c r="O89" s="6">
        <f t="shared" si="13"/>
        <v>-80.949005</v>
      </c>
    </row>
    <row r="90" spans="2:15" x14ac:dyDescent="0.25">
      <c r="B90" s="88">
        <v>49994500000</v>
      </c>
      <c r="C90" s="88">
        <v>-42.105910999999999</v>
      </c>
      <c r="D90" s="88">
        <v>-33.117469999999997</v>
      </c>
      <c r="F90" s="6">
        <f t="shared" si="14"/>
        <v>50</v>
      </c>
      <c r="G90" s="6">
        <f t="shared" si="12"/>
        <v>-43.623116000000003</v>
      </c>
      <c r="J90" s="88">
        <v>30000000000</v>
      </c>
      <c r="K90" s="88">
        <v>-88.628471000000005</v>
      </c>
      <c r="L90" s="88">
        <v>-79.499915999999999</v>
      </c>
      <c r="N90" s="6">
        <f t="shared" si="15"/>
        <v>31.222222222222001</v>
      </c>
      <c r="O90" s="6">
        <f t="shared" si="13"/>
        <v>-87.309096999999994</v>
      </c>
    </row>
    <row r="91" spans="2:15" x14ac:dyDescent="0.25">
      <c r="B91" s="88">
        <v>49995111111.111</v>
      </c>
      <c r="C91" s="88">
        <v>-42.109744999999997</v>
      </c>
      <c r="D91" s="88">
        <v>-32.640247000000002</v>
      </c>
      <c r="F91" s="6">
        <f t="shared" si="14"/>
        <v>50</v>
      </c>
      <c r="G91" s="6">
        <f t="shared" si="12"/>
        <v>-43.470852000000001</v>
      </c>
      <c r="J91" s="88">
        <v>30222222222.222</v>
      </c>
      <c r="K91" s="88">
        <v>-70.071274000000003</v>
      </c>
      <c r="L91" s="88">
        <v>-61.185397999999999</v>
      </c>
      <c r="N91" s="6">
        <f t="shared" si="15"/>
        <v>31.333333333333002</v>
      </c>
      <c r="O91" s="6">
        <f t="shared" si="13"/>
        <v>-44.284923999999997</v>
      </c>
    </row>
    <row r="92" spans="2:15" x14ac:dyDescent="0.25">
      <c r="B92" s="88">
        <v>49995722222.222</v>
      </c>
      <c r="C92" s="88">
        <v>-42.103206999999998</v>
      </c>
      <c r="D92" s="88">
        <v>-31.690729000000001</v>
      </c>
      <c r="F92" s="6">
        <f t="shared" si="14"/>
        <v>50</v>
      </c>
      <c r="G92" s="6">
        <f t="shared" si="12"/>
        <v>-46.000298000000001</v>
      </c>
      <c r="J92" s="88">
        <v>30444444444.444</v>
      </c>
      <c r="K92" s="88">
        <v>-84.491623000000004</v>
      </c>
      <c r="L92" s="88">
        <v>-75.923370000000006</v>
      </c>
      <c r="N92" s="6">
        <f t="shared" si="15"/>
        <v>31.444444444443999</v>
      </c>
      <c r="O92" s="6">
        <f t="shared" si="13"/>
        <v>-82.863204999999994</v>
      </c>
    </row>
    <row r="93" spans="2:15" x14ac:dyDescent="0.25">
      <c r="B93" s="88">
        <v>49996333333.333</v>
      </c>
      <c r="C93" s="88">
        <v>-42.12574</v>
      </c>
      <c r="D93" s="88">
        <v>-31.724755999999999</v>
      </c>
      <c r="F93" s="6">
        <f t="shared" si="14"/>
        <v>50</v>
      </c>
      <c r="G93" s="6">
        <f t="shared" si="12"/>
        <v>-45.665703000000001</v>
      </c>
      <c r="J93" s="88">
        <v>30666666666.667</v>
      </c>
      <c r="K93" s="88">
        <v>-52.079124</v>
      </c>
      <c r="L93" s="88">
        <v>-42.972042000000002</v>
      </c>
      <c r="N93" s="6">
        <f t="shared" si="15"/>
        <v>31.555555555556001</v>
      </c>
      <c r="O93" s="6">
        <f t="shared" si="13"/>
        <v>-76.547843999999998</v>
      </c>
    </row>
    <row r="94" spans="2:15" x14ac:dyDescent="0.25">
      <c r="B94" s="88">
        <v>49996944444.444</v>
      </c>
      <c r="C94" s="88">
        <v>-42.127270000000003</v>
      </c>
      <c r="D94" s="88">
        <v>-34.195872999999999</v>
      </c>
      <c r="F94" s="6">
        <f t="shared" si="14"/>
        <v>50</v>
      </c>
      <c r="G94" s="6">
        <f t="shared" si="12"/>
        <v>-44.207970000000003</v>
      </c>
      <c r="J94" s="88">
        <v>30888888888.889</v>
      </c>
      <c r="K94" s="88">
        <v>-61.518355999999997</v>
      </c>
      <c r="L94" s="88">
        <v>-51.807879999999997</v>
      </c>
      <c r="N94" s="6">
        <f t="shared" si="15"/>
        <v>31.666666666666998</v>
      </c>
      <c r="O94" s="6">
        <f t="shared" si="13"/>
        <v>-75.547348</v>
      </c>
    </row>
    <row r="95" spans="2:15" x14ac:dyDescent="0.25">
      <c r="B95" s="88">
        <v>49997555555.556</v>
      </c>
      <c r="C95" s="88">
        <v>-42.110992000000003</v>
      </c>
      <c r="D95" s="88">
        <v>-33.715831999999999</v>
      </c>
      <c r="F95" s="6">
        <f t="shared" si="14"/>
        <v>50</v>
      </c>
      <c r="G95" s="6">
        <f t="shared" si="12"/>
        <v>1.2362744999999999</v>
      </c>
      <c r="J95" s="88">
        <v>31111111111.111</v>
      </c>
      <c r="K95" s="88">
        <v>-53.906120000000001</v>
      </c>
      <c r="L95" s="88">
        <v>-43.552166</v>
      </c>
      <c r="N95" s="6">
        <f t="shared" si="15"/>
        <v>31.777777777777999</v>
      </c>
      <c r="O95" s="6">
        <f t="shared" si="13"/>
        <v>-62.410004000000001</v>
      </c>
    </row>
    <row r="96" spans="2:15" x14ac:dyDescent="0.25">
      <c r="B96" s="88">
        <v>49998166666.667</v>
      </c>
      <c r="C96" s="88">
        <v>-42.140262999999997</v>
      </c>
      <c r="D96" s="88">
        <v>-32.245468000000002</v>
      </c>
      <c r="F96" s="6">
        <f t="shared" si="14"/>
        <v>50</v>
      </c>
      <c r="G96" s="6">
        <f t="shared" si="12"/>
        <v>7.7650638000000001</v>
      </c>
      <c r="J96" s="88">
        <v>31333333333.333</v>
      </c>
      <c r="K96" s="88">
        <v>-51.971912000000003</v>
      </c>
      <c r="L96" s="88">
        <v>-41.716709000000002</v>
      </c>
      <c r="N96" s="6">
        <f t="shared" si="15"/>
        <v>31.888888888888999</v>
      </c>
      <c r="O96" s="6">
        <f t="shared" si="13"/>
        <v>-47.013195000000003</v>
      </c>
    </row>
    <row r="97" spans="2:16" x14ac:dyDescent="0.25">
      <c r="B97" s="88">
        <v>49998777777.778</v>
      </c>
      <c r="C97" s="88">
        <v>-42.140095000000002</v>
      </c>
      <c r="D97" s="88">
        <v>13.240258000000001</v>
      </c>
      <c r="F97" s="6">
        <f t="shared" si="14"/>
        <v>50</v>
      </c>
      <c r="G97" s="6">
        <f t="shared" si="12"/>
        <v>11.760861999999999</v>
      </c>
      <c r="J97" s="88">
        <v>31555555555.556</v>
      </c>
      <c r="K97" s="88">
        <v>-54.600558999999997</v>
      </c>
      <c r="L97" s="88">
        <v>-43.280059999999999</v>
      </c>
      <c r="N97" s="6">
        <f t="shared" si="15"/>
        <v>32</v>
      </c>
      <c r="O97" s="6">
        <f t="shared" si="13"/>
        <v>-74.645111</v>
      </c>
    </row>
    <row r="98" spans="2:16" x14ac:dyDescent="0.25">
      <c r="B98" s="88">
        <v>49999388888.889</v>
      </c>
      <c r="C98" s="88">
        <v>-42.126907000000003</v>
      </c>
      <c r="D98" s="88">
        <v>19.401648999999999</v>
      </c>
      <c r="F98" s="6" t="s">
        <v>21</v>
      </c>
      <c r="J98" s="88">
        <v>31777777777.778</v>
      </c>
      <c r="K98" s="88">
        <v>-62.709175000000002</v>
      </c>
      <c r="L98" s="88">
        <v>-44.622256999999998</v>
      </c>
      <c r="N98" s="6" t="s">
        <v>21</v>
      </c>
    </row>
    <row r="99" spans="2:16" x14ac:dyDescent="0.25">
      <c r="B99" s="88">
        <v>50000000000</v>
      </c>
      <c r="C99" s="88">
        <v>-42.121918000000001</v>
      </c>
      <c r="D99" s="88">
        <v>23.902172</v>
      </c>
      <c r="J99" s="88">
        <v>32000000000</v>
      </c>
      <c r="K99" s="88">
        <v>-48.992226000000002</v>
      </c>
      <c r="L99" s="88">
        <v>-35.391731</v>
      </c>
    </row>
    <row r="100" spans="2:16" x14ac:dyDescent="0.25">
      <c r="B100" s="88" t="s">
        <v>21</v>
      </c>
      <c r="J100" s="88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2Rx1L dBc Log Mag(dB)</v>
      </c>
      <c r="H102" s="35">
        <v>2</v>
      </c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s="88" t="s">
        <v>24</v>
      </c>
      <c r="F103" s="6">
        <f t="shared" ref="F103:F121" si="18">B129/1000000000</f>
        <v>18</v>
      </c>
      <c r="G103" s="6">
        <f t="shared" si="16"/>
        <v>-44.214821000000001</v>
      </c>
      <c r="H103" s="36">
        <f>ABS(AVERAGE(G103:G121)-(H102-1)*5)</f>
        <v>43.390602842105267</v>
      </c>
      <c r="J103" s="88" t="s">
        <v>24</v>
      </c>
      <c r="N103" s="6">
        <f t="shared" ref="N103:N121" si="19">J129/1000000000</f>
        <v>8</v>
      </c>
      <c r="O103" s="6">
        <f t="shared" si="17"/>
        <v>-46.808838000000002</v>
      </c>
      <c r="P103" s="36">
        <f>ABS(AVERAGE(O103:O121)-(P102-1)*5)</f>
        <v>48.921970684210528</v>
      </c>
    </row>
    <row r="104" spans="2:16" x14ac:dyDescent="0.25">
      <c r="B104" s="88" t="s">
        <v>19</v>
      </c>
      <c r="C104" s="88" t="s">
        <v>119</v>
      </c>
      <c r="D104" s="88" t="s">
        <v>316</v>
      </c>
      <c r="F104" s="6">
        <f t="shared" si="18"/>
        <v>18.386361111111</v>
      </c>
      <c r="G104" s="6">
        <f t="shared" si="16"/>
        <v>-40.975307000000001</v>
      </c>
      <c r="J104" s="88" t="s">
        <v>19</v>
      </c>
      <c r="K104" s="88" t="s">
        <v>119</v>
      </c>
      <c r="L104" s="88" t="s">
        <v>251</v>
      </c>
      <c r="N104" s="6">
        <f t="shared" si="19"/>
        <v>8.4419166666666996</v>
      </c>
      <c r="O104" s="6">
        <f t="shared" si="17"/>
        <v>-44.464816999999996</v>
      </c>
    </row>
    <row r="105" spans="2:16" x14ac:dyDescent="0.25">
      <c r="B105" s="88">
        <v>50000000000</v>
      </c>
      <c r="C105" s="88">
        <v>-54.063412</v>
      </c>
      <c r="D105" s="88">
        <v>-49.145226000000001</v>
      </c>
      <c r="F105" s="6">
        <f t="shared" si="18"/>
        <v>18.772722222222001</v>
      </c>
      <c r="G105" s="6">
        <f t="shared" si="16"/>
        <v>-41.548679</v>
      </c>
      <c r="J105" s="88">
        <v>30000000000</v>
      </c>
      <c r="K105" s="88">
        <v>-88.188034000000002</v>
      </c>
      <c r="L105" s="88">
        <v>-78.465416000000005</v>
      </c>
      <c r="N105" s="6">
        <f t="shared" si="19"/>
        <v>8.8838333333332997</v>
      </c>
      <c r="O105" s="6">
        <f t="shared" si="17"/>
        <v>-53.495990999999997</v>
      </c>
    </row>
    <row r="106" spans="2:16" x14ac:dyDescent="0.25">
      <c r="B106" s="88">
        <v>50000000000</v>
      </c>
      <c r="C106" s="88">
        <v>-54.123119000000003</v>
      </c>
      <c r="D106" s="88">
        <v>-49.443741000000003</v>
      </c>
      <c r="F106" s="6">
        <f t="shared" si="18"/>
        <v>19.159083333333001</v>
      </c>
      <c r="G106" s="6">
        <f t="shared" si="16"/>
        <v>-43.304637999999997</v>
      </c>
      <c r="J106" s="88">
        <v>30111111111.111</v>
      </c>
      <c r="K106" s="88">
        <v>-102.18258</v>
      </c>
      <c r="L106" s="88">
        <v>-92.426383999999999</v>
      </c>
      <c r="N106" s="6">
        <f t="shared" si="19"/>
        <v>9.3257499999999993</v>
      </c>
      <c r="O106" s="6">
        <f t="shared" si="17"/>
        <v>-49.968097999999998</v>
      </c>
    </row>
    <row r="107" spans="2:16" x14ac:dyDescent="0.25">
      <c r="B107" s="88">
        <v>50000000000</v>
      </c>
      <c r="C107" s="88">
        <v>-54.324638</v>
      </c>
      <c r="D107" s="88">
        <v>-49.471694999999997</v>
      </c>
      <c r="F107" s="6">
        <f t="shared" si="18"/>
        <v>19.545444444444001</v>
      </c>
      <c r="G107" s="6">
        <f t="shared" si="16"/>
        <v>-43.211334000000001</v>
      </c>
      <c r="J107" s="88">
        <v>30222222222.222</v>
      </c>
      <c r="K107" s="88">
        <v>-83.115425000000002</v>
      </c>
      <c r="L107" s="88">
        <v>-73.423362999999995</v>
      </c>
      <c r="N107" s="6">
        <f t="shared" si="19"/>
        <v>9.7676666666667007</v>
      </c>
      <c r="O107" s="6">
        <f t="shared" si="17"/>
        <v>-43.141781000000002</v>
      </c>
    </row>
    <row r="108" spans="2:16" x14ac:dyDescent="0.25">
      <c r="B108" s="88">
        <v>50000000000</v>
      </c>
      <c r="C108" s="88">
        <v>-53.774222999999999</v>
      </c>
      <c r="D108" s="88">
        <v>-47.261229999999998</v>
      </c>
      <c r="F108" s="6">
        <f t="shared" si="18"/>
        <v>19.931805555556</v>
      </c>
      <c r="G108" s="6">
        <f t="shared" si="16"/>
        <v>-43.460709000000001</v>
      </c>
      <c r="J108" s="88">
        <v>30333333333.333</v>
      </c>
      <c r="K108" s="88">
        <v>-67.505095999999995</v>
      </c>
      <c r="L108" s="88">
        <v>-58.277946</v>
      </c>
      <c r="N108" s="6">
        <f t="shared" si="19"/>
        <v>10.209583333333001</v>
      </c>
      <c r="O108" s="6">
        <f t="shared" si="17"/>
        <v>-43.200428000000002</v>
      </c>
    </row>
    <row r="109" spans="2:16" x14ac:dyDescent="0.25">
      <c r="B109" s="88">
        <v>50000000000</v>
      </c>
      <c r="C109" s="88">
        <v>-54.257641</v>
      </c>
      <c r="D109" s="88">
        <v>-48.181998999999998</v>
      </c>
      <c r="F109" s="6">
        <f t="shared" si="18"/>
        <v>20.318166666667</v>
      </c>
      <c r="G109" s="6">
        <f t="shared" si="16"/>
        <v>-41.329791999999998</v>
      </c>
      <c r="J109" s="88">
        <v>30444444444.444</v>
      </c>
      <c r="K109" s="88">
        <v>-92.372451999999996</v>
      </c>
      <c r="L109" s="88">
        <v>-83.609245000000001</v>
      </c>
      <c r="N109" s="6">
        <f t="shared" si="19"/>
        <v>10.6515</v>
      </c>
      <c r="O109" s="6">
        <f t="shared" si="17"/>
        <v>-42.214587999999999</v>
      </c>
    </row>
    <row r="110" spans="2:16" x14ac:dyDescent="0.25">
      <c r="B110" s="88">
        <v>50000000000</v>
      </c>
      <c r="C110" s="88">
        <v>-54.455444</v>
      </c>
      <c r="D110" s="88">
        <v>-48.722712999999999</v>
      </c>
      <c r="F110" s="6">
        <f t="shared" si="18"/>
        <v>20.704527777778001</v>
      </c>
      <c r="G110" s="6">
        <f t="shared" si="16"/>
        <v>-37.967911000000001</v>
      </c>
      <c r="J110" s="88">
        <v>30555555555.556</v>
      </c>
      <c r="K110" s="88">
        <v>-88.632392999999993</v>
      </c>
      <c r="L110" s="88">
        <v>-78.885277000000002</v>
      </c>
      <c r="N110" s="6">
        <f t="shared" si="19"/>
        <v>11.093416666667</v>
      </c>
      <c r="O110" s="6">
        <f t="shared" si="17"/>
        <v>-45.235335999999997</v>
      </c>
    </row>
    <row r="111" spans="2:16" x14ac:dyDescent="0.25">
      <c r="B111" s="88">
        <v>50000000000</v>
      </c>
      <c r="C111" s="88">
        <v>-54.216450000000002</v>
      </c>
      <c r="D111" s="88">
        <v>-45.534236999999997</v>
      </c>
      <c r="F111" s="6">
        <f t="shared" si="18"/>
        <v>21.090888888889001</v>
      </c>
      <c r="G111" s="6">
        <f t="shared" si="16"/>
        <v>-40.744717000000001</v>
      </c>
      <c r="J111" s="88">
        <v>30666666666.667</v>
      </c>
      <c r="K111" s="88">
        <v>-87.685920999999993</v>
      </c>
      <c r="L111" s="88">
        <v>-77.657691999999997</v>
      </c>
      <c r="N111" s="6">
        <f t="shared" si="19"/>
        <v>11.535333333333</v>
      </c>
      <c r="O111" s="6">
        <f t="shared" si="17"/>
        <v>-43.392136000000001</v>
      </c>
    </row>
    <row r="112" spans="2:16" x14ac:dyDescent="0.25">
      <c r="B112" s="88">
        <v>50000000000</v>
      </c>
      <c r="C112" s="88">
        <v>-53.913077999999999</v>
      </c>
      <c r="D112" s="88">
        <v>-43.041221999999998</v>
      </c>
      <c r="F112" s="6">
        <f t="shared" si="18"/>
        <v>21.477250000000002</v>
      </c>
      <c r="G112" s="6">
        <f t="shared" si="16"/>
        <v>-39.336303999999998</v>
      </c>
      <c r="J112" s="88">
        <v>30777777777.778</v>
      </c>
      <c r="K112" s="88">
        <v>-82.099441999999996</v>
      </c>
      <c r="L112" s="88">
        <v>-71.982307000000006</v>
      </c>
      <c r="N112" s="6">
        <f t="shared" si="19"/>
        <v>11.97725</v>
      </c>
      <c r="O112" s="6">
        <f t="shared" si="17"/>
        <v>-42.693314000000001</v>
      </c>
    </row>
    <row r="113" spans="2:16" x14ac:dyDescent="0.25">
      <c r="B113" s="88">
        <v>50000000000</v>
      </c>
      <c r="C113" s="88">
        <v>-54.168011</v>
      </c>
      <c r="D113" s="88">
        <v>-44.372264999999999</v>
      </c>
      <c r="F113" s="6">
        <f t="shared" si="18"/>
        <v>21.863611111110998</v>
      </c>
      <c r="G113" s="6">
        <f t="shared" si="16"/>
        <v>-33.732342000000003</v>
      </c>
      <c r="J113" s="88">
        <v>30888888888.889</v>
      </c>
      <c r="K113" s="88">
        <v>-70.770827999999995</v>
      </c>
      <c r="L113" s="88">
        <v>-61.136135000000003</v>
      </c>
      <c r="N113" s="6">
        <f t="shared" si="19"/>
        <v>12.419166666667</v>
      </c>
      <c r="O113" s="6">
        <f t="shared" si="17"/>
        <v>-49.001251000000003</v>
      </c>
    </row>
    <row r="114" spans="2:16" x14ac:dyDescent="0.25">
      <c r="B114" s="88">
        <v>50000000000</v>
      </c>
      <c r="C114" s="88">
        <v>-54.041195000000002</v>
      </c>
      <c r="D114" s="88">
        <v>-45.052750000000003</v>
      </c>
      <c r="F114" s="6">
        <f t="shared" si="18"/>
        <v>22.249972222221999</v>
      </c>
      <c r="G114" s="6">
        <f t="shared" si="16"/>
        <v>-27.155982999999999</v>
      </c>
      <c r="J114" s="88">
        <v>31000000000</v>
      </c>
      <c r="K114" s="88">
        <v>-88.679916000000006</v>
      </c>
      <c r="L114" s="88">
        <v>-79.551353000000006</v>
      </c>
      <c r="N114" s="6">
        <f t="shared" si="19"/>
        <v>12.861083333333001</v>
      </c>
      <c r="O114" s="6">
        <f t="shared" si="17"/>
        <v>-45.785750999999998</v>
      </c>
    </row>
    <row r="115" spans="2:16" x14ac:dyDescent="0.25">
      <c r="B115" s="88">
        <v>50000000000</v>
      </c>
      <c r="C115" s="88">
        <v>-53.900844999999997</v>
      </c>
      <c r="D115" s="88">
        <v>-44.431347000000002</v>
      </c>
      <c r="F115" s="6">
        <f t="shared" si="18"/>
        <v>22.636333333332999</v>
      </c>
      <c r="G115" s="6">
        <f t="shared" si="16"/>
        <v>-28.813517000000001</v>
      </c>
      <c r="J115" s="88">
        <v>31111111111.111</v>
      </c>
      <c r="K115" s="88">
        <v>-89.834877000000006</v>
      </c>
      <c r="L115" s="88">
        <v>-80.949005</v>
      </c>
      <c r="N115" s="6">
        <f t="shared" si="19"/>
        <v>13.303000000000001</v>
      </c>
      <c r="O115" s="6">
        <f t="shared" si="17"/>
        <v>-41.528937999999997</v>
      </c>
    </row>
    <row r="116" spans="2:16" x14ac:dyDescent="0.25">
      <c r="B116" s="88">
        <v>50000000000</v>
      </c>
      <c r="C116" s="88">
        <v>-54.035590999999997</v>
      </c>
      <c r="D116" s="88">
        <v>-43.623116000000003</v>
      </c>
      <c r="F116" s="6">
        <f t="shared" si="18"/>
        <v>23.022694444443999</v>
      </c>
      <c r="G116" s="6">
        <f t="shared" si="16"/>
        <v>-36.897381000000003</v>
      </c>
      <c r="J116" s="88">
        <v>31222222222.222</v>
      </c>
      <c r="K116" s="88">
        <v>-95.877341999999999</v>
      </c>
      <c r="L116" s="88">
        <v>-87.309096999999994</v>
      </c>
      <c r="N116" s="6">
        <f t="shared" si="19"/>
        <v>13.744916666667001</v>
      </c>
      <c r="O116" s="6">
        <f t="shared" si="17"/>
        <v>-36.130305999999997</v>
      </c>
    </row>
    <row r="117" spans="2:16" x14ac:dyDescent="0.25">
      <c r="B117" s="88">
        <v>50000000000</v>
      </c>
      <c r="C117" s="88">
        <v>-53.871837999999997</v>
      </c>
      <c r="D117" s="88">
        <v>-43.470852000000001</v>
      </c>
      <c r="F117" s="6">
        <f t="shared" si="18"/>
        <v>23.409055555555998</v>
      </c>
      <c r="G117" s="6">
        <f t="shared" si="16"/>
        <v>-64.927788000000007</v>
      </c>
      <c r="J117" s="88">
        <v>31333333333.333</v>
      </c>
      <c r="K117" s="88">
        <v>-53.392006000000002</v>
      </c>
      <c r="L117" s="88">
        <v>-44.284923999999997</v>
      </c>
      <c r="N117" s="6">
        <f t="shared" si="19"/>
        <v>14.186833333333</v>
      </c>
      <c r="O117" s="6">
        <f t="shared" si="17"/>
        <v>-38.602184000000001</v>
      </c>
    </row>
    <row r="118" spans="2:16" x14ac:dyDescent="0.25">
      <c r="B118" s="88">
        <v>50000000000</v>
      </c>
      <c r="C118" s="88">
        <v>-53.931694</v>
      </c>
      <c r="D118" s="88">
        <v>-46.000298000000001</v>
      </c>
      <c r="F118" s="6">
        <f t="shared" si="18"/>
        <v>23.795416666666998</v>
      </c>
      <c r="G118" s="6">
        <f t="shared" si="16"/>
        <v>-61.002338000000002</v>
      </c>
      <c r="J118" s="88">
        <v>31444444444.444</v>
      </c>
      <c r="K118" s="88">
        <v>-92.573677000000004</v>
      </c>
      <c r="L118" s="88">
        <v>-82.863204999999994</v>
      </c>
      <c r="N118" s="6">
        <f t="shared" si="19"/>
        <v>14.62875</v>
      </c>
      <c r="O118" s="6">
        <f t="shared" si="17"/>
        <v>-41.638720999999997</v>
      </c>
    </row>
    <row r="119" spans="2:16" x14ac:dyDescent="0.25">
      <c r="B119" s="88">
        <v>50000000000</v>
      </c>
      <c r="C119" s="88">
        <v>-54.060867000000002</v>
      </c>
      <c r="D119" s="88">
        <v>-45.665703000000001</v>
      </c>
      <c r="F119" s="6">
        <f t="shared" si="18"/>
        <v>24.181777777777999</v>
      </c>
      <c r="G119" s="6">
        <f t="shared" si="16"/>
        <v>-12.081576</v>
      </c>
      <c r="J119" s="88">
        <v>31555555555.556</v>
      </c>
      <c r="K119" s="88">
        <v>-86.901793999999995</v>
      </c>
      <c r="L119" s="88">
        <v>-76.547843999999998</v>
      </c>
      <c r="N119" s="6">
        <f t="shared" si="19"/>
        <v>15.070666666667</v>
      </c>
      <c r="O119" s="6">
        <f t="shared" si="17"/>
        <v>-42.949759999999998</v>
      </c>
    </row>
    <row r="120" spans="2:16" x14ac:dyDescent="0.25">
      <c r="B120" s="88">
        <v>50000000000</v>
      </c>
      <c r="C120" s="88">
        <v>-54.102764000000001</v>
      </c>
      <c r="D120" s="88">
        <v>-44.207970000000003</v>
      </c>
      <c r="F120" s="6">
        <f t="shared" si="18"/>
        <v>24.568138888888999</v>
      </c>
      <c r="G120" s="6">
        <f t="shared" si="16"/>
        <v>-36.606586</v>
      </c>
      <c r="J120" s="88">
        <v>31666666666.667</v>
      </c>
      <c r="K120" s="88">
        <v>-85.802550999999994</v>
      </c>
      <c r="L120" s="88">
        <v>-75.547348</v>
      </c>
      <c r="N120" s="6">
        <f t="shared" si="19"/>
        <v>15.512583333333</v>
      </c>
      <c r="O120" s="6">
        <f t="shared" si="17"/>
        <v>-39.921295000000001</v>
      </c>
    </row>
    <row r="121" spans="2:16" x14ac:dyDescent="0.25">
      <c r="B121" s="88">
        <v>50000000000</v>
      </c>
      <c r="C121" s="88">
        <v>-54.144081</v>
      </c>
      <c r="D121" s="88">
        <v>1.2362744999999999</v>
      </c>
      <c r="F121" s="6">
        <f t="shared" si="18"/>
        <v>24.954499999999999</v>
      </c>
      <c r="G121" s="6">
        <f t="shared" si="16"/>
        <v>-12.109731</v>
      </c>
      <c r="J121" s="88">
        <v>31777777777.778</v>
      </c>
      <c r="K121" s="88">
        <v>-73.730507000000003</v>
      </c>
      <c r="L121" s="88">
        <v>-62.410004000000001</v>
      </c>
      <c r="N121" s="6">
        <f t="shared" si="19"/>
        <v>15.954499999999999</v>
      </c>
      <c r="O121" s="6">
        <f t="shared" si="17"/>
        <v>-44.343910000000001</v>
      </c>
    </row>
    <row r="122" spans="2:16" x14ac:dyDescent="0.25">
      <c r="B122" s="88">
        <v>50000000000</v>
      </c>
      <c r="C122" s="88">
        <v>-53.763496000000004</v>
      </c>
      <c r="D122" s="88">
        <v>7.7650638000000001</v>
      </c>
      <c r="F122" s="6" t="s">
        <v>21</v>
      </c>
      <c r="J122" s="88">
        <v>31888888888.889</v>
      </c>
      <c r="K122" s="88">
        <v>-65.100112999999993</v>
      </c>
      <c r="L122" s="88">
        <v>-47.013195000000003</v>
      </c>
      <c r="N122" s="6" t="s">
        <v>21</v>
      </c>
    </row>
    <row r="123" spans="2:16" x14ac:dyDescent="0.25">
      <c r="B123" s="88">
        <v>50000000000</v>
      </c>
      <c r="C123" s="88">
        <v>-54.263226000000003</v>
      </c>
      <c r="D123" s="88">
        <v>11.760861999999999</v>
      </c>
      <c r="J123" s="88">
        <v>32000000000</v>
      </c>
      <c r="K123" s="88">
        <v>-88.245604999999998</v>
      </c>
      <c r="L123" s="88">
        <v>-74.645111</v>
      </c>
    </row>
    <row r="124" spans="2:16" x14ac:dyDescent="0.25">
      <c r="B124" s="88" t="s">
        <v>21</v>
      </c>
      <c r="J124" s="88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2Rx2L dBc Log Mag(dB)</v>
      </c>
      <c r="H126" s="35">
        <v>2</v>
      </c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s="88" t="s">
        <v>25</v>
      </c>
      <c r="F127" s="6">
        <f t="shared" ref="F127:F145" si="22">B153/1000000000</f>
        <v>18</v>
      </c>
      <c r="G127" s="6">
        <f t="shared" si="20"/>
        <v>-63.806083999999998</v>
      </c>
      <c r="H127" s="36">
        <f>ABS(AVERAGE(G127:G142)-(H126-1)*5)</f>
        <v>61.303203937499994</v>
      </c>
      <c r="J127" s="88" t="s">
        <v>25</v>
      </c>
      <c r="N127" s="6">
        <f t="shared" ref="N127:N145" si="23">J153/1000000000</f>
        <v>8</v>
      </c>
      <c r="O127" s="6">
        <f t="shared" si="21"/>
        <v>-54.172020000000003</v>
      </c>
      <c r="P127" s="36">
        <f>ABS(AVERAGE(O127:O145)-(P126-1)*5)</f>
        <v>63.241764578947354</v>
      </c>
    </row>
    <row r="128" spans="2:16" x14ac:dyDescent="0.25">
      <c r="B128" s="88" t="s">
        <v>19</v>
      </c>
      <c r="C128" s="88" t="s">
        <v>120</v>
      </c>
      <c r="D128" s="88" t="s">
        <v>34</v>
      </c>
      <c r="F128" s="6">
        <f t="shared" si="22"/>
        <v>19.77525</v>
      </c>
      <c r="G128" s="6">
        <f t="shared" si="20"/>
        <v>-67.654899999999998</v>
      </c>
      <c r="J128" s="88" t="s">
        <v>19</v>
      </c>
      <c r="K128" s="88" t="s">
        <v>120</v>
      </c>
      <c r="L128" s="88" t="s">
        <v>34</v>
      </c>
      <c r="N128" s="6">
        <f t="shared" si="23"/>
        <v>9.3308055555555995</v>
      </c>
      <c r="O128" s="6">
        <f t="shared" si="21"/>
        <v>-63.277214000000001</v>
      </c>
    </row>
    <row r="129" spans="2:15" x14ac:dyDescent="0.25">
      <c r="B129" s="88">
        <v>18000000000</v>
      </c>
      <c r="C129" s="88">
        <v>-49.133011000000003</v>
      </c>
      <c r="D129" s="88">
        <v>-44.214821000000001</v>
      </c>
      <c r="F129" s="6">
        <f t="shared" si="22"/>
        <v>21.5505</v>
      </c>
      <c r="G129" s="6">
        <f t="shared" si="20"/>
        <v>-51.703518000000003</v>
      </c>
      <c r="J129" s="88">
        <v>8000000000</v>
      </c>
      <c r="K129" s="88">
        <v>-56.531447999999997</v>
      </c>
      <c r="L129" s="88">
        <v>-46.808838000000002</v>
      </c>
      <c r="N129" s="6">
        <f t="shared" si="23"/>
        <v>10.661611111111</v>
      </c>
      <c r="O129" s="6">
        <f t="shared" si="21"/>
        <v>-73.724304000000004</v>
      </c>
    </row>
    <row r="130" spans="2:15" x14ac:dyDescent="0.25">
      <c r="B130" s="88">
        <v>18386361111.111</v>
      </c>
      <c r="C130" s="88">
        <v>-45.654685999999998</v>
      </c>
      <c r="D130" s="88">
        <v>-40.975307000000001</v>
      </c>
      <c r="F130" s="6">
        <f t="shared" si="22"/>
        <v>23.325749999999999</v>
      </c>
      <c r="G130" s="6">
        <f t="shared" si="20"/>
        <v>-56.211212000000003</v>
      </c>
      <c r="J130" s="88">
        <v>8441916666.6667004</v>
      </c>
      <c r="K130" s="88">
        <v>-54.221007999999998</v>
      </c>
      <c r="L130" s="88">
        <v>-44.464816999999996</v>
      </c>
      <c r="N130" s="6">
        <f t="shared" si="23"/>
        <v>11.992416666666999</v>
      </c>
      <c r="O130" s="6">
        <f t="shared" si="21"/>
        <v>-77.127578999999997</v>
      </c>
    </row>
    <row r="131" spans="2:15" x14ac:dyDescent="0.25">
      <c r="B131" s="88">
        <v>18772722222.222</v>
      </c>
      <c r="C131" s="88">
        <v>-46.401623000000001</v>
      </c>
      <c r="D131" s="88">
        <v>-41.548679</v>
      </c>
      <c r="F131" s="6">
        <f t="shared" si="22"/>
        <v>25.100999999999999</v>
      </c>
      <c r="G131" s="6">
        <f t="shared" si="20"/>
        <v>-61.524811</v>
      </c>
      <c r="J131" s="88">
        <v>8883833333.3332996</v>
      </c>
      <c r="K131" s="88">
        <v>-63.188048999999999</v>
      </c>
      <c r="L131" s="88">
        <v>-53.495990999999997</v>
      </c>
      <c r="N131" s="6">
        <f t="shared" si="23"/>
        <v>13.323222222222</v>
      </c>
      <c r="O131" s="6">
        <f t="shared" si="21"/>
        <v>-64.686797999999996</v>
      </c>
    </row>
    <row r="132" spans="2:15" x14ac:dyDescent="0.25">
      <c r="B132" s="88">
        <v>19159083333.333</v>
      </c>
      <c r="C132" s="88">
        <v>-49.817635000000003</v>
      </c>
      <c r="D132" s="88">
        <v>-43.304637999999997</v>
      </c>
      <c r="F132" s="6">
        <f t="shared" si="22"/>
        <v>26.876249999999999</v>
      </c>
      <c r="G132" s="6">
        <f t="shared" si="20"/>
        <v>-55.792374000000002</v>
      </c>
      <c r="J132" s="88">
        <v>9325750000</v>
      </c>
      <c r="K132" s="88">
        <v>-59.195250999999999</v>
      </c>
      <c r="L132" s="88">
        <v>-49.968097999999998</v>
      </c>
      <c r="N132" s="6">
        <f t="shared" si="23"/>
        <v>14.654027777777999</v>
      </c>
      <c r="O132" s="6">
        <f t="shared" si="21"/>
        <v>-68.978286999999995</v>
      </c>
    </row>
    <row r="133" spans="2:15" x14ac:dyDescent="0.25">
      <c r="B133" s="88">
        <v>19545444444.444</v>
      </c>
      <c r="C133" s="88">
        <v>-49.286976000000003</v>
      </c>
      <c r="D133" s="88">
        <v>-43.211334000000001</v>
      </c>
      <c r="F133" s="6">
        <f t="shared" si="22"/>
        <v>28.651499999999999</v>
      </c>
      <c r="G133" s="6">
        <f t="shared" si="20"/>
        <v>-62.679070000000003</v>
      </c>
      <c r="J133" s="88">
        <v>9767666666.6667004</v>
      </c>
      <c r="K133" s="88">
        <v>-51.904995</v>
      </c>
      <c r="L133" s="88">
        <v>-43.141781000000002</v>
      </c>
      <c r="N133" s="6">
        <f t="shared" si="23"/>
        <v>15.984833333333</v>
      </c>
      <c r="O133" s="6">
        <f t="shared" si="21"/>
        <v>-68.534453999999997</v>
      </c>
    </row>
    <row r="134" spans="2:15" x14ac:dyDescent="0.25">
      <c r="B134" s="88">
        <v>19931805555.556</v>
      </c>
      <c r="C134" s="88">
        <v>-49.193438999999998</v>
      </c>
      <c r="D134" s="88">
        <v>-43.460709000000001</v>
      </c>
      <c r="F134" s="6">
        <f t="shared" si="22"/>
        <v>30.426749999999998</v>
      </c>
      <c r="G134" s="6">
        <f t="shared" si="20"/>
        <v>-62.839230000000001</v>
      </c>
      <c r="J134" s="88">
        <v>10209583333.333</v>
      </c>
      <c r="K134" s="88">
        <v>-52.947544000000001</v>
      </c>
      <c r="L134" s="88">
        <v>-43.200428000000002</v>
      </c>
      <c r="N134" s="6">
        <f t="shared" si="23"/>
        <v>17.315638888889001</v>
      </c>
      <c r="O134" s="6">
        <f t="shared" si="21"/>
        <v>-60.464030999999999</v>
      </c>
    </row>
    <row r="135" spans="2:15" x14ac:dyDescent="0.25">
      <c r="B135" s="88">
        <v>20318166666.667</v>
      </c>
      <c r="C135" s="88">
        <v>-50.012000999999998</v>
      </c>
      <c r="D135" s="88">
        <v>-41.329791999999998</v>
      </c>
      <c r="F135" s="6">
        <f t="shared" si="22"/>
        <v>32.201999999999998</v>
      </c>
      <c r="G135" s="6">
        <f t="shared" si="20"/>
        <v>-53.238132</v>
      </c>
      <c r="J135" s="88">
        <v>10651500000</v>
      </c>
      <c r="K135" s="88">
        <v>-52.242820999999999</v>
      </c>
      <c r="L135" s="88">
        <v>-42.214587999999999</v>
      </c>
      <c r="N135" s="6">
        <f t="shared" si="23"/>
        <v>18.646444444444001</v>
      </c>
      <c r="O135" s="6">
        <f t="shared" si="21"/>
        <v>-60.333778000000002</v>
      </c>
    </row>
    <row r="136" spans="2:15" x14ac:dyDescent="0.25">
      <c r="B136" s="88">
        <v>20704527777.778</v>
      </c>
      <c r="C136" s="88">
        <v>-48.839767000000002</v>
      </c>
      <c r="D136" s="88">
        <v>-37.967911000000001</v>
      </c>
      <c r="F136" s="6">
        <f t="shared" si="22"/>
        <v>33.977249999999998</v>
      </c>
      <c r="G136" s="6">
        <f t="shared" si="20"/>
        <v>-57.790225999999997</v>
      </c>
      <c r="J136" s="88">
        <v>11093416666.667</v>
      </c>
      <c r="K136" s="88">
        <v>-55.352474000000001</v>
      </c>
      <c r="L136" s="88">
        <v>-45.235335999999997</v>
      </c>
      <c r="N136" s="6">
        <f t="shared" si="23"/>
        <v>19.977250000000002</v>
      </c>
      <c r="O136" s="6">
        <f t="shared" si="21"/>
        <v>-55.687244</v>
      </c>
    </row>
    <row r="137" spans="2:15" x14ac:dyDescent="0.25">
      <c r="B137" s="88">
        <v>21090888888.889</v>
      </c>
      <c r="C137" s="88">
        <v>-50.540461999999998</v>
      </c>
      <c r="D137" s="88">
        <v>-40.744717000000001</v>
      </c>
      <c r="F137" s="6">
        <f t="shared" si="22"/>
        <v>35.752499999999998</v>
      </c>
      <c r="G137" s="6">
        <f t="shared" si="20"/>
        <v>-52.183556000000003</v>
      </c>
      <c r="J137" s="88">
        <v>11535333333.333</v>
      </c>
      <c r="K137" s="88">
        <v>-53.026828999999999</v>
      </c>
      <c r="L137" s="88">
        <v>-43.392136000000001</v>
      </c>
      <c r="N137" s="6">
        <f t="shared" si="23"/>
        <v>21.308055555555999</v>
      </c>
      <c r="O137" s="6">
        <f t="shared" si="21"/>
        <v>-56.574089000000001</v>
      </c>
    </row>
    <row r="138" spans="2:15" x14ac:dyDescent="0.25">
      <c r="B138" s="88">
        <v>21477250000</v>
      </c>
      <c r="C138" s="88">
        <v>-48.324748999999997</v>
      </c>
      <c r="D138" s="88">
        <v>-39.336303999999998</v>
      </c>
      <c r="F138" s="6">
        <f t="shared" si="22"/>
        <v>37.527749999999997</v>
      </c>
      <c r="G138" s="6">
        <f t="shared" si="20"/>
        <v>-48.648136000000001</v>
      </c>
      <c r="J138" s="88">
        <v>11977250000</v>
      </c>
      <c r="K138" s="88">
        <v>-51.821872999999997</v>
      </c>
      <c r="L138" s="88">
        <v>-42.693314000000001</v>
      </c>
      <c r="N138" s="6">
        <f t="shared" si="23"/>
        <v>22.638861111111002</v>
      </c>
      <c r="O138" s="6">
        <f t="shared" si="21"/>
        <v>-52.186874000000003</v>
      </c>
    </row>
    <row r="139" spans="2:15" x14ac:dyDescent="0.25">
      <c r="B139" s="88">
        <v>21863611111.111</v>
      </c>
      <c r="C139" s="88">
        <v>-43.201839</v>
      </c>
      <c r="D139" s="88">
        <v>-33.732342000000003</v>
      </c>
      <c r="F139" s="6">
        <f t="shared" si="22"/>
        <v>39.302999999999997</v>
      </c>
      <c r="G139" s="6">
        <f t="shared" si="20"/>
        <v>-56.701698</v>
      </c>
      <c r="J139" s="88">
        <v>12419166666.667</v>
      </c>
      <c r="K139" s="88">
        <v>-57.887127</v>
      </c>
      <c r="L139" s="88">
        <v>-49.001251000000003</v>
      </c>
      <c r="N139" s="6">
        <f t="shared" si="23"/>
        <v>23.969666666666999</v>
      </c>
      <c r="O139" s="6">
        <f t="shared" si="21"/>
        <v>-51.122428999999997</v>
      </c>
    </row>
    <row r="140" spans="2:15" x14ac:dyDescent="0.25">
      <c r="B140" s="88">
        <v>22249972222.222</v>
      </c>
      <c r="C140" s="88">
        <v>-37.568458999999997</v>
      </c>
      <c r="D140" s="88">
        <v>-27.155982999999999</v>
      </c>
      <c r="F140" s="6">
        <f t="shared" si="22"/>
        <v>41.078249999999997</v>
      </c>
      <c r="G140" s="6">
        <f t="shared" si="20"/>
        <v>-49.343983000000001</v>
      </c>
      <c r="J140" s="88">
        <v>12861083333.333</v>
      </c>
      <c r="K140" s="88">
        <v>-54.353999999999999</v>
      </c>
      <c r="L140" s="88">
        <v>-45.785750999999998</v>
      </c>
      <c r="N140" s="6">
        <f t="shared" si="23"/>
        <v>25.300472222222002</v>
      </c>
      <c r="O140" s="6">
        <f t="shared" si="21"/>
        <v>-50.737129000000003</v>
      </c>
    </row>
    <row r="141" spans="2:15" x14ac:dyDescent="0.25">
      <c r="B141" s="88">
        <v>22636333333.333</v>
      </c>
      <c r="C141" s="88">
        <v>-39.214503999999998</v>
      </c>
      <c r="D141" s="88">
        <v>-28.813517000000001</v>
      </c>
      <c r="F141" s="6">
        <f t="shared" si="22"/>
        <v>42.853499999999997</v>
      </c>
      <c r="G141" s="6">
        <f t="shared" si="20"/>
        <v>-47.023468000000001</v>
      </c>
      <c r="J141" s="88">
        <v>13303000000</v>
      </c>
      <c r="K141" s="88">
        <v>-50.636021</v>
      </c>
      <c r="L141" s="88">
        <v>-41.528937999999997</v>
      </c>
      <c r="N141" s="6">
        <f t="shared" si="23"/>
        <v>26.631277777777999</v>
      </c>
      <c r="O141" s="6">
        <f t="shared" si="21"/>
        <v>-54.855266999999998</v>
      </c>
    </row>
    <row r="142" spans="2:15" x14ac:dyDescent="0.25">
      <c r="B142" s="88">
        <v>23022694444.444</v>
      </c>
      <c r="C142" s="88">
        <v>-44.828777000000002</v>
      </c>
      <c r="D142" s="88">
        <v>-36.897381000000003</v>
      </c>
      <c r="F142" s="6">
        <f t="shared" si="22"/>
        <v>44.628749999999997</v>
      </c>
      <c r="G142" s="6">
        <f t="shared" si="20"/>
        <v>-53.710864999999998</v>
      </c>
      <c r="J142" s="88">
        <v>13744916666.667</v>
      </c>
      <c r="K142" s="88">
        <v>-45.840778</v>
      </c>
      <c r="L142" s="88">
        <v>-36.130305999999997</v>
      </c>
      <c r="N142" s="6">
        <f t="shared" si="23"/>
        <v>27.962083333333002</v>
      </c>
      <c r="O142" s="6">
        <f t="shared" si="21"/>
        <v>-48.182116999999998</v>
      </c>
    </row>
    <row r="143" spans="2:15" x14ac:dyDescent="0.25">
      <c r="B143" s="88">
        <v>23409055555.556</v>
      </c>
      <c r="C143" s="88">
        <v>-73.322952000000001</v>
      </c>
      <c r="D143" s="88">
        <v>-64.927788000000007</v>
      </c>
      <c r="F143" s="6">
        <f t="shared" si="22"/>
        <v>46.404000000000003</v>
      </c>
      <c r="G143" s="6">
        <f t="shared" si="20"/>
        <v>-41.454208000000001</v>
      </c>
      <c r="J143" s="88">
        <v>14186833333.333</v>
      </c>
      <c r="K143" s="88">
        <v>-48.956139</v>
      </c>
      <c r="L143" s="88">
        <v>-38.602184000000001</v>
      </c>
      <c r="N143" s="6">
        <f t="shared" si="23"/>
        <v>29.292888888888999</v>
      </c>
      <c r="O143" s="6">
        <f t="shared" si="21"/>
        <v>-52.027343999999999</v>
      </c>
    </row>
    <row r="144" spans="2:15" x14ac:dyDescent="0.25">
      <c r="B144" s="88">
        <v>23795416666.667</v>
      </c>
      <c r="C144" s="88">
        <v>-70.897132999999997</v>
      </c>
      <c r="D144" s="88">
        <v>-61.002338000000002</v>
      </c>
      <c r="F144" s="6">
        <f t="shared" si="22"/>
        <v>48.179250000000003</v>
      </c>
      <c r="G144" s="6">
        <f t="shared" si="20"/>
        <v>-22.243922999999999</v>
      </c>
      <c r="J144" s="88">
        <v>14628750000</v>
      </c>
      <c r="K144" s="88">
        <v>-51.893925000000003</v>
      </c>
      <c r="L144" s="88">
        <v>-41.638720999999997</v>
      </c>
      <c r="N144" s="6">
        <f t="shared" si="23"/>
        <v>30.623694444444002</v>
      </c>
      <c r="O144" s="6">
        <f t="shared" si="21"/>
        <v>-46.327666999999998</v>
      </c>
    </row>
    <row r="145" spans="2:16" x14ac:dyDescent="0.25">
      <c r="B145" s="88">
        <v>24181777777.778</v>
      </c>
      <c r="C145" s="88">
        <v>-67.461928999999998</v>
      </c>
      <c r="D145" s="88">
        <v>-12.081576</v>
      </c>
      <c r="F145" s="6">
        <f t="shared" si="22"/>
        <v>49.954500000000003</v>
      </c>
      <c r="G145" s="6">
        <f t="shared" si="20"/>
        <v>-27.115444</v>
      </c>
      <c r="J145" s="88">
        <v>15070666666.667</v>
      </c>
      <c r="K145" s="88">
        <v>-54.27026</v>
      </c>
      <c r="L145" s="88">
        <v>-42.949759999999998</v>
      </c>
      <c r="N145" s="6">
        <f t="shared" si="23"/>
        <v>31.954499999999999</v>
      </c>
      <c r="O145" s="6">
        <f t="shared" si="21"/>
        <v>-47.594901999999998</v>
      </c>
    </row>
    <row r="146" spans="2:16" x14ac:dyDescent="0.25">
      <c r="B146" s="88">
        <v>24568138888.889</v>
      </c>
      <c r="C146" s="88">
        <v>-98.135147000000003</v>
      </c>
      <c r="D146" s="88">
        <v>-36.606586</v>
      </c>
      <c r="F146" s="6" t="s">
        <v>21</v>
      </c>
      <c r="J146" s="88">
        <v>15512583333.333</v>
      </c>
      <c r="K146" s="88">
        <v>-58.008212999999998</v>
      </c>
      <c r="L146" s="88">
        <v>-39.921295000000001</v>
      </c>
      <c r="N146" s="6" t="s">
        <v>21</v>
      </c>
    </row>
    <row r="147" spans="2:16" x14ac:dyDescent="0.25">
      <c r="B147" s="88">
        <v>24954500000</v>
      </c>
      <c r="C147" s="88">
        <v>-78.13382</v>
      </c>
      <c r="D147" s="88">
        <v>-12.109731</v>
      </c>
      <c r="J147" s="88">
        <v>15954500000</v>
      </c>
      <c r="K147" s="88">
        <v>-57.944405000000003</v>
      </c>
      <c r="L147" s="88">
        <v>-44.343910000000001</v>
      </c>
    </row>
    <row r="148" spans="2:16" x14ac:dyDescent="0.25">
      <c r="B148" s="88" t="s">
        <v>21</v>
      </c>
      <c r="J148" s="8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2Rx3L dBc Log Mag(dB)</v>
      </c>
      <c r="H150" s="35">
        <v>2</v>
      </c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s="88" t="s">
        <v>35</v>
      </c>
      <c r="F151" s="6">
        <f t="shared" ref="F151:F169" si="26">B177/1000000000</f>
        <v>21.994499999999999</v>
      </c>
      <c r="G151" s="6">
        <f t="shared" si="24"/>
        <v>-50.797966000000002</v>
      </c>
      <c r="H151" s="36">
        <f>ABS(AVERAGE(G151:G166)-(H150-1)*5)</f>
        <v>66.134672562500015</v>
      </c>
      <c r="J151" s="88" t="s">
        <v>35</v>
      </c>
      <c r="N151" s="6">
        <f t="shared" ref="N151:N169" si="27">J177/1000000000</f>
        <v>11.954499999999999</v>
      </c>
      <c r="O151" s="6">
        <f t="shared" si="25"/>
        <v>-47.800303999999997</v>
      </c>
      <c r="P151" s="36">
        <f>ABS(AVERAGE(O151:O169)-(P150-1)*5)</f>
        <v>53.384623263157899</v>
      </c>
    </row>
    <row r="152" spans="2:16" x14ac:dyDescent="0.25">
      <c r="B152" s="88" t="s">
        <v>19</v>
      </c>
      <c r="C152" s="88" t="s">
        <v>107</v>
      </c>
      <c r="D152" s="88" t="s">
        <v>36</v>
      </c>
      <c r="F152" s="6">
        <f t="shared" si="26"/>
        <v>23.550361111111002</v>
      </c>
      <c r="G152" s="6">
        <f t="shared" si="24"/>
        <v>-69.636429000000007</v>
      </c>
      <c r="J152" s="88" t="s">
        <v>19</v>
      </c>
      <c r="K152" s="88" t="s">
        <v>107</v>
      </c>
      <c r="L152" s="88" t="s">
        <v>36</v>
      </c>
      <c r="N152" s="6">
        <f t="shared" si="27"/>
        <v>13.068138888888999</v>
      </c>
      <c r="O152" s="6">
        <f t="shared" si="25"/>
        <v>-49.441296000000001</v>
      </c>
    </row>
    <row r="153" spans="2:16" x14ac:dyDescent="0.25">
      <c r="B153" s="88">
        <v>18000000000</v>
      </c>
      <c r="C153" s="88">
        <v>-68.724273999999994</v>
      </c>
      <c r="D153" s="88">
        <v>-63.806083999999998</v>
      </c>
      <c r="F153" s="6">
        <f t="shared" si="26"/>
        <v>25.106222222222002</v>
      </c>
      <c r="G153" s="6">
        <f t="shared" si="24"/>
        <v>-64.571228000000005</v>
      </c>
      <c r="J153" s="88">
        <v>8000000000</v>
      </c>
      <c r="K153" s="88">
        <v>-63.894634000000003</v>
      </c>
      <c r="L153" s="88">
        <v>-54.172020000000003</v>
      </c>
      <c r="N153" s="6">
        <f t="shared" si="27"/>
        <v>14.181777777778001</v>
      </c>
      <c r="O153" s="6">
        <f t="shared" si="25"/>
        <v>-57.722988000000001</v>
      </c>
    </row>
    <row r="154" spans="2:16" x14ac:dyDescent="0.25">
      <c r="B154" s="88">
        <v>19775250000</v>
      </c>
      <c r="C154" s="88">
        <v>-72.334282000000002</v>
      </c>
      <c r="D154" s="88">
        <v>-67.654899999999998</v>
      </c>
      <c r="F154" s="6">
        <f t="shared" si="26"/>
        <v>26.662083333333001</v>
      </c>
      <c r="G154" s="6">
        <f t="shared" si="24"/>
        <v>-58.820442</v>
      </c>
      <c r="J154" s="88">
        <v>9330805555.5555992</v>
      </c>
      <c r="K154" s="88">
        <v>-73.033400999999998</v>
      </c>
      <c r="L154" s="88">
        <v>-63.277214000000001</v>
      </c>
      <c r="N154" s="6">
        <f t="shared" si="27"/>
        <v>15.295416666667</v>
      </c>
      <c r="O154" s="6">
        <f t="shared" si="25"/>
        <v>-49.837803000000001</v>
      </c>
    </row>
    <row r="155" spans="2:16" x14ac:dyDescent="0.25">
      <c r="B155" s="88">
        <v>21550500000</v>
      </c>
      <c r="C155" s="88">
        <v>-56.556460999999999</v>
      </c>
      <c r="D155" s="88">
        <v>-51.703518000000003</v>
      </c>
      <c r="F155" s="6">
        <f t="shared" si="26"/>
        <v>28.217944444444001</v>
      </c>
      <c r="G155" s="6">
        <f t="shared" si="24"/>
        <v>-51.351723</v>
      </c>
      <c r="J155" s="88">
        <v>10661611111.111</v>
      </c>
      <c r="K155" s="88">
        <v>-83.416366999999994</v>
      </c>
      <c r="L155" s="88">
        <v>-73.724304000000004</v>
      </c>
      <c r="N155" s="6">
        <f t="shared" si="27"/>
        <v>16.409055555555998</v>
      </c>
      <c r="O155" s="6">
        <f t="shared" si="25"/>
        <v>-50.664673000000001</v>
      </c>
    </row>
    <row r="156" spans="2:16" x14ac:dyDescent="0.25">
      <c r="B156" s="88">
        <v>23325750000</v>
      </c>
      <c r="C156" s="88">
        <v>-62.724209000000002</v>
      </c>
      <c r="D156" s="88">
        <v>-56.211212000000003</v>
      </c>
      <c r="F156" s="6">
        <f t="shared" si="26"/>
        <v>29.773805555555999</v>
      </c>
      <c r="G156" s="6">
        <f t="shared" si="24"/>
        <v>-65.929924</v>
      </c>
      <c r="J156" s="88">
        <v>11992416666.667</v>
      </c>
      <c r="K156" s="88">
        <v>-86.354729000000006</v>
      </c>
      <c r="L156" s="88">
        <v>-77.127578999999997</v>
      </c>
      <c r="N156" s="6">
        <f t="shared" si="27"/>
        <v>17.522694444443999</v>
      </c>
      <c r="O156" s="6">
        <f t="shared" si="25"/>
        <v>-51.502419000000003</v>
      </c>
    </row>
    <row r="157" spans="2:16" x14ac:dyDescent="0.25">
      <c r="B157" s="88">
        <v>25101000000</v>
      </c>
      <c r="C157" s="88">
        <v>-67.600455999999994</v>
      </c>
      <c r="D157" s="88">
        <v>-61.524811</v>
      </c>
      <c r="F157" s="6">
        <f t="shared" si="26"/>
        <v>31.329666666666999</v>
      </c>
      <c r="G157" s="6">
        <f t="shared" si="24"/>
        <v>-59.143763999999997</v>
      </c>
      <c r="J157" s="88">
        <v>13323222222.222</v>
      </c>
      <c r="K157" s="88">
        <v>-73.450012000000001</v>
      </c>
      <c r="L157" s="88">
        <v>-64.686797999999996</v>
      </c>
      <c r="N157" s="6">
        <f t="shared" si="27"/>
        <v>18.636333333332999</v>
      </c>
      <c r="O157" s="6">
        <f t="shared" si="25"/>
        <v>-49.226627000000001</v>
      </c>
    </row>
    <row r="158" spans="2:16" x14ac:dyDescent="0.25">
      <c r="B158" s="88">
        <v>26876250000</v>
      </c>
      <c r="C158" s="88">
        <v>-61.525105000000003</v>
      </c>
      <c r="D158" s="88">
        <v>-55.792374000000002</v>
      </c>
      <c r="F158" s="6">
        <f t="shared" si="26"/>
        <v>32.885527777778002</v>
      </c>
      <c r="G158" s="6">
        <f t="shared" si="24"/>
        <v>-71.731773000000004</v>
      </c>
      <c r="J158" s="88">
        <v>14654027777.778</v>
      </c>
      <c r="K158" s="88">
        <v>-78.725395000000006</v>
      </c>
      <c r="L158" s="88">
        <v>-68.978286999999995</v>
      </c>
      <c r="N158" s="6">
        <f t="shared" si="27"/>
        <v>19.749972222221999</v>
      </c>
      <c r="O158" s="6">
        <f t="shared" si="25"/>
        <v>-56.214939000000001</v>
      </c>
    </row>
    <row r="159" spans="2:16" x14ac:dyDescent="0.25">
      <c r="B159" s="88">
        <v>28651500000</v>
      </c>
      <c r="C159" s="88">
        <v>-71.361275000000006</v>
      </c>
      <c r="D159" s="88">
        <v>-62.679070000000003</v>
      </c>
      <c r="F159" s="6">
        <f t="shared" si="26"/>
        <v>34.441388888889001</v>
      </c>
      <c r="G159" s="6">
        <f t="shared" si="24"/>
        <v>-59.818961999999999</v>
      </c>
      <c r="J159" s="88">
        <v>15984833333.333</v>
      </c>
      <c r="K159" s="88">
        <v>-78.562683000000007</v>
      </c>
      <c r="L159" s="88">
        <v>-68.534453999999997</v>
      </c>
      <c r="N159" s="6">
        <f t="shared" si="27"/>
        <v>20.863611111110998</v>
      </c>
      <c r="O159" s="6">
        <f t="shared" si="25"/>
        <v>-45.128444999999999</v>
      </c>
    </row>
    <row r="160" spans="2:16" x14ac:dyDescent="0.25">
      <c r="B160" s="88">
        <v>30426750000</v>
      </c>
      <c r="C160" s="88">
        <v>-73.711089999999999</v>
      </c>
      <c r="D160" s="88">
        <v>-62.839230000000001</v>
      </c>
      <c r="F160" s="6">
        <f t="shared" si="26"/>
        <v>35.997250000000001</v>
      </c>
      <c r="G160" s="6">
        <f t="shared" si="24"/>
        <v>-55.494587000000003</v>
      </c>
      <c r="J160" s="88">
        <v>17315638888.889</v>
      </c>
      <c r="K160" s="88">
        <v>-70.581169000000003</v>
      </c>
      <c r="L160" s="88">
        <v>-60.464030999999999</v>
      </c>
      <c r="N160" s="6">
        <f t="shared" si="27"/>
        <v>21.977250000000002</v>
      </c>
      <c r="O160" s="6">
        <f t="shared" si="25"/>
        <v>-40.626396</v>
      </c>
    </row>
    <row r="161" spans="2:16" x14ac:dyDescent="0.25">
      <c r="B161" s="88">
        <v>32202000000</v>
      </c>
      <c r="C161" s="88">
        <v>-63.033878000000001</v>
      </c>
      <c r="D161" s="88">
        <v>-53.238132</v>
      </c>
      <c r="F161" s="6">
        <f t="shared" si="26"/>
        <v>37.553111111111001</v>
      </c>
      <c r="G161" s="6">
        <f t="shared" si="24"/>
        <v>-60.637554000000002</v>
      </c>
      <c r="J161" s="88">
        <v>18646444444.444</v>
      </c>
      <c r="K161" s="88">
        <v>-69.968474999999998</v>
      </c>
      <c r="L161" s="88">
        <v>-60.333778000000002</v>
      </c>
      <c r="N161" s="6">
        <f t="shared" si="27"/>
        <v>23.090888888889001</v>
      </c>
      <c r="O161" s="6">
        <f t="shared" si="25"/>
        <v>-40.203476000000002</v>
      </c>
    </row>
    <row r="162" spans="2:16" x14ac:dyDescent="0.25">
      <c r="B162" s="88">
        <v>33977250000</v>
      </c>
      <c r="C162" s="88">
        <v>-66.778671000000003</v>
      </c>
      <c r="D162" s="88">
        <v>-57.790225999999997</v>
      </c>
      <c r="F162" s="6">
        <f t="shared" si="26"/>
        <v>39.108972222222</v>
      </c>
      <c r="G162" s="6">
        <f t="shared" si="24"/>
        <v>-62.240093000000002</v>
      </c>
      <c r="J162" s="88">
        <v>19977250000</v>
      </c>
      <c r="K162" s="88">
        <v>-64.815804</v>
      </c>
      <c r="L162" s="88">
        <v>-55.687244</v>
      </c>
      <c r="N162" s="6">
        <f t="shared" si="27"/>
        <v>24.204527777778001</v>
      </c>
      <c r="O162" s="6">
        <f t="shared" si="25"/>
        <v>-42.770287000000003</v>
      </c>
    </row>
    <row r="163" spans="2:16" x14ac:dyDescent="0.25">
      <c r="B163" s="88">
        <v>35752500000</v>
      </c>
      <c r="C163" s="88">
        <v>-61.653053</v>
      </c>
      <c r="D163" s="88">
        <v>-52.183556000000003</v>
      </c>
      <c r="F163" s="6">
        <f t="shared" si="26"/>
        <v>40.664833333333</v>
      </c>
      <c r="G163" s="6">
        <f t="shared" si="24"/>
        <v>-62.457607000000003</v>
      </c>
      <c r="J163" s="88">
        <v>21308055555.556</v>
      </c>
      <c r="K163" s="88">
        <v>-65.459961000000007</v>
      </c>
      <c r="L163" s="88">
        <v>-56.574089000000001</v>
      </c>
      <c r="N163" s="6">
        <f t="shared" si="27"/>
        <v>25.318166666667</v>
      </c>
      <c r="O163" s="6">
        <f t="shared" si="25"/>
        <v>-47.206581</v>
      </c>
    </row>
    <row r="164" spans="2:16" x14ac:dyDescent="0.25">
      <c r="B164" s="88">
        <v>37527750000</v>
      </c>
      <c r="C164" s="88">
        <v>-59.060611999999999</v>
      </c>
      <c r="D164" s="88">
        <v>-48.648136000000001</v>
      </c>
      <c r="F164" s="6">
        <f t="shared" si="26"/>
        <v>42.220694444444</v>
      </c>
      <c r="G164" s="6">
        <f t="shared" si="24"/>
        <v>-61.329192999999997</v>
      </c>
      <c r="J164" s="88">
        <v>22638861111.111</v>
      </c>
      <c r="K164" s="88">
        <v>-60.755122999999998</v>
      </c>
      <c r="L164" s="88">
        <v>-52.186874000000003</v>
      </c>
      <c r="N164" s="6">
        <f t="shared" si="27"/>
        <v>26.431805555556</v>
      </c>
      <c r="O164" s="6">
        <f t="shared" si="25"/>
        <v>-45.014366000000003</v>
      </c>
    </row>
    <row r="165" spans="2:16" x14ac:dyDescent="0.25">
      <c r="B165" s="88">
        <v>39303000000</v>
      </c>
      <c r="C165" s="88">
        <v>-67.102683999999996</v>
      </c>
      <c r="D165" s="88">
        <v>-56.701698</v>
      </c>
      <c r="F165" s="6">
        <f t="shared" si="26"/>
        <v>43.776555555556001</v>
      </c>
      <c r="G165" s="6">
        <f t="shared" si="24"/>
        <v>-67.062233000000006</v>
      </c>
      <c r="J165" s="88">
        <v>23969666666.667</v>
      </c>
      <c r="K165" s="88">
        <v>-60.229511000000002</v>
      </c>
      <c r="L165" s="88">
        <v>-51.122428999999997</v>
      </c>
      <c r="N165" s="6">
        <f t="shared" si="27"/>
        <v>27.545444444444001</v>
      </c>
      <c r="O165" s="6">
        <f t="shared" si="25"/>
        <v>-51.711998000000001</v>
      </c>
    </row>
    <row r="166" spans="2:16" x14ac:dyDescent="0.25">
      <c r="B166" s="88">
        <v>41078250000</v>
      </c>
      <c r="C166" s="88">
        <v>-57.275382999999998</v>
      </c>
      <c r="D166" s="88">
        <v>-49.343983000000001</v>
      </c>
      <c r="F166" s="6">
        <f t="shared" si="26"/>
        <v>45.332416666667001</v>
      </c>
      <c r="G166" s="6">
        <f t="shared" si="24"/>
        <v>-57.131283000000003</v>
      </c>
      <c r="J166" s="88">
        <v>25300472222.222</v>
      </c>
      <c r="K166" s="88">
        <v>-60.447600999999999</v>
      </c>
      <c r="L166" s="88">
        <v>-50.737129000000003</v>
      </c>
      <c r="N166" s="6">
        <f t="shared" si="27"/>
        <v>28.659083333333001</v>
      </c>
      <c r="O166" s="6">
        <f t="shared" si="25"/>
        <v>-45.856487000000001</v>
      </c>
    </row>
    <row r="167" spans="2:16" x14ac:dyDescent="0.25">
      <c r="B167" s="88">
        <v>42853500000</v>
      </c>
      <c r="C167" s="88">
        <v>-55.418629000000003</v>
      </c>
      <c r="D167" s="88">
        <v>-47.023468000000001</v>
      </c>
      <c r="F167" s="6">
        <f t="shared" si="26"/>
        <v>46.888277777778001</v>
      </c>
      <c r="G167" s="6">
        <f t="shared" si="24"/>
        <v>-4.4751662999999997</v>
      </c>
      <c r="J167" s="88">
        <v>26631277777.778</v>
      </c>
      <c r="K167" s="88">
        <v>-65.209220999999999</v>
      </c>
      <c r="L167" s="88">
        <v>-54.855266999999998</v>
      </c>
      <c r="N167" s="6">
        <f t="shared" si="27"/>
        <v>29.772722222222001</v>
      </c>
      <c r="O167" s="6">
        <f t="shared" si="25"/>
        <v>-43.965797000000002</v>
      </c>
    </row>
    <row r="168" spans="2:16" x14ac:dyDescent="0.25">
      <c r="B168" s="88">
        <v>44628750000</v>
      </c>
      <c r="C168" s="88">
        <v>-63.605663</v>
      </c>
      <c r="D168" s="88">
        <v>-53.710864999999998</v>
      </c>
      <c r="F168" s="6">
        <f t="shared" si="26"/>
        <v>48.444138888889</v>
      </c>
      <c r="G168" s="6">
        <f t="shared" si="24"/>
        <v>-0.31422850000000002</v>
      </c>
      <c r="J168" s="88">
        <v>27962083333.333</v>
      </c>
      <c r="K168" s="88">
        <v>-58.437320999999997</v>
      </c>
      <c r="L168" s="88">
        <v>-48.182116999999998</v>
      </c>
      <c r="N168" s="6">
        <f t="shared" si="27"/>
        <v>30.886361111111</v>
      </c>
      <c r="O168" s="6">
        <f t="shared" si="25"/>
        <v>-54.596438999999997</v>
      </c>
    </row>
    <row r="169" spans="2:16" x14ac:dyDescent="0.25">
      <c r="B169" s="88">
        <v>46404000000</v>
      </c>
      <c r="C169" s="88">
        <v>-96.834564</v>
      </c>
      <c r="D169" s="88">
        <v>-41.454208000000001</v>
      </c>
      <c r="F169" s="6">
        <f t="shared" si="26"/>
        <v>50</v>
      </c>
      <c r="G169" s="6">
        <f t="shared" si="24"/>
        <v>3.8638304999999998E-2</v>
      </c>
      <c r="J169" s="88">
        <v>29292888888.889</v>
      </c>
      <c r="K169" s="88">
        <v>-63.347842999999997</v>
      </c>
      <c r="L169" s="88">
        <v>-52.027343999999999</v>
      </c>
      <c r="N169" s="6">
        <f t="shared" si="27"/>
        <v>32</v>
      </c>
      <c r="O169" s="6">
        <f t="shared" si="25"/>
        <v>-49.816521000000002</v>
      </c>
    </row>
    <row r="170" spans="2:16" x14ac:dyDescent="0.25">
      <c r="B170" s="88">
        <v>48179250000</v>
      </c>
      <c r="C170" s="88">
        <v>-83.772484000000006</v>
      </c>
      <c r="D170" s="88">
        <v>-22.243922999999999</v>
      </c>
      <c r="F170" s="6" t="s">
        <v>21</v>
      </c>
      <c r="J170" s="88">
        <v>30623694444.444</v>
      </c>
      <c r="K170" s="88">
        <v>-64.414589000000007</v>
      </c>
      <c r="L170" s="88">
        <v>-46.327666999999998</v>
      </c>
      <c r="N170" s="6" t="s">
        <v>21</v>
      </c>
    </row>
    <row r="171" spans="2:16" x14ac:dyDescent="0.25">
      <c r="B171" s="88">
        <v>49954500000</v>
      </c>
      <c r="C171" s="88">
        <v>-93.139533999999998</v>
      </c>
      <c r="D171" s="88">
        <v>-27.115444</v>
      </c>
      <c r="J171" s="88">
        <v>31954500000</v>
      </c>
      <c r="K171" s="88">
        <v>-61.195396000000002</v>
      </c>
      <c r="L171" s="88">
        <v>-47.594901999999998</v>
      </c>
    </row>
    <row r="172" spans="2:16" x14ac:dyDescent="0.25">
      <c r="B172" s="88" t="s">
        <v>21</v>
      </c>
      <c r="J172" s="88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2Rx4L dBc Log Mag(dB)</v>
      </c>
      <c r="H174" s="35">
        <v>2</v>
      </c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s="88" t="s">
        <v>37</v>
      </c>
      <c r="F175" s="6">
        <f t="shared" ref="F175:F193" si="30">B201/1000000000</f>
        <v>28.494499999999999</v>
      </c>
      <c r="G175" s="6">
        <f t="shared" si="28"/>
        <v>-67.243133999999998</v>
      </c>
      <c r="H175" s="36">
        <f>ABS(AVERAGE(G175:G189)-(H174-1)*5)</f>
        <v>68.310660266666673</v>
      </c>
      <c r="J175" s="88" t="s">
        <v>37</v>
      </c>
      <c r="N175" s="6">
        <f t="shared" ref="N175:N193" si="31">J201/1000000000</f>
        <v>15.954499999999999</v>
      </c>
      <c r="O175" s="6">
        <f t="shared" si="29"/>
        <v>-73.803978000000001</v>
      </c>
      <c r="P175" s="36">
        <f>ABS(AVERAGE(O175:O193)-(P174-1)*5)</f>
        <v>67.327049473684227</v>
      </c>
    </row>
    <row r="176" spans="2:16" x14ac:dyDescent="0.25">
      <c r="B176" s="88" t="s">
        <v>19</v>
      </c>
      <c r="C176" s="88" t="s">
        <v>121</v>
      </c>
      <c r="D176" s="88" t="s">
        <v>38</v>
      </c>
      <c r="F176" s="6">
        <f t="shared" si="30"/>
        <v>29.689250000000001</v>
      </c>
      <c r="G176" s="6">
        <f t="shared" si="28"/>
        <v>-67.110771</v>
      </c>
      <c r="J176" s="88" t="s">
        <v>19</v>
      </c>
      <c r="K176" s="88" t="s">
        <v>121</v>
      </c>
      <c r="L176" s="88" t="s">
        <v>38</v>
      </c>
      <c r="N176" s="6">
        <f t="shared" si="31"/>
        <v>16.845916666667001</v>
      </c>
      <c r="O176" s="6">
        <f t="shared" si="29"/>
        <v>-76.440192999999994</v>
      </c>
    </row>
    <row r="177" spans="2:15" x14ac:dyDescent="0.25">
      <c r="B177" s="88">
        <v>21994500000</v>
      </c>
      <c r="C177" s="88">
        <v>-55.716155999999998</v>
      </c>
      <c r="D177" s="88">
        <v>-50.797966000000002</v>
      </c>
      <c r="F177" s="6">
        <f t="shared" si="30"/>
        <v>30.884</v>
      </c>
      <c r="G177" s="6">
        <f t="shared" si="28"/>
        <v>-79.324852000000007</v>
      </c>
      <c r="J177" s="88">
        <v>11954500000</v>
      </c>
      <c r="K177" s="88">
        <v>-57.522919000000002</v>
      </c>
      <c r="L177" s="88">
        <v>-47.800303999999997</v>
      </c>
      <c r="N177" s="6">
        <f t="shared" si="31"/>
        <v>17.737333333333002</v>
      </c>
      <c r="O177" s="6">
        <f t="shared" si="29"/>
        <v>-63.844493999999997</v>
      </c>
    </row>
    <row r="178" spans="2:15" x14ac:dyDescent="0.25">
      <c r="B178" s="88">
        <v>23550361111.111</v>
      </c>
      <c r="C178" s="88">
        <v>-74.315804</v>
      </c>
      <c r="D178" s="88">
        <v>-69.636429000000007</v>
      </c>
      <c r="F178" s="6">
        <f t="shared" si="30"/>
        <v>32.078749999999999</v>
      </c>
      <c r="G178" s="6">
        <f t="shared" si="28"/>
        <v>-74.362578999999997</v>
      </c>
      <c r="J178" s="88">
        <v>13068138888.889</v>
      </c>
      <c r="K178" s="88">
        <v>-59.197487000000002</v>
      </c>
      <c r="L178" s="88">
        <v>-49.441296000000001</v>
      </c>
      <c r="N178" s="6">
        <f t="shared" si="31"/>
        <v>18.62875</v>
      </c>
      <c r="O178" s="6">
        <f t="shared" si="29"/>
        <v>-63.648837999999998</v>
      </c>
    </row>
    <row r="179" spans="2:15" x14ac:dyDescent="0.25">
      <c r="B179" s="88">
        <v>25106222222.222</v>
      </c>
      <c r="C179" s="88">
        <v>-69.424171000000001</v>
      </c>
      <c r="D179" s="88">
        <v>-64.571228000000005</v>
      </c>
      <c r="F179" s="6">
        <f t="shared" si="30"/>
        <v>33.273499999999999</v>
      </c>
      <c r="G179" s="6">
        <f t="shared" si="28"/>
        <v>-69.229911999999999</v>
      </c>
      <c r="J179" s="88">
        <v>14181777777.778</v>
      </c>
      <c r="K179" s="88">
        <v>-67.415047000000001</v>
      </c>
      <c r="L179" s="88">
        <v>-57.722988000000001</v>
      </c>
      <c r="N179" s="6">
        <f t="shared" si="31"/>
        <v>19.520166666666999</v>
      </c>
      <c r="O179" s="6">
        <f t="shared" si="29"/>
        <v>-64.269515999999996</v>
      </c>
    </row>
    <row r="180" spans="2:15" x14ac:dyDescent="0.25">
      <c r="B180" s="88">
        <v>26662083333.333</v>
      </c>
      <c r="C180" s="88">
        <v>-65.333434999999994</v>
      </c>
      <c r="D180" s="88">
        <v>-58.820442</v>
      </c>
      <c r="F180" s="6">
        <f t="shared" si="30"/>
        <v>34.468249999999998</v>
      </c>
      <c r="G180" s="6">
        <f t="shared" si="28"/>
        <v>-62.171149999999997</v>
      </c>
      <c r="J180" s="88">
        <v>15295416666.667</v>
      </c>
      <c r="K180" s="88">
        <v>-59.064957</v>
      </c>
      <c r="L180" s="88">
        <v>-49.837803000000001</v>
      </c>
      <c r="N180" s="6">
        <f t="shared" si="31"/>
        <v>20.411583333332999</v>
      </c>
      <c r="O180" s="6">
        <f t="shared" si="29"/>
        <v>-62.601109000000001</v>
      </c>
    </row>
    <row r="181" spans="2:15" x14ac:dyDescent="0.25">
      <c r="B181" s="88">
        <v>28217944444.444</v>
      </c>
      <c r="C181" s="88">
        <v>-57.427368000000001</v>
      </c>
      <c r="D181" s="88">
        <v>-51.351723</v>
      </c>
      <c r="F181" s="6">
        <f t="shared" si="30"/>
        <v>35.662999999999997</v>
      </c>
      <c r="G181" s="6">
        <f t="shared" si="28"/>
        <v>-50.726036000000001</v>
      </c>
      <c r="J181" s="88">
        <v>16409055555.556</v>
      </c>
      <c r="K181" s="88">
        <v>-59.427886999999998</v>
      </c>
      <c r="L181" s="88">
        <v>-50.664673000000001</v>
      </c>
      <c r="N181" s="6">
        <f t="shared" si="31"/>
        <v>21.303000000000001</v>
      </c>
      <c r="O181" s="6">
        <f t="shared" si="29"/>
        <v>-61.088455000000003</v>
      </c>
    </row>
    <row r="182" spans="2:15" x14ac:dyDescent="0.25">
      <c r="B182" s="88">
        <v>29773805555.556</v>
      </c>
      <c r="C182" s="88">
        <v>-71.662659000000005</v>
      </c>
      <c r="D182" s="88">
        <v>-65.929924</v>
      </c>
      <c r="F182" s="6">
        <f t="shared" si="30"/>
        <v>36.857750000000003</v>
      </c>
      <c r="G182" s="6">
        <f t="shared" si="28"/>
        <v>-50.414619000000002</v>
      </c>
      <c r="J182" s="88">
        <v>17522694444.444</v>
      </c>
      <c r="K182" s="88">
        <v>-61.249530999999998</v>
      </c>
      <c r="L182" s="88">
        <v>-51.502419000000003</v>
      </c>
      <c r="N182" s="6">
        <f t="shared" si="31"/>
        <v>22.194416666666999</v>
      </c>
      <c r="O182" s="6">
        <f t="shared" si="29"/>
        <v>-62.014622000000003</v>
      </c>
    </row>
    <row r="183" spans="2:15" x14ac:dyDescent="0.25">
      <c r="B183" s="88">
        <v>31329666666.667</v>
      </c>
      <c r="C183" s="88">
        <v>-67.825974000000002</v>
      </c>
      <c r="D183" s="88">
        <v>-59.143763999999997</v>
      </c>
      <c r="F183" s="6">
        <f t="shared" si="30"/>
        <v>38.052500000000002</v>
      </c>
      <c r="G183" s="6">
        <f t="shared" si="28"/>
        <v>-53.590648999999999</v>
      </c>
      <c r="J183" s="88">
        <v>18636333333.333</v>
      </c>
      <c r="K183" s="88">
        <v>-59.254860000000001</v>
      </c>
      <c r="L183" s="88">
        <v>-49.226627000000001</v>
      </c>
      <c r="N183" s="6">
        <f t="shared" si="31"/>
        <v>23.085833333332999</v>
      </c>
      <c r="O183" s="6">
        <f t="shared" si="29"/>
        <v>-60.598647999999997</v>
      </c>
    </row>
    <row r="184" spans="2:15" x14ac:dyDescent="0.25">
      <c r="B184" s="88">
        <v>32885527777.778</v>
      </c>
      <c r="C184" s="88">
        <v>-82.603629999999995</v>
      </c>
      <c r="D184" s="88">
        <v>-71.731773000000004</v>
      </c>
      <c r="F184" s="6">
        <f t="shared" si="30"/>
        <v>39.247250000000001</v>
      </c>
      <c r="G184" s="6">
        <f t="shared" si="28"/>
        <v>-60.507046000000003</v>
      </c>
      <c r="J184" s="88">
        <v>19749972222.222</v>
      </c>
      <c r="K184" s="88">
        <v>-66.332076999999998</v>
      </c>
      <c r="L184" s="88">
        <v>-56.214939000000001</v>
      </c>
      <c r="N184" s="6">
        <f t="shared" si="31"/>
        <v>23.977250000000002</v>
      </c>
      <c r="O184" s="6">
        <f t="shared" si="29"/>
        <v>-61.486941999999999</v>
      </c>
    </row>
    <row r="185" spans="2:15" x14ac:dyDescent="0.25">
      <c r="B185" s="88">
        <v>34441388888.889</v>
      </c>
      <c r="C185" s="88">
        <v>-69.614707999999993</v>
      </c>
      <c r="D185" s="88">
        <v>-59.818961999999999</v>
      </c>
      <c r="F185" s="6">
        <f t="shared" si="30"/>
        <v>40.442</v>
      </c>
      <c r="G185" s="6">
        <f t="shared" si="28"/>
        <v>-63.217433999999997</v>
      </c>
      <c r="J185" s="88">
        <v>20863611111.111</v>
      </c>
      <c r="K185" s="88">
        <v>-54.763142000000002</v>
      </c>
      <c r="L185" s="88">
        <v>-45.128444999999999</v>
      </c>
      <c r="N185" s="6">
        <f t="shared" si="31"/>
        <v>24.868666666667</v>
      </c>
      <c r="O185" s="6">
        <f t="shared" si="29"/>
        <v>-62.538623999999999</v>
      </c>
    </row>
    <row r="186" spans="2:15" x14ac:dyDescent="0.25">
      <c r="B186" s="88">
        <v>35997250000</v>
      </c>
      <c r="C186" s="88">
        <v>-64.483031999999994</v>
      </c>
      <c r="D186" s="88">
        <v>-55.494587000000003</v>
      </c>
      <c r="F186" s="6">
        <f t="shared" si="30"/>
        <v>41.636749999999999</v>
      </c>
      <c r="G186" s="6">
        <f t="shared" si="28"/>
        <v>-68.290436</v>
      </c>
      <c r="J186" s="88">
        <v>21977250000</v>
      </c>
      <c r="K186" s="88">
        <v>-49.754955000000002</v>
      </c>
      <c r="L186" s="88">
        <v>-40.626396</v>
      </c>
      <c r="N186" s="6">
        <f t="shared" si="31"/>
        <v>25.760083333333</v>
      </c>
      <c r="O186" s="6">
        <f t="shared" si="29"/>
        <v>-65.379813999999996</v>
      </c>
    </row>
    <row r="187" spans="2:15" x14ac:dyDescent="0.25">
      <c r="B187" s="88">
        <v>37553111111.111</v>
      </c>
      <c r="C187" s="88">
        <v>-70.107056</v>
      </c>
      <c r="D187" s="88">
        <v>-60.637554000000002</v>
      </c>
      <c r="F187" s="6">
        <f t="shared" si="30"/>
        <v>42.831499999999998</v>
      </c>
      <c r="G187" s="6">
        <f t="shared" si="28"/>
        <v>-59.508400000000002</v>
      </c>
      <c r="J187" s="88">
        <v>23090888888.889</v>
      </c>
      <c r="K187" s="88">
        <v>-49.089351999999998</v>
      </c>
      <c r="L187" s="88">
        <v>-40.203476000000002</v>
      </c>
      <c r="N187" s="6">
        <f t="shared" si="31"/>
        <v>26.651499999999999</v>
      </c>
      <c r="O187" s="6">
        <f t="shared" si="29"/>
        <v>-67.482971000000006</v>
      </c>
    </row>
    <row r="188" spans="2:15" x14ac:dyDescent="0.25">
      <c r="B188" s="88">
        <v>39108972222.222</v>
      </c>
      <c r="C188" s="88">
        <v>-72.652573000000004</v>
      </c>
      <c r="D188" s="88">
        <v>-62.240093000000002</v>
      </c>
      <c r="F188" s="6">
        <f t="shared" si="30"/>
        <v>44.026249999999997</v>
      </c>
      <c r="G188" s="6">
        <f t="shared" si="28"/>
        <v>-60.424892</v>
      </c>
      <c r="J188" s="88">
        <v>24204527777.778</v>
      </c>
      <c r="K188" s="88">
        <v>-51.338535</v>
      </c>
      <c r="L188" s="88">
        <v>-42.770287000000003</v>
      </c>
      <c r="N188" s="6">
        <f t="shared" si="31"/>
        <v>27.542916666667001</v>
      </c>
      <c r="O188" s="6">
        <f t="shared" si="29"/>
        <v>-62.289703000000003</v>
      </c>
    </row>
    <row r="189" spans="2:15" x14ac:dyDescent="0.25">
      <c r="B189" s="88">
        <v>40664833333.333</v>
      </c>
      <c r="C189" s="88">
        <v>-72.858588999999995</v>
      </c>
      <c r="D189" s="88">
        <v>-62.457607000000003</v>
      </c>
      <c r="F189" s="6">
        <f t="shared" si="30"/>
        <v>45.220999999999997</v>
      </c>
      <c r="G189" s="6">
        <f t="shared" si="28"/>
        <v>-63.537993999999998</v>
      </c>
      <c r="J189" s="88">
        <v>25318166666.667</v>
      </c>
      <c r="K189" s="88">
        <v>-56.313662999999998</v>
      </c>
      <c r="L189" s="88">
        <v>-47.206581</v>
      </c>
      <c r="N189" s="6">
        <f t="shared" si="31"/>
        <v>28.434333333333001</v>
      </c>
      <c r="O189" s="6">
        <f t="shared" si="29"/>
        <v>-58.466095000000003</v>
      </c>
    </row>
    <row r="190" spans="2:15" x14ac:dyDescent="0.25">
      <c r="B190" s="88">
        <v>42220694444.444</v>
      </c>
      <c r="C190" s="88">
        <v>-69.260589999999993</v>
      </c>
      <c r="D190" s="88">
        <v>-61.329192999999997</v>
      </c>
      <c r="F190" s="6">
        <f t="shared" si="30"/>
        <v>46.415750000000003</v>
      </c>
      <c r="G190" s="6">
        <f t="shared" si="28"/>
        <v>-56.938969</v>
      </c>
      <c r="J190" s="88">
        <v>26431805555.556</v>
      </c>
      <c r="K190" s="88">
        <v>-54.724837999999998</v>
      </c>
      <c r="L190" s="88">
        <v>-45.014366000000003</v>
      </c>
      <c r="N190" s="6">
        <f t="shared" si="31"/>
        <v>29.325749999999999</v>
      </c>
      <c r="O190" s="6">
        <f t="shared" si="29"/>
        <v>-60.816913999999997</v>
      </c>
    </row>
    <row r="191" spans="2:15" x14ac:dyDescent="0.25">
      <c r="B191" s="88">
        <v>43776555555.556</v>
      </c>
      <c r="C191" s="88">
        <v>-75.457397</v>
      </c>
      <c r="D191" s="88">
        <v>-67.062233000000006</v>
      </c>
      <c r="F191" s="6">
        <f t="shared" si="30"/>
        <v>47.610500000000002</v>
      </c>
      <c r="G191" s="6">
        <f t="shared" si="28"/>
        <v>-7.2650174999999999</v>
      </c>
      <c r="J191" s="88">
        <v>27545444444.444</v>
      </c>
      <c r="K191" s="88">
        <v>-62.065952000000003</v>
      </c>
      <c r="L191" s="88">
        <v>-51.711998000000001</v>
      </c>
      <c r="N191" s="6">
        <f t="shared" si="31"/>
        <v>30.217166666667001</v>
      </c>
      <c r="O191" s="6">
        <f t="shared" si="29"/>
        <v>-57.375979999999998</v>
      </c>
    </row>
    <row r="192" spans="2:15" x14ac:dyDescent="0.25">
      <c r="B192" s="88">
        <v>45332416666.667</v>
      </c>
      <c r="C192" s="88">
        <v>-67.026077000000001</v>
      </c>
      <c r="D192" s="88">
        <v>-57.131283000000003</v>
      </c>
      <c r="F192" s="6">
        <f t="shared" si="30"/>
        <v>48.805250000000001</v>
      </c>
      <c r="G192" s="6">
        <f t="shared" si="28"/>
        <v>-3.1391114999999998</v>
      </c>
      <c r="J192" s="88">
        <v>28659083333.333</v>
      </c>
      <c r="K192" s="88">
        <v>-56.111691</v>
      </c>
      <c r="L192" s="88">
        <v>-45.856487000000001</v>
      </c>
      <c r="N192" s="6">
        <f t="shared" si="31"/>
        <v>31.108583333333002</v>
      </c>
      <c r="O192" s="6">
        <f t="shared" si="29"/>
        <v>-52.218777000000003</v>
      </c>
    </row>
    <row r="193" spans="2:16" x14ac:dyDescent="0.25">
      <c r="B193" s="88">
        <v>46888277777.778</v>
      </c>
      <c r="C193" s="88">
        <v>-59.855522000000001</v>
      </c>
      <c r="D193" s="88">
        <v>-4.4751662999999997</v>
      </c>
      <c r="F193" s="6">
        <f t="shared" si="30"/>
        <v>50</v>
      </c>
      <c r="G193" s="6">
        <f t="shared" si="28"/>
        <v>-7.7019339000000002</v>
      </c>
      <c r="J193" s="88">
        <v>29772722222.222</v>
      </c>
      <c r="K193" s="88">
        <v>-55.286296999999998</v>
      </c>
      <c r="L193" s="88">
        <v>-43.965797000000002</v>
      </c>
      <c r="N193" s="6">
        <f t="shared" si="31"/>
        <v>32</v>
      </c>
      <c r="O193" s="6">
        <f t="shared" si="29"/>
        <v>-47.848267</v>
      </c>
    </row>
    <row r="194" spans="2:16" x14ac:dyDescent="0.25">
      <c r="B194" s="88">
        <v>48444138888.889</v>
      </c>
      <c r="C194" s="88">
        <v>-61.842789000000003</v>
      </c>
      <c r="D194" s="88">
        <v>-0.31422850000000002</v>
      </c>
      <c r="F194" s="6" t="s">
        <v>21</v>
      </c>
      <c r="J194" s="88">
        <v>30886361111.111</v>
      </c>
      <c r="K194" s="88">
        <v>-72.683357000000001</v>
      </c>
      <c r="L194" s="88">
        <v>-54.596438999999997</v>
      </c>
      <c r="N194" s="6" t="s">
        <v>21</v>
      </c>
    </row>
    <row r="195" spans="2:16" x14ac:dyDescent="0.25">
      <c r="B195" s="88">
        <v>50000000000</v>
      </c>
      <c r="C195" s="88">
        <v>-65.985450999999998</v>
      </c>
      <c r="D195" s="88">
        <v>3.8638304999999998E-2</v>
      </c>
      <c r="J195" s="88">
        <v>32000000000</v>
      </c>
      <c r="K195" s="88">
        <v>-63.417014999999999</v>
      </c>
      <c r="L195" s="88">
        <v>-49.816521000000002</v>
      </c>
    </row>
    <row r="196" spans="2:16" x14ac:dyDescent="0.25">
      <c r="B196" s="88" t="s">
        <v>21</v>
      </c>
      <c r="J196" s="88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2Rx5L dBc Log Mag(dB)</v>
      </c>
      <c r="H198" s="35">
        <v>2</v>
      </c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s="88" t="s">
        <v>39</v>
      </c>
      <c r="F199" s="6">
        <f t="shared" ref="F199:F217" si="34">B225/1000000000</f>
        <v>37.494500000000002</v>
      </c>
      <c r="G199" s="6">
        <f t="shared" si="32"/>
        <v>-59.678635</v>
      </c>
      <c r="H199" s="36">
        <f>ABS(AVERAGE(G199:G210)-(H198-1)*5)</f>
        <v>58.218147833333326</v>
      </c>
      <c r="J199" s="88" t="s">
        <v>39</v>
      </c>
      <c r="N199" s="6">
        <f t="shared" ref="N199:N217" si="35">J225/1000000000</f>
        <v>19.954499999999999</v>
      </c>
      <c r="O199" s="6">
        <f t="shared" si="33"/>
        <v>-46.015179000000003</v>
      </c>
      <c r="P199" s="36">
        <f>ABS(AVERAGE(O199:O217)-(P198-1)*5)</f>
        <v>53.850656315789472</v>
      </c>
    </row>
    <row r="200" spans="2:16" x14ac:dyDescent="0.25">
      <c r="B200" s="88" t="s">
        <v>19</v>
      </c>
      <c r="C200" s="88" t="s">
        <v>122</v>
      </c>
      <c r="D200" s="88" t="s">
        <v>40</v>
      </c>
      <c r="F200" s="6">
        <f t="shared" si="34"/>
        <v>38.189250000000001</v>
      </c>
      <c r="G200" s="6">
        <f t="shared" si="32"/>
        <v>-63.800182</v>
      </c>
      <c r="J200" s="88" t="s">
        <v>19</v>
      </c>
      <c r="K200" s="88" t="s">
        <v>122</v>
      </c>
      <c r="L200" s="88" t="s">
        <v>40</v>
      </c>
      <c r="N200" s="6">
        <f t="shared" si="35"/>
        <v>20.623694444444002</v>
      </c>
      <c r="O200" s="6">
        <f t="shared" si="33"/>
        <v>-47.235999999999997</v>
      </c>
    </row>
    <row r="201" spans="2:16" x14ac:dyDescent="0.25">
      <c r="B201" s="88">
        <v>28494500000</v>
      </c>
      <c r="C201" s="88">
        <v>-72.161323999999993</v>
      </c>
      <c r="D201" s="88">
        <v>-67.243133999999998</v>
      </c>
      <c r="F201" s="6">
        <f t="shared" si="34"/>
        <v>38.884</v>
      </c>
      <c r="G201" s="6">
        <f t="shared" si="32"/>
        <v>-51.828429999999997</v>
      </c>
      <c r="J201" s="88">
        <v>15954500000</v>
      </c>
      <c r="K201" s="88">
        <v>-83.526588000000004</v>
      </c>
      <c r="L201" s="88">
        <v>-73.803978000000001</v>
      </c>
      <c r="N201" s="6">
        <f t="shared" si="35"/>
        <v>21.292888888888999</v>
      </c>
      <c r="O201" s="6">
        <f t="shared" si="33"/>
        <v>-45.144008999999997</v>
      </c>
    </row>
    <row r="202" spans="2:16" x14ac:dyDescent="0.25">
      <c r="B202" s="88">
        <v>29689250000</v>
      </c>
      <c r="C202" s="88">
        <v>-71.790154000000001</v>
      </c>
      <c r="D202" s="88">
        <v>-67.110771</v>
      </c>
      <c r="F202" s="6">
        <f t="shared" si="34"/>
        <v>39.578749999999999</v>
      </c>
      <c r="G202" s="6">
        <f t="shared" si="32"/>
        <v>-51.681750999999998</v>
      </c>
      <c r="J202" s="88">
        <v>16845916666.667</v>
      </c>
      <c r="K202" s="88">
        <v>-86.196387999999999</v>
      </c>
      <c r="L202" s="88">
        <v>-76.440192999999994</v>
      </c>
      <c r="N202" s="6">
        <f t="shared" si="35"/>
        <v>21.962083333333002</v>
      </c>
      <c r="O202" s="6">
        <f t="shared" si="33"/>
        <v>-46.090232999999998</v>
      </c>
    </row>
    <row r="203" spans="2:16" x14ac:dyDescent="0.25">
      <c r="B203" s="88">
        <v>30884000000</v>
      </c>
      <c r="C203" s="88">
        <v>-84.177795000000003</v>
      </c>
      <c r="D203" s="88">
        <v>-79.324852000000007</v>
      </c>
      <c r="F203" s="6">
        <f t="shared" si="34"/>
        <v>40.273499999999999</v>
      </c>
      <c r="G203" s="6">
        <f t="shared" si="32"/>
        <v>-56.897274000000003</v>
      </c>
      <c r="J203" s="88">
        <v>17737333333.333</v>
      </c>
      <c r="K203" s="88">
        <v>-73.536552</v>
      </c>
      <c r="L203" s="88">
        <v>-63.844493999999997</v>
      </c>
      <c r="N203" s="6">
        <f t="shared" si="35"/>
        <v>22.631277777777999</v>
      </c>
      <c r="O203" s="6">
        <f t="shared" si="33"/>
        <v>-47.30621</v>
      </c>
    </row>
    <row r="204" spans="2:16" x14ac:dyDescent="0.25">
      <c r="B204" s="88">
        <v>32078750000</v>
      </c>
      <c r="C204" s="88">
        <v>-80.875572000000005</v>
      </c>
      <c r="D204" s="88">
        <v>-74.362578999999997</v>
      </c>
      <c r="F204" s="6">
        <f t="shared" si="34"/>
        <v>40.968249999999998</v>
      </c>
      <c r="G204" s="6">
        <f t="shared" si="32"/>
        <v>-57.156585999999997</v>
      </c>
      <c r="J204" s="88">
        <v>18628750000</v>
      </c>
      <c r="K204" s="88">
        <v>-72.875991999999997</v>
      </c>
      <c r="L204" s="88">
        <v>-63.648837999999998</v>
      </c>
      <c r="N204" s="6">
        <f t="shared" si="35"/>
        <v>23.300472222222002</v>
      </c>
      <c r="O204" s="6">
        <f t="shared" si="33"/>
        <v>-47.176689000000003</v>
      </c>
    </row>
    <row r="205" spans="2:16" x14ac:dyDescent="0.25">
      <c r="B205" s="88">
        <v>33273500000</v>
      </c>
      <c r="C205" s="88">
        <v>-75.305556999999993</v>
      </c>
      <c r="D205" s="88">
        <v>-69.229911999999999</v>
      </c>
      <c r="F205" s="6">
        <f t="shared" si="34"/>
        <v>41.662999999999997</v>
      </c>
      <c r="G205" s="6">
        <f t="shared" si="32"/>
        <v>-53.475002000000003</v>
      </c>
      <c r="J205" s="88">
        <v>19520166666.667</v>
      </c>
      <c r="K205" s="88">
        <v>-73.032730000000001</v>
      </c>
      <c r="L205" s="88">
        <v>-64.269515999999996</v>
      </c>
      <c r="N205" s="6">
        <f t="shared" si="35"/>
        <v>23.969666666666999</v>
      </c>
      <c r="O205" s="6">
        <f t="shared" si="33"/>
        <v>-45.950558000000001</v>
      </c>
    </row>
    <row r="206" spans="2:16" x14ac:dyDescent="0.25">
      <c r="B206" s="88">
        <v>34468250000</v>
      </c>
      <c r="C206" s="88">
        <v>-67.903876999999994</v>
      </c>
      <c r="D206" s="88">
        <v>-62.171149999999997</v>
      </c>
      <c r="F206" s="6">
        <f t="shared" si="34"/>
        <v>42.357750000000003</v>
      </c>
      <c r="G206" s="6">
        <f t="shared" si="32"/>
        <v>-51.134281000000001</v>
      </c>
      <c r="J206" s="88">
        <v>20411583333.333</v>
      </c>
      <c r="K206" s="88">
        <v>-72.348220999999995</v>
      </c>
      <c r="L206" s="88">
        <v>-62.601109000000001</v>
      </c>
      <c r="N206" s="6">
        <f t="shared" si="35"/>
        <v>24.638861111111002</v>
      </c>
      <c r="O206" s="6">
        <f t="shared" si="33"/>
        <v>-45.942065999999997</v>
      </c>
    </row>
    <row r="207" spans="2:16" x14ac:dyDescent="0.25">
      <c r="B207" s="88">
        <v>35663000000</v>
      </c>
      <c r="C207" s="88">
        <v>-59.408245000000001</v>
      </c>
      <c r="D207" s="88">
        <v>-50.726036000000001</v>
      </c>
      <c r="F207" s="6">
        <f t="shared" si="34"/>
        <v>43.052500000000002</v>
      </c>
      <c r="G207" s="6">
        <f t="shared" si="32"/>
        <v>-56.084904000000002</v>
      </c>
      <c r="J207" s="88">
        <v>21303000000</v>
      </c>
      <c r="K207" s="88">
        <v>-71.116684000000006</v>
      </c>
      <c r="L207" s="88">
        <v>-61.088455000000003</v>
      </c>
      <c r="N207" s="6">
        <f t="shared" si="35"/>
        <v>25.308055555555999</v>
      </c>
      <c r="O207" s="6">
        <f t="shared" si="33"/>
        <v>-46.022365999999998</v>
      </c>
    </row>
    <row r="208" spans="2:16" x14ac:dyDescent="0.25">
      <c r="B208" s="88">
        <v>36857750000</v>
      </c>
      <c r="C208" s="88">
        <v>-61.286476</v>
      </c>
      <c r="D208" s="88">
        <v>-50.414619000000002</v>
      </c>
      <c r="F208" s="6">
        <f t="shared" si="34"/>
        <v>43.747250000000001</v>
      </c>
      <c r="G208" s="6">
        <f t="shared" si="32"/>
        <v>-50.925902999999998</v>
      </c>
      <c r="J208" s="88">
        <v>22194416666.667</v>
      </c>
      <c r="K208" s="88">
        <v>-72.13176</v>
      </c>
      <c r="L208" s="88">
        <v>-62.014622000000003</v>
      </c>
      <c r="N208" s="6">
        <f t="shared" si="35"/>
        <v>25.977250000000002</v>
      </c>
      <c r="O208" s="6">
        <f t="shared" si="33"/>
        <v>-47.185501000000002</v>
      </c>
    </row>
    <row r="209" spans="2:16" x14ac:dyDescent="0.25">
      <c r="B209" s="88">
        <v>38052500000</v>
      </c>
      <c r="C209" s="88">
        <v>-63.386398</v>
      </c>
      <c r="D209" s="88">
        <v>-53.590648999999999</v>
      </c>
      <c r="F209" s="6">
        <f t="shared" si="34"/>
        <v>44.442</v>
      </c>
      <c r="G209" s="6">
        <f t="shared" si="32"/>
        <v>-45.878822</v>
      </c>
      <c r="J209" s="88">
        <v>23085833333.333</v>
      </c>
      <c r="K209" s="88">
        <v>-70.233345</v>
      </c>
      <c r="L209" s="88">
        <v>-60.598647999999997</v>
      </c>
      <c r="N209" s="6">
        <f t="shared" si="35"/>
        <v>26.646444444444001</v>
      </c>
      <c r="O209" s="6">
        <f t="shared" si="33"/>
        <v>-48.466206</v>
      </c>
    </row>
    <row r="210" spans="2:16" x14ac:dyDescent="0.25">
      <c r="B210" s="88">
        <v>39247250000</v>
      </c>
      <c r="C210" s="88">
        <v>-69.495491000000001</v>
      </c>
      <c r="D210" s="88">
        <v>-60.507046000000003</v>
      </c>
      <c r="F210" s="6">
        <f t="shared" si="34"/>
        <v>45.136749999999999</v>
      </c>
      <c r="G210" s="6">
        <f t="shared" si="32"/>
        <v>-40.076003999999998</v>
      </c>
      <c r="J210" s="88">
        <v>23977250000</v>
      </c>
      <c r="K210" s="88">
        <v>-70.615500999999995</v>
      </c>
      <c r="L210" s="88">
        <v>-61.486941999999999</v>
      </c>
      <c r="N210" s="6">
        <f t="shared" si="35"/>
        <v>27.315638888889001</v>
      </c>
      <c r="O210" s="6">
        <f t="shared" si="33"/>
        <v>-50.323402000000002</v>
      </c>
    </row>
    <row r="211" spans="2:16" x14ac:dyDescent="0.25">
      <c r="B211" s="88">
        <v>40442000000</v>
      </c>
      <c r="C211" s="88">
        <v>-72.686927999999995</v>
      </c>
      <c r="D211" s="88">
        <v>-63.217433999999997</v>
      </c>
      <c r="F211" s="6">
        <f t="shared" si="34"/>
        <v>45.831499999999998</v>
      </c>
      <c r="G211" s="6">
        <f t="shared" si="32"/>
        <v>-42.257229000000002</v>
      </c>
      <c r="J211" s="88">
        <v>24868666666.667</v>
      </c>
      <c r="K211" s="88">
        <v>-71.424499999999995</v>
      </c>
      <c r="L211" s="88">
        <v>-62.538623999999999</v>
      </c>
      <c r="N211" s="6">
        <f t="shared" si="35"/>
        <v>27.984833333333</v>
      </c>
      <c r="O211" s="6">
        <f t="shared" si="33"/>
        <v>-46.507294000000002</v>
      </c>
    </row>
    <row r="212" spans="2:16" x14ac:dyDescent="0.25">
      <c r="B212" s="88">
        <v>41636750000</v>
      </c>
      <c r="C212" s="88">
        <v>-78.702904000000004</v>
      </c>
      <c r="D212" s="88">
        <v>-68.290436</v>
      </c>
      <c r="F212" s="6">
        <f t="shared" si="34"/>
        <v>46.526249999999997</v>
      </c>
      <c r="G212" s="6">
        <f t="shared" si="32"/>
        <v>-48.910891999999997</v>
      </c>
      <c r="J212" s="88">
        <v>25760083333.333</v>
      </c>
      <c r="K212" s="88">
        <v>-73.948066999999995</v>
      </c>
      <c r="L212" s="88">
        <v>-65.379813999999996</v>
      </c>
      <c r="N212" s="6">
        <f t="shared" si="35"/>
        <v>28.654027777778001</v>
      </c>
      <c r="O212" s="6">
        <f t="shared" si="33"/>
        <v>-46.167445999999998</v>
      </c>
    </row>
    <row r="213" spans="2:16" x14ac:dyDescent="0.25">
      <c r="B213" s="88">
        <v>42831500000</v>
      </c>
      <c r="C213" s="88">
        <v>-69.909385999999998</v>
      </c>
      <c r="D213" s="88">
        <v>-59.508400000000002</v>
      </c>
      <c r="F213" s="6">
        <f t="shared" si="34"/>
        <v>47.220999999999997</v>
      </c>
      <c r="G213" s="6">
        <f t="shared" si="32"/>
        <v>-51.638134000000001</v>
      </c>
      <c r="J213" s="88">
        <v>26651500000</v>
      </c>
      <c r="K213" s="88">
        <v>-76.590057000000002</v>
      </c>
      <c r="L213" s="88">
        <v>-67.482971000000006</v>
      </c>
      <c r="N213" s="6">
        <f t="shared" si="35"/>
        <v>29.323222222222</v>
      </c>
      <c r="O213" s="6">
        <f t="shared" si="33"/>
        <v>-46.083626000000002</v>
      </c>
    </row>
    <row r="214" spans="2:16" x14ac:dyDescent="0.25">
      <c r="B214" s="88">
        <v>44026250000</v>
      </c>
      <c r="C214" s="88">
        <v>-68.356292999999994</v>
      </c>
      <c r="D214" s="88">
        <v>-60.424892</v>
      </c>
      <c r="F214" s="6">
        <f t="shared" si="34"/>
        <v>47.915750000000003</v>
      </c>
      <c r="G214" s="6">
        <f t="shared" si="32"/>
        <v>-52.117953999999997</v>
      </c>
      <c r="J214" s="88">
        <v>27542916666.667</v>
      </c>
      <c r="K214" s="88">
        <v>-72.000174999999999</v>
      </c>
      <c r="L214" s="88">
        <v>-62.289703000000003</v>
      </c>
      <c r="N214" s="6">
        <f t="shared" si="35"/>
        <v>29.992416666667001</v>
      </c>
      <c r="O214" s="6">
        <f t="shared" si="33"/>
        <v>-52.491680000000002</v>
      </c>
    </row>
    <row r="215" spans="2:16" x14ac:dyDescent="0.25">
      <c r="B215" s="88">
        <v>45221000000</v>
      </c>
      <c r="C215" s="88">
        <v>-71.933159000000003</v>
      </c>
      <c r="D215" s="88">
        <v>-63.537993999999998</v>
      </c>
      <c r="F215" s="6">
        <f t="shared" si="34"/>
        <v>48.610500000000002</v>
      </c>
      <c r="G215" s="6">
        <f t="shared" si="32"/>
        <v>-3.9519793999999997E-2</v>
      </c>
      <c r="J215" s="88">
        <v>28434333333.333</v>
      </c>
      <c r="K215" s="88">
        <v>-68.820053000000001</v>
      </c>
      <c r="L215" s="88">
        <v>-58.466095000000003</v>
      </c>
      <c r="N215" s="6">
        <f t="shared" si="35"/>
        <v>30.661611111111</v>
      </c>
      <c r="O215" s="6">
        <f t="shared" si="33"/>
        <v>-60.663845000000002</v>
      </c>
    </row>
    <row r="216" spans="2:16" x14ac:dyDescent="0.25">
      <c r="B216" s="88">
        <v>46415750000</v>
      </c>
      <c r="C216" s="88">
        <v>-66.833763000000005</v>
      </c>
      <c r="D216" s="88">
        <v>-56.938969</v>
      </c>
      <c r="F216" s="6">
        <f t="shared" si="34"/>
        <v>49.305250000000001</v>
      </c>
      <c r="G216" s="6">
        <f t="shared" si="32"/>
        <v>4.4242834999999996</v>
      </c>
      <c r="J216" s="88">
        <v>29325750000</v>
      </c>
      <c r="K216" s="88">
        <v>-71.072120999999996</v>
      </c>
      <c r="L216" s="88">
        <v>-60.816913999999997</v>
      </c>
      <c r="N216" s="6">
        <f t="shared" si="35"/>
        <v>31.330805555556001</v>
      </c>
      <c r="O216" s="6">
        <f t="shared" si="33"/>
        <v>-57.191825999999999</v>
      </c>
    </row>
    <row r="217" spans="2:16" x14ac:dyDescent="0.25">
      <c r="B217" s="88">
        <v>47610500000</v>
      </c>
      <c r="C217" s="88">
        <v>-62.64537</v>
      </c>
      <c r="D217" s="88">
        <v>-7.2650174999999999</v>
      </c>
      <c r="F217" s="6">
        <f t="shared" si="34"/>
        <v>50</v>
      </c>
      <c r="G217" s="6">
        <f t="shared" si="32"/>
        <v>5.3175631000000001</v>
      </c>
      <c r="J217" s="88">
        <v>30217166666.667</v>
      </c>
      <c r="K217" s="88">
        <v>-68.696479999999994</v>
      </c>
      <c r="L217" s="88">
        <v>-57.375979999999998</v>
      </c>
      <c r="N217" s="6">
        <f t="shared" si="35"/>
        <v>32</v>
      </c>
      <c r="O217" s="6">
        <f t="shared" si="33"/>
        <v>-56.198334000000003</v>
      </c>
    </row>
    <row r="218" spans="2:16" x14ac:dyDescent="0.25">
      <c r="B218" s="88">
        <v>48805250000</v>
      </c>
      <c r="C218" s="88">
        <v>-64.667670999999999</v>
      </c>
      <c r="D218" s="88">
        <v>-3.1391114999999998</v>
      </c>
      <c r="F218" s="6" t="s">
        <v>21</v>
      </c>
      <c r="J218" s="88">
        <v>31108583333.333</v>
      </c>
      <c r="K218" s="88">
        <v>-70.305695</v>
      </c>
      <c r="L218" s="88">
        <v>-52.218777000000003</v>
      </c>
      <c r="N218" s="6" t="s">
        <v>21</v>
      </c>
    </row>
    <row r="219" spans="2:16" x14ac:dyDescent="0.25">
      <c r="B219" s="88">
        <v>50000000000</v>
      </c>
      <c r="C219" s="88">
        <v>-73.726021000000003</v>
      </c>
      <c r="D219" s="88">
        <v>-7.7019339000000002</v>
      </c>
      <c r="J219" s="88">
        <v>32000000000</v>
      </c>
      <c r="K219" s="88">
        <v>-61.448760999999998</v>
      </c>
      <c r="L219" s="88">
        <v>-47.848267</v>
      </c>
    </row>
    <row r="220" spans="2:16" x14ac:dyDescent="0.25">
      <c r="B220" s="88" t="s">
        <v>21</v>
      </c>
      <c r="J220" s="88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3Rx1L dBc Log Mag(dB)</v>
      </c>
      <c r="H222" s="35">
        <v>3</v>
      </c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s="88" t="s">
        <v>41</v>
      </c>
      <c r="F223" s="6">
        <f t="shared" ref="F223:F241" si="38">B249/1000000000</f>
        <v>18</v>
      </c>
      <c r="G223" s="6">
        <f t="shared" si="36"/>
        <v>-54.204624000000003</v>
      </c>
      <c r="H223" s="36">
        <f>ABS(AVERAGE(G223:G241)-(H222-1)*5)</f>
        <v>50.889039641052626</v>
      </c>
      <c r="J223" s="88" t="s">
        <v>41</v>
      </c>
      <c r="N223" s="6">
        <f t="shared" ref="N223:N241" si="39">J249/1000000000</f>
        <v>8</v>
      </c>
      <c r="O223" s="6">
        <f t="shared" si="37"/>
        <v>-63.368904000000001</v>
      </c>
      <c r="P223" s="36">
        <f>ABS(AVERAGE(O223:O241)-(P222-1)*5)</f>
        <v>63.33723878947368</v>
      </c>
    </row>
    <row r="224" spans="2:16" x14ac:dyDescent="0.25">
      <c r="B224" s="88" t="s">
        <v>19</v>
      </c>
      <c r="C224" s="88" t="s">
        <v>123</v>
      </c>
      <c r="D224" s="88" t="s">
        <v>42</v>
      </c>
      <c r="F224" s="6">
        <f t="shared" si="38"/>
        <v>18.203907407407002</v>
      </c>
      <c r="G224" s="6">
        <f t="shared" si="36"/>
        <v>-50.598624999999998</v>
      </c>
      <c r="J224" s="88" t="s">
        <v>19</v>
      </c>
      <c r="K224" s="88" t="s">
        <v>123</v>
      </c>
      <c r="L224" s="88" t="s">
        <v>42</v>
      </c>
      <c r="N224" s="6">
        <f t="shared" si="39"/>
        <v>8.2979814814815001</v>
      </c>
      <c r="O224" s="6">
        <f t="shared" si="37"/>
        <v>-66.352279999999993</v>
      </c>
    </row>
    <row r="225" spans="2:15" x14ac:dyDescent="0.25">
      <c r="B225" s="88">
        <v>37494500000</v>
      </c>
      <c r="C225" s="88">
        <v>-64.596824999999995</v>
      </c>
      <c r="D225" s="88">
        <v>-59.678635</v>
      </c>
      <c r="F225" s="6">
        <f t="shared" si="38"/>
        <v>18.407814814814998</v>
      </c>
      <c r="G225" s="6">
        <f t="shared" si="36"/>
        <v>-50.743366000000002</v>
      </c>
      <c r="J225" s="88">
        <v>19954500000</v>
      </c>
      <c r="K225" s="88">
        <v>-55.737793000000003</v>
      </c>
      <c r="L225" s="88">
        <v>-46.015179000000003</v>
      </c>
      <c r="N225" s="6">
        <f t="shared" si="39"/>
        <v>8.5959629629630001</v>
      </c>
      <c r="O225" s="6">
        <f t="shared" si="37"/>
        <v>-63.874865999999997</v>
      </c>
    </row>
    <row r="226" spans="2:15" x14ac:dyDescent="0.25">
      <c r="B226" s="88">
        <v>38189250000</v>
      </c>
      <c r="C226" s="88">
        <v>-68.479561000000004</v>
      </c>
      <c r="D226" s="88">
        <v>-63.800182</v>
      </c>
      <c r="F226" s="6">
        <f t="shared" si="38"/>
        <v>18.611722222221999</v>
      </c>
      <c r="G226" s="6">
        <f t="shared" si="36"/>
        <v>-47.203777000000002</v>
      </c>
      <c r="J226" s="88">
        <v>20623694444.444</v>
      </c>
      <c r="K226" s="88">
        <v>-56.992190999999998</v>
      </c>
      <c r="L226" s="88">
        <v>-47.235999999999997</v>
      </c>
      <c r="N226" s="6">
        <f t="shared" si="39"/>
        <v>8.8939444444444007</v>
      </c>
      <c r="O226" s="6">
        <f t="shared" si="37"/>
        <v>-59.913466999999997</v>
      </c>
    </row>
    <row r="227" spans="2:15" x14ac:dyDescent="0.25">
      <c r="B227" s="88">
        <v>38884000000</v>
      </c>
      <c r="C227" s="88">
        <v>-56.681373999999998</v>
      </c>
      <c r="D227" s="88">
        <v>-51.828429999999997</v>
      </c>
      <c r="F227" s="6">
        <f t="shared" si="38"/>
        <v>18.815629629630003</v>
      </c>
      <c r="G227" s="6">
        <f t="shared" si="36"/>
        <v>-46.130650000000003</v>
      </c>
      <c r="J227" s="88">
        <v>21292888888.889</v>
      </c>
      <c r="K227" s="88">
        <v>-54.836070999999997</v>
      </c>
      <c r="L227" s="88">
        <v>-45.144008999999997</v>
      </c>
      <c r="N227" s="6">
        <f t="shared" si="39"/>
        <v>9.191925925925899</v>
      </c>
      <c r="O227" s="6">
        <f t="shared" si="37"/>
        <v>-57.816025000000003</v>
      </c>
    </row>
    <row r="228" spans="2:15" x14ac:dyDescent="0.25">
      <c r="B228" s="88">
        <v>39578750000</v>
      </c>
      <c r="C228" s="88">
        <v>-58.194747999999997</v>
      </c>
      <c r="D228" s="88">
        <v>-51.681750999999998</v>
      </c>
      <c r="F228" s="6">
        <f t="shared" si="38"/>
        <v>19.019537037036997</v>
      </c>
      <c r="G228" s="6">
        <f t="shared" si="36"/>
        <v>-47.058394999999997</v>
      </c>
      <c r="J228" s="88">
        <v>21962083333.333</v>
      </c>
      <c r="K228" s="88">
        <v>-55.317386999999997</v>
      </c>
      <c r="L228" s="88">
        <v>-46.090232999999998</v>
      </c>
      <c r="N228" s="6">
        <f t="shared" si="39"/>
        <v>9.4899074074074008</v>
      </c>
      <c r="O228" s="6">
        <f t="shared" si="37"/>
        <v>-51.357624000000001</v>
      </c>
    </row>
    <row r="229" spans="2:15" x14ac:dyDescent="0.25">
      <c r="B229" s="88">
        <v>40273500000</v>
      </c>
      <c r="C229" s="88">
        <v>-62.972915999999998</v>
      </c>
      <c r="D229" s="88">
        <v>-56.897274000000003</v>
      </c>
      <c r="F229" s="6">
        <f t="shared" si="38"/>
        <v>19.223444444443999</v>
      </c>
      <c r="G229" s="6">
        <f t="shared" si="36"/>
        <v>-44.794460000000001</v>
      </c>
      <c r="J229" s="88">
        <v>22631277777.778</v>
      </c>
      <c r="K229" s="88">
        <v>-56.069420000000001</v>
      </c>
      <c r="L229" s="88">
        <v>-47.30621</v>
      </c>
      <c r="N229" s="6">
        <f t="shared" si="39"/>
        <v>9.7878888888889009</v>
      </c>
      <c r="O229" s="6">
        <f t="shared" si="37"/>
        <v>-53.009875999999998</v>
      </c>
    </row>
    <row r="230" spans="2:15" x14ac:dyDescent="0.25">
      <c r="B230" s="88">
        <v>40968250000</v>
      </c>
      <c r="C230" s="88">
        <v>-62.889316999999998</v>
      </c>
      <c r="D230" s="88">
        <v>-57.156585999999997</v>
      </c>
      <c r="F230" s="6">
        <f t="shared" si="38"/>
        <v>19.427351851852002</v>
      </c>
      <c r="G230" s="6">
        <f t="shared" si="36"/>
        <v>-43.236426999999999</v>
      </c>
      <c r="J230" s="88">
        <v>23300472222.222</v>
      </c>
      <c r="K230" s="88">
        <v>-56.923805000000002</v>
      </c>
      <c r="L230" s="88">
        <v>-47.176689000000003</v>
      </c>
      <c r="N230" s="6">
        <f t="shared" si="39"/>
        <v>10.085870370370001</v>
      </c>
      <c r="O230" s="6">
        <f t="shared" si="37"/>
        <v>-53.250453999999998</v>
      </c>
    </row>
    <row r="231" spans="2:15" x14ac:dyDescent="0.25">
      <c r="B231" s="88">
        <v>41663000000</v>
      </c>
      <c r="C231" s="88">
        <v>-62.157210999999997</v>
      </c>
      <c r="D231" s="88">
        <v>-53.475002000000003</v>
      </c>
      <c r="F231" s="6">
        <f t="shared" si="38"/>
        <v>19.631259259259</v>
      </c>
      <c r="G231" s="6">
        <f t="shared" si="36"/>
        <v>-45.778004000000003</v>
      </c>
      <c r="J231" s="88">
        <v>23969666666.667</v>
      </c>
      <c r="K231" s="88">
        <v>-55.978785999999999</v>
      </c>
      <c r="L231" s="88">
        <v>-45.950558000000001</v>
      </c>
      <c r="N231" s="6">
        <f t="shared" si="39"/>
        <v>10.383851851851999</v>
      </c>
      <c r="O231" s="6">
        <f t="shared" si="37"/>
        <v>-53.628300000000003</v>
      </c>
    </row>
    <row r="232" spans="2:15" x14ac:dyDescent="0.25">
      <c r="B232" s="88">
        <v>42357750000</v>
      </c>
      <c r="C232" s="88">
        <v>-62.006141999999997</v>
      </c>
      <c r="D232" s="88">
        <v>-51.134281000000001</v>
      </c>
      <c r="F232" s="6">
        <f t="shared" si="38"/>
        <v>19.835166666667</v>
      </c>
      <c r="G232" s="6">
        <f t="shared" si="36"/>
        <v>-44.346423999999999</v>
      </c>
      <c r="J232" s="88">
        <v>24638861111.111</v>
      </c>
      <c r="K232" s="88">
        <v>-56.059199999999997</v>
      </c>
      <c r="L232" s="88">
        <v>-45.942065999999997</v>
      </c>
      <c r="N232" s="6">
        <f t="shared" si="39"/>
        <v>10.681833333333</v>
      </c>
      <c r="O232" s="6">
        <f t="shared" si="37"/>
        <v>-52.235657000000003</v>
      </c>
    </row>
    <row r="233" spans="2:15" x14ac:dyDescent="0.25">
      <c r="B233" s="88">
        <v>43052500000</v>
      </c>
      <c r="C233" s="88">
        <v>-65.880652999999995</v>
      </c>
      <c r="D233" s="88">
        <v>-56.084904000000002</v>
      </c>
      <c r="F233" s="6">
        <f t="shared" si="38"/>
        <v>20.039074074074001</v>
      </c>
      <c r="G233" s="6">
        <f t="shared" si="36"/>
        <v>-40.849997999999999</v>
      </c>
      <c r="J233" s="88">
        <v>25308055555.556</v>
      </c>
      <c r="K233" s="88">
        <v>-55.657063000000001</v>
      </c>
      <c r="L233" s="88">
        <v>-46.022365999999998</v>
      </c>
      <c r="N233" s="6">
        <f t="shared" si="39"/>
        <v>10.979814814815001</v>
      </c>
      <c r="O233" s="6">
        <f t="shared" si="37"/>
        <v>-53.425575000000002</v>
      </c>
    </row>
    <row r="234" spans="2:15" x14ac:dyDescent="0.25">
      <c r="B234" s="88">
        <v>43747250000</v>
      </c>
      <c r="C234" s="88">
        <v>-59.914349000000001</v>
      </c>
      <c r="D234" s="88">
        <v>-50.925902999999998</v>
      </c>
      <c r="F234" s="6">
        <f t="shared" si="38"/>
        <v>20.242981481480999</v>
      </c>
      <c r="G234" s="6">
        <f t="shared" si="36"/>
        <v>-38.067875000000001</v>
      </c>
      <c r="J234" s="88">
        <v>25977250000</v>
      </c>
      <c r="K234" s="88">
        <v>-56.314059999999998</v>
      </c>
      <c r="L234" s="88">
        <v>-47.185501000000002</v>
      </c>
      <c r="N234" s="6">
        <f t="shared" si="39"/>
        <v>11.277796296296</v>
      </c>
      <c r="O234" s="6">
        <f t="shared" si="37"/>
        <v>-60.024878999999999</v>
      </c>
    </row>
    <row r="235" spans="2:15" x14ac:dyDescent="0.25">
      <c r="B235" s="88">
        <v>44442000000</v>
      </c>
      <c r="C235" s="88">
        <v>-55.348315999999997</v>
      </c>
      <c r="D235" s="88">
        <v>-45.878822</v>
      </c>
      <c r="F235" s="6">
        <f t="shared" si="38"/>
        <v>20.446888888888999</v>
      </c>
      <c r="G235" s="6">
        <f t="shared" si="36"/>
        <v>-57.772640000000003</v>
      </c>
      <c r="J235" s="88">
        <v>26646444444.444</v>
      </c>
      <c r="K235" s="88">
        <v>-57.352080999999998</v>
      </c>
      <c r="L235" s="88">
        <v>-48.466206</v>
      </c>
      <c r="N235" s="6">
        <f t="shared" si="39"/>
        <v>11.575777777778001</v>
      </c>
      <c r="O235" s="6">
        <f t="shared" si="37"/>
        <v>-59.671168999999999</v>
      </c>
    </row>
    <row r="236" spans="2:15" x14ac:dyDescent="0.25">
      <c r="B236" s="88">
        <v>45136750000</v>
      </c>
      <c r="C236" s="88">
        <v>-50.488480000000003</v>
      </c>
      <c r="D236" s="88">
        <v>-40.076003999999998</v>
      </c>
      <c r="F236" s="6">
        <f t="shared" si="38"/>
        <v>20.650796296296001</v>
      </c>
      <c r="G236" s="6">
        <f t="shared" si="36"/>
        <v>-72.228431999999998</v>
      </c>
      <c r="J236" s="88">
        <v>27315638888.889</v>
      </c>
      <c r="K236" s="88">
        <v>-58.891651000000003</v>
      </c>
      <c r="L236" s="88">
        <v>-50.323402000000002</v>
      </c>
      <c r="N236" s="6">
        <f t="shared" si="39"/>
        <v>11.873759259259002</v>
      </c>
      <c r="O236" s="6">
        <f t="shared" si="37"/>
        <v>-49.542000000000002</v>
      </c>
    </row>
    <row r="237" spans="2:15" x14ac:dyDescent="0.25">
      <c r="B237" s="88">
        <v>45831500000</v>
      </c>
      <c r="C237" s="88">
        <v>-52.658214999999998</v>
      </c>
      <c r="D237" s="88">
        <v>-42.257229000000002</v>
      </c>
      <c r="F237" s="6">
        <f t="shared" si="38"/>
        <v>20.854703703703997</v>
      </c>
      <c r="G237" s="6">
        <f t="shared" si="36"/>
        <v>-68.028923000000006</v>
      </c>
      <c r="J237" s="88">
        <v>27984833333.333</v>
      </c>
      <c r="K237" s="88">
        <v>-55.614376</v>
      </c>
      <c r="L237" s="88">
        <v>-46.507294000000002</v>
      </c>
      <c r="N237" s="6">
        <f t="shared" si="39"/>
        <v>12.171740740740999</v>
      </c>
      <c r="O237" s="6">
        <f t="shared" si="37"/>
        <v>-51.717812000000002</v>
      </c>
    </row>
    <row r="238" spans="2:15" x14ac:dyDescent="0.25">
      <c r="B238" s="88">
        <v>46526250000</v>
      </c>
      <c r="C238" s="88">
        <v>-56.842292999999998</v>
      </c>
      <c r="D238" s="88">
        <v>-48.910891999999997</v>
      </c>
      <c r="F238" s="6">
        <f t="shared" si="38"/>
        <v>21.058611111110999</v>
      </c>
      <c r="G238" s="6">
        <f t="shared" si="36"/>
        <v>-56.799090999999997</v>
      </c>
      <c r="J238" s="88">
        <v>28654027777.778</v>
      </c>
      <c r="K238" s="88">
        <v>-55.877918000000001</v>
      </c>
      <c r="L238" s="88">
        <v>-46.167445999999998</v>
      </c>
      <c r="N238" s="6">
        <f t="shared" si="39"/>
        <v>12.469722222222</v>
      </c>
      <c r="O238" s="6">
        <f t="shared" si="37"/>
        <v>-53.769801999999999</v>
      </c>
    </row>
    <row r="239" spans="2:15" x14ac:dyDescent="0.25">
      <c r="B239" s="88">
        <v>47221000000</v>
      </c>
      <c r="C239" s="88">
        <v>-60.033295000000003</v>
      </c>
      <c r="D239" s="88">
        <v>-51.638134000000001</v>
      </c>
      <c r="F239" s="6">
        <f t="shared" si="38"/>
        <v>21.262518518519002</v>
      </c>
      <c r="G239" s="6">
        <f t="shared" si="36"/>
        <v>-0.20795717999999999</v>
      </c>
      <c r="J239" s="88">
        <v>29323222222.222</v>
      </c>
      <c r="K239" s="88">
        <v>-56.437579999999997</v>
      </c>
      <c r="L239" s="88">
        <v>-46.083626000000002</v>
      </c>
      <c r="N239" s="6">
        <f t="shared" si="39"/>
        <v>12.767703703704001</v>
      </c>
      <c r="O239" s="6">
        <f t="shared" si="37"/>
        <v>-27.725401000000002</v>
      </c>
    </row>
    <row r="240" spans="2:15" x14ac:dyDescent="0.25">
      <c r="B240" s="88">
        <v>47915750000</v>
      </c>
      <c r="C240" s="88">
        <v>-62.012748999999999</v>
      </c>
      <c r="D240" s="88">
        <v>-52.117953999999997</v>
      </c>
      <c r="F240" s="6">
        <f t="shared" si="38"/>
        <v>21.466425925926</v>
      </c>
      <c r="G240" s="6">
        <f t="shared" si="36"/>
        <v>10.737465</v>
      </c>
      <c r="J240" s="88">
        <v>29992416666.667</v>
      </c>
      <c r="K240" s="88">
        <v>-62.746882999999997</v>
      </c>
      <c r="L240" s="88">
        <v>-52.491680000000002</v>
      </c>
      <c r="N240" s="6">
        <f t="shared" si="39"/>
        <v>13.065685185185</v>
      </c>
      <c r="O240" s="6">
        <f t="shared" si="37"/>
        <v>-21.855339000000001</v>
      </c>
    </row>
    <row r="241" spans="2:16" x14ac:dyDescent="0.25">
      <c r="B241" s="88">
        <v>48610500000</v>
      </c>
      <c r="C241" s="88">
        <v>-55.419871999999998</v>
      </c>
      <c r="D241" s="88">
        <v>-3.9519793999999997E-2</v>
      </c>
      <c r="F241" s="6">
        <f t="shared" si="38"/>
        <v>21.670333333333001</v>
      </c>
      <c r="G241" s="6">
        <f t="shared" si="36"/>
        <v>20.420449999999999</v>
      </c>
      <c r="J241" s="88">
        <v>30661611111.111</v>
      </c>
      <c r="K241" s="88">
        <v>-71.984343999999993</v>
      </c>
      <c r="L241" s="88">
        <v>-60.663845000000002</v>
      </c>
      <c r="N241" s="6">
        <f t="shared" si="39"/>
        <v>13.363666666666999</v>
      </c>
      <c r="O241" s="6">
        <f t="shared" si="37"/>
        <v>-60.868107000000002</v>
      </c>
    </row>
    <row r="242" spans="2:16" x14ac:dyDescent="0.25">
      <c r="B242" s="88">
        <v>49305250000</v>
      </c>
      <c r="C242" s="88">
        <v>-57.104275000000001</v>
      </c>
      <c r="D242" s="88">
        <v>4.4242834999999996</v>
      </c>
      <c r="F242" s="6" t="s">
        <v>21</v>
      </c>
      <c r="J242" s="88">
        <v>31330805555.556</v>
      </c>
      <c r="K242" s="88">
        <v>-75.278739999999999</v>
      </c>
      <c r="L242" s="88">
        <v>-57.191825999999999</v>
      </c>
      <c r="N242" s="6" t="s">
        <v>21</v>
      </c>
    </row>
    <row r="243" spans="2:16" x14ac:dyDescent="0.25">
      <c r="B243" s="88">
        <v>50000000000</v>
      </c>
      <c r="C243" s="88">
        <v>-60.706524000000002</v>
      </c>
      <c r="D243" s="88">
        <v>5.3175631000000001</v>
      </c>
      <c r="J243" s="88">
        <v>32000000000</v>
      </c>
      <c r="K243" s="88">
        <v>-69.798828</v>
      </c>
      <c r="L243" s="88">
        <v>-56.198334000000003</v>
      </c>
    </row>
    <row r="244" spans="2:16" x14ac:dyDescent="0.25">
      <c r="B244" s="88" t="s">
        <v>21</v>
      </c>
      <c r="J244" s="88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3Rx2L dBc Log Mag(dB)</v>
      </c>
      <c r="H246" s="35">
        <v>3</v>
      </c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s="88" t="s">
        <v>43</v>
      </c>
      <c r="F247" s="6">
        <f t="shared" ref="F247:F265" si="42">B273/1000000000</f>
        <v>18</v>
      </c>
      <c r="G247" s="6">
        <f t="shared" si="40"/>
        <v>-62.481257999999997</v>
      </c>
      <c r="H247" s="36">
        <f>ABS(AVERAGE(G247:G265)-(H246-1)*5)</f>
        <v>72.940276157894715</v>
      </c>
      <c r="J247" s="88" t="s">
        <v>43</v>
      </c>
      <c r="N247" s="6">
        <f t="shared" ref="N247:N265" si="43">J273/1000000000</f>
        <v>8</v>
      </c>
      <c r="O247" s="6">
        <f t="shared" si="41"/>
        <v>-75.644729999999996</v>
      </c>
      <c r="P247" s="36">
        <f>ABS(AVERAGE(O247:O265)-(P246-1)*5)</f>
        <v>85.994462789473701</v>
      </c>
    </row>
    <row r="248" spans="2:16" x14ac:dyDescent="0.25">
      <c r="B248" s="88" t="s">
        <v>19</v>
      </c>
      <c r="C248" s="88" t="s">
        <v>124</v>
      </c>
      <c r="D248" s="88" t="s">
        <v>44</v>
      </c>
      <c r="F248" s="6">
        <f t="shared" si="42"/>
        <v>19.037240740741002</v>
      </c>
      <c r="G248" s="6">
        <f t="shared" si="40"/>
        <v>-58.655289000000003</v>
      </c>
      <c r="J248" s="88" t="s">
        <v>19</v>
      </c>
      <c r="K248" s="88" t="s">
        <v>124</v>
      </c>
      <c r="L248" s="88" t="s">
        <v>44</v>
      </c>
      <c r="N248" s="6">
        <f t="shared" si="43"/>
        <v>8.7424259259259003</v>
      </c>
      <c r="O248" s="6">
        <f t="shared" si="41"/>
        <v>-77.289017000000001</v>
      </c>
    </row>
    <row r="249" spans="2:16" x14ac:dyDescent="0.25">
      <c r="B249" s="88">
        <v>18000000000</v>
      </c>
      <c r="C249" s="88">
        <v>-59.122813999999998</v>
      </c>
      <c r="D249" s="88">
        <v>-54.204624000000003</v>
      </c>
      <c r="F249" s="6">
        <f t="shared" si="42"/>
        <v>20.074481481480998</v>
      </c>
      <c r="G249" s="6">
        <f t="shared" si="40"/>
        <v>-66.407852000000005</v>
      </c>
      <c r="J249" s="88">
        <v>8000000000</v>
      </c>
      <c r="K249" s="88">
        <v>-73.091515000000001</v>
      </c>
      <c r="L249" s="88">
        <v>-63.368904000000001</v>
      </c>
      <c r="N249" s="6">
        <f t="shared" si="43"/>
        <v>9.4848518518519001</v>
      </c>
      <c r="O249" s="6">
        <f t="shared" si="41"/>
        <v>-73.245316000000003</v>
      </c>
    </row>
    <row r="250" spans="2:16" x14ac:dyDescent="0.25">
      <c r="B250" s="88">
        <v>18203907407.407001</v>
      </c>
      <c r="C250" s="88">
        <v>-55.278004000000003</v>
      </c>
      <c r="D250" s="88">
        <v>-50.598624999999998</v>
      </c>
      <c r="F250" s="6">
        <f t="shared" si="42"/>
        <v>21.111722222221999</v>
      </c>
      <c r="G250" s="6">
        <f t="shared" si="40"/>
        <v>-57.832465999999997</v>
      </c>
      <c r="J250" s="88">
        <v>8297981481.4814997</v>
      </c>
      <c r="K250" s="88">
        <v>-76.108474999999999</v>
      </c>
      <c r="L250" s="88">
        <v>-66.352279999999993</v>
      </c>
      <c r="N250" s="6">
        <f t="shared" si="43"/>
        <v>10.227277777777999</v>
      </c>
      <c r="O250" s="6">
        <f t="shared" si="41"/>
        <v>-79.201667999999998</v>
      </c>
    </row>
    <row r="251" spans="2:16" x14ac:dyDescent="0.25">
      <c r="B251" s="88">
        <v>18407814814.814999</v>
      </c>
      <c r="C251" s="88">
        <v>-55.596310000000003</v>
      </c>
      <c r="D251" s="88">
        <v>-50.743366000000002</v>
      </c>
      <c r="F251" s="6">
        <f t="shared" si="42"/>
        <v>22.148962962963001</v>
      </c>
      <c r="G251" s="6">
        <f t="shared" si="40"/>
        <v>-61.434939999999997</v>
      </c>
      <c r="J251" s="88">
        <v>8595962962.9629993</v>
      </c>
      <c r="K251" s="88">
        <v>-73.566924999999998</v>
      </c>
      <c r="L251" s="88">
        <v>-63.874865999999997</v>
      </c>
      <c r="N251" s="6">
        <f t="shared" si="43"/>
        <v>10.969703703704001</v>
      </c>
      <c r="O251" s="6">
        <f t="shared" si="41"/>
        <v>-78.138794000000004</v>
      </c>
    </row>
    <row r="252" spans="2:16" x14ac:dyDescent="0.25">
      <c r="B252" s="88">
        <v>18611722222.222</v>
      </c>
      <c r="C252" s="88">
        <v>-53.716774000000001</v>
      </c>
      <c r="D252" s="88">
        <v>-47.203777000000002</v>
      </c>
      <c r="F252" s="6">
        <f t="shared" si="42"/>
        <v>23.186203703703999</v>
      </c>
      <c r="G252" s="6">
        <f t="shared" si="40"/>
        <v>-67.048034999999999</v>
      </c>
      <c r="J252" s="88">
        <v>8893944444.4444008</v>
      </c>
      <c r="K252" s="88">
        <v>-69.140625</v>
      </c>
      <c r="L252" s="88">
        <v>-59.913466999999997</v>
      </c>
      <c r="N252" s="6">
        <f t="shared" si="43"/>
        <v>11.712129629629999</v>
      </c>
      <c r="O252" s="6">
        <f t="shared" si="41"/>
        <v>-72.338310000000007</v>
      </c>
    </row>
    <row r="253" spans="2:16" x14ac:dyDescent="0.25">
      <c r="B253" s="88">
        <v>18815629629.630001</v>
      </c>
      <c r="C253" s="88">
        <v>-52.206294999999997</v>
      </c>
      <c r="D253" s="88">
        <v>-46.130650000000003</v>
      </c>
      <c r="F253" s="6">
        <f t="shared" si="42"/>
        <v>24.223444444443999</v>
      </c>
      <c r="G253" s="6">
        <f t="shared" si="40"/>
        <v>-63.412593999999999</v>
      </c>
      <c r="J253" s="88">
        <v>9191925925.9258995</v>
      </c>
      <c r="K253" s="88">
        <v>-66.579239000000001</v>
      </c>
      <c r="L253" s="88">
        <v>-57.816025000000003</v>
      </c>
      <c r="N253" s="6">
        <f t="shared" si="43"/>
        <v>12.454555555556</v>
      </c>
      <c r="O253" s="6">
        <f t="shared" si="41"/>
        <v>-80.914458999999994</v>
      </c>
    </row>
    <row r="254" spans="2:16" x14ac:dyDescent="0.25">
      <c r="B254" s="88">
        <v>19019537037.036999</v>
      </c>
      <c r="C254" s="88">
        <v>-52.791125999999998</v>
      </c>
      <c r="D254" s="88">
        <v>-47.058394999999997</v>
      </c>
      <c r="F254" s="6">
        <f t="shared" si="42"/>
        <v>25.260685185185</v>
      </c>
      <c r="G254" s="6">
        <f t="shared" si="40"/>
        <v>-67.578711999999996</v>
      </c>
      <c r="J254" s="88">
        <v>9489907407.4074001</v>
      </c>
      <c r="K254" s="88">
        <v>-61.104736000000003</v>
      </c>
      <c r="L254" s="88">
        <v>-51.357624000000001</v>
      </c>
      <c r="N254" s="6">
        <f t="shared" si="43"/>
        <v>13.196981481481</v>
      </c>
      <c r="O254" s="6">
        <f t="shared" si="41"/>
        <v>-79.193871000000001</v>
      </c>
    </row>
    <row r="255" spans="2:16" x14ac:dyDescent="0.25">
      <c r="B255" s="88">
        <v>19223444444.444</v>
      </c>
      <c r="C255" s="88">
        <v>-53.476669000000001</v>
      </c>
      <c r="D255" s="88">
        <v>-44.794460000000001</v>
      </c>
      <c r="F255" s="6">
        <f t="shared" si="42"/>
        <v>26.297925925925998</v>
      </c>
      <c r="G255" s="6">
        <f t="shared" si="40"/>
        <v>-67.109725999999995</v>
      </c>
      <c r="J255" s="88">
        <v>9787888888.8889008</v>
      </c>
      <c r="K255" s="88">
        <v>-63.038105000000002</v>
      </c>
      <c r="L255" s="88">
        <v>-53.009875999999998</v>
      </c>
      <c r="N255" s="6">
        <f t="shared" si="43"/>
        <v>13.939407407407</v>
      </c>
      <c r="O255" s="6">
        <f t="shared" si="41"/>
        <v>-72.388451000000003</v>
      </c>
    </row>
    <row r="256" spans="2:16" x14ac:dyDescent="0.25">
      <c r="B256" s="88">
        <v>19427351851.852001</v>
      </c>
      <c r="C256" s="88">
        <v>-54.108283999999998</v>
      </c>
      <c r="D256" s="88">
        <v>-43.236426999999999</v>
      </c>
      <c r="F256" s="6">
        <f t="shared" si="42"/>
        <v>27.335166666667</v>
      </c>
      <c r="G256" s="6">
        <f t="shared" si="40"/>
        <v>-65.440291999999999</v>
      </c>
      <c r="J256" s="88">
        <v>10085870370.370001</v>
      </c>
      <c r="K256" s="88">
        <v>-63.367592000000002</v>
      </c>
      <c r="L256" s="88">
        <v>-53.250453999999998</v>
      </c>
      <c r="N256" s="6">
        <f t="shared" si="43"/>
        <v>14.681833333333</v>
      </c>
      <c r="O256" s="6">
        <f t="shared" si="41"/>
        <v>-78.830460000000002</v>
      </c>
    </row>
    <row r="257" spans="2:16" x14ac:dyDescent="0.25">
      <c r="B257" s="88">
        <v>19631259259.258999</v>
      </c>
      <c r="C257" s="88">
        <v>-55.573749999999997</v>
      </c>
      <c r="D257" s="88">
        <v>-45.778004000000003</v>
      </c>
      <c r="F257" s="6">
        <f t="shared" si="42"/>
        <v>28.372407407407003</v>
      </c>
      <c r="G257" s="6">
        <f t="shared" si="40"/>
        <v>-69.802429000000004</v>
      </c>
      <c r="J257" s="88">
        <v>10383851851.851999</v>
      </c>
      <c r="K257" s="88">
        <v>-63.262996999999999</v>
      </c>
      <c r="L257" s="88">
        <v>-53.628300000000003</v>
      </c>
      <c r="N257" s="6">
        <f t="shared" si="43"/>
        <v>15.424259259259001</v>
      </c>
      <c r="O257" s="6">
        <f t="shared" si="41"/>
        <v>-75.461044000000001</v>
      </c>
    </row>
    <row r="258" spans="2:16" x14ac:dyDescent="0.25">
      <c r="B258" s="88">
        <v>19835166666.667</v>
      </c>
      <c r="C258" s="88">
        <v>-53.334868999999998</v>
      </c>
      <c r="D258" s="88">
        <v>-44.346423999999999</v>
      </c>
      <c r="F258" s="6">
        <f t="shared" si="42"/>
        <v>29.409648148147998</v>
      </c>
      <c r="G258" s="6">
        <f t="shared" si="40"/>
        <v>-77.541573</v>
      </c>
      <c r="J258" s="88">
        <v>10681833333.333</v>
      </c>
      <c r="K258" s="88">
        <v>-61.364215999999999</v>
      </c>
      <c r="L258" s="88">
        <v>-52.235657000000003</v>
      </c>
      <c r="N258" s="6">
        <f t="shared" si="43"/>
        <v>16.166685185184999</v>
      </c>
      <c r="O258" s="6">
        <f t="shared" si="41"/>
        <v>-84.012542999999994</v>
      </c>
    </row>
    <row r="259" spans="2:16" x14ac:dyDescent="0.25">
      <c r="B259" s="88">
        <v>20039074074.074001</v>
      </c>
      <c r="C259" s="88">
        <v>-50.319496000000001</v>
      </c>
      <c r="D259" s="88">
        <v>-40.849997999999999</v>
      </c>
      <c r="F259" s="6">
        <f t="shared" si="42"/>
        <v>30.446888888888999</v>
      </c>
      <c r="G259" s="6">
        <f t="shared" si="40"/>
        <v>-92.155128000000005</v>
      </c>
      <c r="J259" s="88">
        <v>10979814814.815001</v>
      </c>
      <c r="K259" s="88">
        <v>-62.311450999999998</v>
      </c>
      <c r="L259" s="88">
        <v>-53.425575000000002</v>
      </c>
      <c r="N259" s="6">
        <f t="shared" si="43"/>
        <v>16.909111111110999</v>
      </c>
      <c r="O259" s="6">
        <f t="shared" si="41"/>
        <v>-74.128433000000001</v>
      </c>
    </row>
    <row r="260" spans="2:16" x14ac:dyDescent="0.25">
      <c r="B260" s="88">
        <v>20242981481.480999</v>
      </c>
      <c r="C260" s="88">
        <v>-48.480350000000001</v>
      </c>
      <c r="D260" s="88">
        <v>-38.067875000000001</v>
      </c>
      <c r="F260" s="6">
        <f t="shared" si="42"/>
        <v>31.484129629630001</v>
      </c>
      <c r="G260" s="6">
        <f t="shared" si="40"/>
        <v>-86.788826</v>
      </c>
      <c r="J260" s="88">
        <v>11277796296.296</v>
      </c>
      <c r="K260" s="88">
        <v>-68.593124000000003</v>
      </c>
      <c r="L260" s="88">
        <v>-60.024878999999999</v>
      </c>
      <c r="N260" s="6">
        <f t="shared" si="43"/>
        <v>17.651537037036999</v>
      </c>
      <c r="O260" s="6">
        <f t="shared" si="41"/>
        <v>-71.491928000000001</v>
      </c>
    </row>
    <row r="261" spans="2:16" x14ac:dyDescent="0.25">
      <c r="B261" s="88">
        <v>20446888888.889</v>
      </c>
      <c r="C261" s="88">
        <v>-68.173621999999995</v>
      </c>
      <c r="D261" s="88">
        <v>-57.772640000000003</v>
      </c>
      <c r="F261" s="6">
        <f t="shared" si="42"/>
        <v>32.521370370370001</v>
      </c>
      <c r="G261" s="6">
        <f t="shared" si="40"/>
        <v>-80.318825000000004</v>
      </c>
      <c r="J261" s="88">
        <v>11575777777.778</v>
      </c>
      <c r="K261" s="88">
        <v>-68.778251999999995</v>
      </c>
      <c r="L261" s="88">
        <v>-59.671168999999999</v>
      </c>
      <c r="N261" s="6">
        <f t="shared" si="43"/>
        <v>18.393962962963002</v>
      </c>
      <c r="O261" s="6">
        <f t="shared" si="41"/>
        <v>-75.958907999999994</v>
      </c>
    </row>
    <row r="262" spans="2:16" x14ac:dyDescent="0.25">
      <c r="B262" s="88">
        <v>20650796296.296001</v>
      </c>
      <c r="C262" s="88">
        <v>-80.159828000000005</v>
      </c>
      <c r="D262" s="88">
        <v>-72.228431999999998</v>
      </c>
      <c r="F262" s="6">
        <f t="shared" si="42"/>
        <v>33.558611111110999</v>
      </c>
      <c r="G262" s="6">
        <f t="shared" si="40"/>
        <v>-51.292392999999997</v>
      </c>
      <c r="J262" s="88">
        <v>11873759259.259001</v>
      </c>
      <c r="K262" s="88">
        <v>-59.252471999999997</v>
      </c>
      <c r="L262" s="88">
        <v>-49.542000000000002</v>
      </c>
      <c r="N262" s="6">
        <f t="shared" si="43"/>
        <v>19.136388888889002</v>
      </c>
      <c r="O262" s="6">
        <f t="shared" si="41"/>
        <v>-67.612740000000002</v>
      </c>
    </row>
    <row r="263" spans="2:16" x14ac:dyDescent="0.25">
      <c r="B263" s="88">
        <v>20854703703.703999</v>
      </c>
      <c r="C263" s="88">
        <v>-76.424087999999998</v>
      </c>
      <c r="D263" s="88">
        <v>-68.028923000000006</v>
      </c>
      <c r="F263" s="6">
        <f t="shared" si="42"/>
        <v>34.595851851851997</v>
      </c>
      <c r="G263" s="6">
        <f t="shared" si="40"/>
        <v>-40.500892999999998</v>
      </c>
      <c r="J263" s="88">
        <v>12171740740.740999</v>
      </c>
      <c r="K263" s="88">
        <v>-62.071770000000001</v>
      </c>
      <c r="L263" s="88">
        <v>-51.717812000000002</v>
      </c>
      <c r="N263" s="6">
        <f t="shared" si="43"/>
        <v>19.878814814814998</v>
      </c>
      <c r="O263" s="6">
        <f t="shared" si="41"/>
        <v>-81.342811999999995</v>
      </c>
    </row>
    <row r="264" spans="2:16" x14ac:dyDescent="0.25">
      <c r="B264" s="88">
        <v>21058611111.111</v>
      </c>
      <c r="C264" s="88">
        <v>-66.693886000000006</v>
      </c>
      <c r="D264" s="88">
        <v>-56.799090999999997</v>
      </c>
      <c r="F264" s="6">
        <f t="shared" si="42"/>
        <v>35.633092592593002</v>
      </c>
      <c r="G264" s="6">
        <f t="shared" si="40"/>
        <v>-35.070774</v>
      </c>
      <c r="J264" s="88">
        <v>12469722222.222</v>
      </c>
      <c r="K264" s="88">
        <v>-64.025008999999997</v>
      </c>
      <c r="L264" s="88">
        <v>-53.769801999999999</v>
      </c>
      <c r="N264" s="6">
        <f t="shared" si="43"/>
        <v>20.621240740741001</v>
      </c>
      <c r="O264" s="6">
        <f t="shared" si="41"/>
        <v>-74.244392000000005</v>
      </c>
    </row>
    <row r="265" spans="2:16" x14ac:dyDescent="0.25">
      <c r="B265" s="88">
        <v>21262518518.519001</v>
      </c>
      <c r="C265" s="88">
        <v>-55.58831</v>
      </c>
      <c r="D265" s="88">
        <v>-0.20795717999999999</v>
      </c>
      <c r="F265" s="6">
        <f t="shared" si="42"/>
        <v>36.670333333332998</v>
      </c>
      <c r="G265" s="6">
        <f t="shared" si="40"/>
        <v>-24.993241999999999</v>
      </c>
      <c r="J265" s="88">
        <v>12767703703.704</v>
      </c>
      <c r="K265" s="88">
        <v>-39.045898000000001</v>
      </c>
      <c r="L265" s="88">
        <v>-27.725401000000002</v>
      </c>
      <c r="N265" s="6">
        <f t="shared" si="43"/>
        <v>21.363666666667001</v>
      </c>
      <c r="O265" s="6">
        <f t="shared" si="41"/>
        <v>-72.456917000000004</v>
      </c>
    </row>
    <row r="266" spans="2:16" x14ac:dyDescent="0.25">
      <c r="B266" s="88">
        <v>21466425925.925999</v>
      </c>
      <c r="C266" s="88">
        <v>-50.791096000000003</v>
      </c>
      <c r="D266" s="88">
        <v>10.737465</v>
      </c>
      <c r="F266" s="6" t="s">
        <v>21</v>
      </c>
      <c r="J266" s="88">
        <v>13065685185.184999</v>
      </c>
      <c r="K266" s="88">
        <v>-39.942256999999998</v>
      </c>
      <c r="L266" s="88">
        <v>-21.855339000000001</v>
      </c>
      <c r="N266" s="6" t="s">
        <v>21</v>
      </c>
    </row>
    <row r="267" spans="2:16" x14ac:dyDescent="0.25">
      <c r="B267" s="88">
        <v>21670333333.333</v>
      </c>
      <c r="C267" s="88">
        <v>-45.603637999999997</v>
      </c>
      <c r="D267" s="88">
        <v>20.420449999999999</v>
      </c>
      <c r="J267" s="88">
        <v>13363666666.667</v>
      </c>
      <c r="K267" s="88">
        <v>-74.468604999999997</v>
      </c>
      <c r="L267" s="88">
        <v>-60.868107000000002</v>
      </c>
    </row>
    <row r="268" spans="2:16" x14ac:dyDescent="0.25">
      <c r="B268" s="88" t="s">
        <v>21</v>
      </c>
      <c r="J268" s="8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3Rx3L dBc Log Mag(dB)</v>
      </c>
      <c r="H270" s="35">
        <v>3</v>
      </c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s="88" t="s">
        <v>45</v>
      </c>
      <c r="F271" s="6">
        <f t="shared" ref="F271:F289" si="46">B297/1000000000</f>
        <v>18</v>
      </c>
      <c r="G271" s="6">
        <f t="shared" si="44"/>
        <v>-46.749865999999997</v>
      </c>
      <c r="H271" s="36">
        <f>ABS(AVERAGE(G271:G285)-(H270-1)*5)</f>
        <v>73.328662000000008</v>
      </c>
      <c r="J271" s="88" t="s">
        <v>45</v>
      </c>
      <c r="N271" s="6">
        <f t="shared" ref="N271:N289" si="47">J297/1000000000</f>
        <v>8</v>
      </c>
      <c r="O271" s="6">
        <f t="shared" si="45"/>
        <v>-49.245094000000002</v>
      </c>
      <c r="P271" s="36">
        <f>ABS(AVERAGE(O271:O289)-(P270-1)*5)</f>
        <v>74.841179315789475</v>
      </c>
    </row>
    <row r="272" spans="2:16" x14ac:dyDescent="0.25">
      <c r="B272" s="88" t="s">
        <v>19</v>
      </c>
      <c r="C272" s="88" t="s">
        <v>125</v>
      </c>
      <c r="D272" s="88" t="s">
        <v>46</v>
      </c>
      <c r="F272" s="6">
        <f t="shared" si="46"/>
        <v>19.776092592592999</v>
      </c>
      <c r="G272" s="6">
        <f t="shared" si="44"/>
        <v>-51.750881</v>
      </c>
      <c r="J272" s="88" t="s">
        <v>19</v>
      </c>
      <c r="K272" s="88" t="s">
        <v>125</v>
      </c>
      <c r="L272" s="88" t="s">
        <v>46</v>
      </c>
      <c r="N272" s="6">
        <f t="shared" si="47"/>
        <v>9.3316481481480995</v>
      </c>
      <c r="O272" s="6">
        <f t="shared" si="45"/>
        <v>-52.556694</v>
      </c>
    </row>
    <row r="273" spans="2:15" x14ac:dyDescent="0.25">
      <c r="B273" s="88">
        <v>18000000000</v>
      </c>
      <c r="C273" s="88">
        <v>-67.399445</v>
      </c>
      <c r="D273" s="88">
        <v>-62.481257999999997</v>
      </c>
      <c r="F273" s="6">
        <f t="shared" si="46"/>
        <v>21.552185185185003</v>
      </c>
      <c r="G273" s="6">
        <f t="shared" si="44"/>
        <v>-54.887462999999997</v>
      </c>
      <c r="J273" s="88">
        <v>8000000000</v>
      </c>
      <c r="K273" s="88">
        <v>-85.367339999999999</v>
      </c>
      <c r="L273" s="88">
        <v>-75.644729999999996</v>
      </c>
      <c r="N273" s="6">
        <f t="shared" si="47"/>
        <v>10.663296296296</v>
      </c>
      <c r="O273" s="6">
        <f t="shared" si="45"/>
        <v>-66.166290000000004</v>
      </c>
    </row>
    <row r="274" spans="2:15" x14ac:dyDescent="0.25">
      <c r="B274" s="88">
        <v>19037240740.741001</v>
      </c>
      <c r="C274" s="88">
        <v>-63.334667000000003</v>
      </c>
      <c r="D274" s="88">
        <v>-58.655289000000003</v>
      </c>
      <c r="F274" s="6">
        <f t="shared" si="46"/>
        <v>23.328277777777998</v>
      </c>
      <c r="G274" s="6">
        <f t="shared" si="44"/>
        <v>-51.744166999999997</v>
      </c>
      <c r="J274" s="88">
        <v>8742425925.9258995</v>
      </c>
      <c r="K274" s="88">
        <v>-87.045212000000006</v>
      </c>
      <c r="L274" s="88">
        <v>-77.289017000000001</v>
      </c>
      <c r="N274" s="6">
        <f t="shared" si="47"/>
        <v>11.994944444444</v>
      </c>
      <c r="O274" s="6">
        <f t="shared" si="45"/>
        <v>-70.312836000000004</v>
      </c>
    </row>
    <row r="275" spans="2:15" x14ac:dyDescent="0.25">
      <c r="B275" s="88">
        <v>20074481481.480999</v>
      </c>
      <c r="C275" s="88">
        <v>-71.260795999999999</v>
      </c>
      <c r="D275" s="88">
        <v>-66.407852000000005</v>
      </c>
      <c r="F275" s="6">
        <f t="shared" si="46"/>
        <v>25.104370370369999</v>
      </c>
      <c r="G275" s="6">
        <f t="shared" si="44"/>
        <v>-56.543830999999997</v>
      </c>
      <c r="J275" s="88">
        <v>9484851851.8519001</v>
      </c>
      <c r="K275" s="88">
        <v>-82.937370000000001</v>
      </c>
      <c r="L275" s="88">
        <v>-73.245316000000003</v>
      </c>
      <c r="N275" s="6">
        <f t="shared" si="47"/>
        <v>13.326592592593</v>
      </c>
      <c r="O275" s="6">
        <f t="shared" si="45"/>
        <v>-58.608597000000003</v>
      </c>
    </row>
    <row r="276" spans="2:15" x14ac:dyDescent="0.25">
      <c r="B276" s="88">
        <v>21111722222.222</v>
      </c>
      <c r="C276" s="88">
        <v>-64.345459000000005</v>
      </c>
      <c r="D276" s="88">
        <v>-57.832465999999997</v>
      </c>
      <c r="F276" s="6">
        <f t="shared" si="46"/>
        <v>26.880462962963001</v>
      </c>
      <c r="G276" s="6">
        <f t="shared" si="44"/>
        <v>-69.364090000000004</v>
      </c>
      <c r="J276" s="88">
        <v>10227277777.778</v>
      </c>
      <c r="K276" s="88">
        <v>-88.428818000000007</v>
      </c>
      <c r="L276" s="88">
        <v>-79.201667999999998</v>
      </c>
      <c r="N276" s="6">
        <f t="shared" si="47"/>
        <v>14.658240740740998</v>
      </c>
      <c r="O276" s="6">
        <f t="shared" si="45"/>
        <v>-73.774376000000004</v>
      </c>
    </row>
    <row r="277" spans="2:15" x14ac:dyDescent="0.25">
      <c r="B277" s="88">
        <v>22148962962.963001</v>
      </c>
      <c r="C277" s="88">
        <v>-67.510581999999999</v>
      </c>
      <c r="D277" s="88">
        <v>-61.434939999999997</v>
      </c>
      <c r="F277" s="6">
        <f t="shared" si="46"/>
        <v>28.656555555556</v>
      </c>
      <c r="G277" s="6">
        <f t="shared" si="44"/>
        <v>-69.598243999999994</v>
      </c>
      <c r="J277" s="88">
        <v>10969703703.704</v>
      </c>
      <c r="K277" s="88">
        <v>-86.902000000000001</v>
      </c>
      <c r="L277" s="88">
        <v>-78.138794000000004</v>
      </c>
      <c r="N277" s="6">
        <f t="shared" si="47"/>
        <v>15.989888888889</v>
      </c>
      <c r="O277" s="6">
        <f t="shared" si="45"/>
        <v>-64.201995999999994</v>
      </c>
    </row>
    <row r="278" spans="2:15" x14ac:dyDescent="0.25">
      <c r="B278" s="88">
        <v>23186203703.703999</v>
      </c>
      <c r="C278" s="88">
        <v>-72.780769000000006</v>
      </c>
      <c r="D278" s="88">
        <v>-67.048034999999999</v>
      </c>
      <c r="F278" s="6">
        <f t="shared" si="46"/>
        <v>30.432648148147997</v>
      </c>
      <c r="G278" s="6">
        <f t="shared" si="44"/>
        <v>-69.431847000000005</v>
      </c>
      <c r="J278" s="88">
        <v>11712129629.629999</v>
      </c>
      <c r="K278" s="88">
        <v>-82.085425999999998</v>
      </c>
      <c r="L278" s="88">
        <v>-72.338310000000007</v>
      </c>
      <c r="N278" s="6">
        <f t="shared" si="47"/>
        <v>17.321537037037</v>
      </c>
      <c r="O278" s="6">
        <f t="shared" si="45"/>
        <v>-68.601630999999998</v>
      </c>
    </row>
    <row r="279" spans="2:15" x14ac:dyDescent="0.25">
      <c r="B279" s="88">
        <v>24223444444.444</v>
      </c>
      <c r="C279" s="88">
        <v>-72.094802999999999</v>
      </c>
      <c r="D279" s="88">
        <v>-63.412593999999999</v>
      </c>
      <c r="F279" s="6">
        <f t="shared" si="46"/>
        <v>32.208740740741</v>
      </c>
      <c r="G279" s="6">
        <f t="shared" si="44"/>
        <v>-66.262787000000003</v>
      </c>
      <c r="J279" s="88">
        <v>12454555555.556</v>
      </c>
      <c r="K279" s="88">
        <v>-90.942688000000004</v>
      </c>
      <c r="L279" s="88">
        <v>-80.914458999999994</v>
      </c>
      <c r="N279" s="6">
        <f t="shared" si="47"/>
        <v>18.653185185185002</v>
      </c>
      <c r="O279" s="6">
        <f t="shared" si="45"/>
        <v>-65.662132</v>
      </c>
    </row>
    <row r="280" spans="2:15" x14ac:dyDescent="0.25">
      <c r="B280" s="88">
        <v>25260685185.185001</v>
      </c>
      <c r="C280" s="88">
        <v>-78.450569000000002</v>
      </c>
      <c r="D280" s="88">
        <v>-67.578711999999996</v>
      </c>
      <c r="F280" s="6">
        <f t="shared" si="46"/>
        <v>33.984833333333</v>
      </c>
      <c r="G280" s="6">
        <f t="shared" si="44"/>
        <v>-80.133162999999996</v>
      </c>
      <c r="J280" s="88">
        <v>13196981481.481001</v>
      </c>
      <c r="K280" s="88">
        <v>-89.311004999999994</v>
      </c>
      <c r="L280" s="88">
        <v>-79.193871000000001</v>
      </c>
      <c r="N280" s="6">
        <f t="shared" si="47"/>
        <v>19.984833333333</v>
      </c>
      <c r="O280" s="6">
        <f t="shared" si="45"/>
        <v>-62.777306000000003</v>
      </c>
    </row>
    <row r="281" spans="2:15" x14ac:dyDescent="0.25">
      <c r="B281" s="88">
        <v>26297925925.925999</v>
      </c>
      <c r="C281" s="88">
        <v>-76.905472000000003</v>
      </c>
      <c r="D281" s="88">
        <v>-67.109725999999995</v>
      </c>
      <c r="F281" s="6">
        <f t="shared" si="46"/>
        <v>35.760925925926003</v>
      </c>
      <c r="G281" s="6">
        <f t="shared" si="44"/>
        <v>-66.466148000000004</v>
      </c>
      <c r="J281" s="88">
        <v>13939407407.407</v>
      </c>
      <c r="K281" s="88">
        <v>-82.023139999999998</v>
      </c>
      <c r="L281" s="88">
        <v>-72.388451000000003</v>
      </c>
      <c r="N281" s="6">
        <f t="shared" si="47"/>
        <v>21.316481481480999</v>
      </c>
      <c r="O281" s="6">
        <f t="shared" si="45"/>
        <v>-65.111312999999996</v>
      </c>
    </row>
    <row r="282" spans="2:15" x14ac:dyDescent="0.25">
      <c r="B282" s="88">
        <v>27335166666.667</v>
      </c>
      <c r="C282" s="88">
        <v>-74.428734000000006</v>
      </c>
      <c r="D282" s="88">
        <v>-65.440291999999999</v>
      </c>
      <c r="F282" s="6">
        <f t="shared" si="46"/>
        <v>37.537018518518998</v>
      </c>
      <c r="G282" s="6">
        <f t="shared" si="44"/>
        <v>-69.917891999999995</v>
      </c>
      <c r="J282" s="88">
        <v>14681833333.333</v>
      </c>
      <c r="K282" s="88">
        <v>-87.959023000000002</v>
      </c>
      <c r="L282" s="88">
        <v>-78.830460000000002</v>
      </c>
      <c r="N282" s="6">
        <f t="shared" si="47"/>
        <v>22.648129629630002</v>
      </c>
      <c r="O282" s="6">
        <f t="shared" si="45"/>
        <v>-70.914321999999999</v>
      </c>
    </row>
    <row r="283" spans="2:15" x14ac:dyDescent="0.25">
      <c r="B283" s="88">
        <v>28372407407.407001</v>
      </c>
      <c r="C283" s="88">
        <v>-79.271927000000005</v>
      </c>
      <c r="D283" s="88">
        <v>-69.802429000000004</v>
      </c>
      <c r="F283" s="6">
        <f t="shared" si="46"/>
        <v>39.313111111110999</v>
      </c>
      <c r="G283" s="6">
        <f t="shared" si="44"/>
        <v>-68.757423000000003</v>
      </c>
      <c r="J283" s="88">
        <v>15424259259.259001</v>
      </c>
      <c r="K283" s="88">
        <v>-84.346924000000001</v>
      </c>
      <c r="L283" s="88">
        <v>-75.461044000000001</v>
      </c>
      <c r="N283" s="6">
        <f t="shared" si="47"/>
        <v>23.979777777778001</v>
      </c>
      <c r="O283" s="6">
        <f t="shared" si="45"/>
        <v>-66.797363000000004</v>
      </c>
    </row>
    <row r="284" spans="2:15" x14ac:dyDescent="0.25">
      <c r="B284" s="88">
        <v>29409648148.147999</v>
      </c>
      <c r="C284" s="88">
        <v>-87.954048</v>
      </c>
      <c r="D284" s="88">
        <v>-77.541573</v>
      </c>
      <c r="F284" s="6">
        <f t="shared" si="46"/>
        <v>41.089203703704001</v>
      </c>
      <c r="G284" s="6">
        <f t="shared" si="44"/>
        <v>-64.188141000000002</v>
      </c>
      <c r="J284" s="88">
        <v>16166685185.184999</v>
      </c>
      <c r="K284" s="88">
        <v>-92.580794999999995</v>
      </c>
      <c r="L284" s="88">
        <v>-84.012542999999994</v>
      </c>
      <c r="N284" s="6">
        <f t="shared" si="47"/>
        <v>25.311425925925999</v>
      </c>
      <c r="O284" s="6">
        <f t="shared" si="45"/>
        <v>-65.517380000000003</v>
      </c>
    </row>
    <row r="285" spans="2:15" x14ac:dyDescent="0.25">
      <c r="B285" s="88">
        <v>30446888888.889</v>
      </c>
      <c r="C285" s="88">
        <v>-102.55611</v>
      </c>
      <c r="D285" s="88">
        <v>-92.155128000000005</v>
      </c>
      <c r="F285" s="6">
        <f t="shared" si="46"/>
        <v>42.865296296295995</v>
      </c>
      <c r="G285" s="6">
        <f t="shared" si="44"/>
        <v>-64.133987000000005</v>
      </c>
      <c r="J285" s="88">
        <v>16909111111.111</v>
      </c>
      <c r="K285" s="88">
        <v>-83.235512</v>
      </c>
      <c r="L285" s="88">
        <v>-74.128433000000001</v>
      </c>
      <c r="N285" s="6">
        <f t="shared" si="47"/>
        <v>26.643074074074001</v>
      </c>
      <c r="O285" s="6">
        <f t="shared" si="45"/>
        <v>-64.662079000000006</v>
      </c>
    </row>
    <row r="286" spans="2:15" x14ac:dyDescent="0.25">
      <c r="B286" s="88">
        <v>31484129629.630001</v>
      </c>
      <c r="C286" s="88">
        <v>-94.720222000000007</v>
      </c>
      <c r="D286" s="88">
        <v>-86.788826</v>
      </c>
      <c r="F286" s="6">
        <f t="shared" si="46"/>
        <v>44.641388888888997</v>
      </c>
      <c r="G286" s="6">
        <f t="shared" si="44"/>
        <v>-47.355491999999998</v>
      </c>
      <c r="J286" s="88">
        <v>17651537037.036999</v>
      </c>
      <c r="K286" s="88">
        <v>-81.202399999999997</v>
      </c>
      <c r="L286" s="88">
        <v>-71.491928000000001</v>
      </c>
      <c r="N286" s="6">
        <f t="shared" si="47"/>
        <v>27.974722222221999</v>
      </c>
      <c r="O286" s="6">
        <f t="shared" si="45"/>
        <v>-63.931187000000001</v>
      </c>
    </row>
    <row r="287" spans="2:15" x14ac:dyDescent="0.25">
      <c r="B287" s="88">
        <v>32521370370.369999</v>
      </c>
      <c r="C287" s="88">
        <v>-88.713988999999998</v>
      </c>
      <c r="D287" s="88">
        <v>-80.318825000000004</v>
      </c>
      <c r="F287" s="6">
        <f t="shared" si="46"/>
        <v>46.417481481481005</v>
      </c>
      <c r="G287" s="6">
        <f t="shared" si="44"/>
        <v>-33.110267999999998</v>
      </c>
      <c r="J287" s="88">
        <v>18393962962.963001</v>
      </c>
      <c r="K287" s="88">
        <v>-86.312866</v>
      </c>
      <c r="L287" s="88">
        <v>-75.958907999999994</v>
      </c>
      <c r="N287" s="6">
        <f t="shared" si="47"/>
        <v>29.306370370370001</v>
      </c>
      <c r="O287" s="6">
        <f t="shared" si="45"/>
        <v>-75.011261000000005</v>
      </c>
    </row>
    <row r="288" spans="2:15" x14ac:dyDescent="0.25">
      <c r="B288" s="88">
        <v>33558611111.111</v>
      </c>
      <c r="C288" s="88">
        <v>-61.187187000000002</v>
      </c>
      <c r="D288" s="88">
        <v>-51.292392999999997</v>
      </c>
      <c r="F288" s="6">
        <f t="shared" si="46"/>
        <v>48.193574074074</v>
      </c>
      <c r="G288" s="6">
        <f t="shared" si="44"/>
        <v>-24.012101999999999</v>
      </c>
      <c r="J288" s="88">
        <v>19136388888.889</v>
      </c>
      <c r="K288" s="88">
        <v>-77.867942999999997</v>
      </c>
      <c r="L288" s="88">
        <v>-67.612740000000002</v>
      </c>
      <c r="N288" s="6">
        <f t="shared" si="47"/>
        <v>30.638018518519001</v>
      </c>
      <c r="O288" s="6">
        <f t="shared" si="45"/>
        <v>-64.274292000000003</v>
      </c>
    </row>
    <row r="289" spans="2:16" x14ac:dyDescent="0.25">
      <c r="B289" s="88">
        <v>34595851851.851997</v>
      </c>
      <c r="C289" s="88">
        <v>-95.881247999999999</v>
      </c>
      <c r="D289" s="88">
        <v>-40.500892999999998</v>
      </c>
      <c r="F289" s="6">
        <f t="shared" si="46"/>
        <v>49.969666666667003</v>
      </c>
      <c r="G289" s="6">
        <f t="shared" si="44"/>
        <v>-16.115366000000002</v>
      </c>
      <c r="J289" s="88">
        <v>19878814814.814999</v>
      </c>
      <c r="K289" s="88">
        <v>-92.663307000000003</v>
      </c>
      <c r="L289" s="88">
        <v>-81.342811999999995</v>
      </c>
      <c r="N289" s="6">
        <f t="shared" si="47"/>
        <v>31.969666666666999</v>
      </c>
      <c r="O289" s="6">
        <f t="shared" si="45"/>
        <v>-63.856257999999997</v>
      </c>
    </row>
    <row r="290" spans="2:16" x14ac:dyDescent="0.25">
      <c r="B290" s="88">
        <v>35633092592.593002</v>
      </c>
      <c r="C290" s="88">
        <v>-96.599334999999996</v>
      </c>
      <c r="D290" s="88">
        <v>-35.070774</v>
      </c>
      <c r="F290" s="6" t="s">
        <v>21</v>
      </c>
      <c r="J290" s="88">
        <v>20621240740.741001</v>
      </c>
      <c r="K290" s="88">
        <v>-92.331314000000006</v>
      </c>
      <c r="L290" s="88">
        <v>-74.244392000000005</v>
      </c>
      <c r="N290" s="6" t="s">
        <v>21</v>
      </c>
    </row>
    <row r="291" spans="2:16" x14ac:dyDescent="0.25">
      <c r="B291" s="88">
        <v>36670333333.333</v>
      </c>
      <c r="C291" s="88">
        <v>-91.017325999999997</v>
      </c>
      <c r="D291" s="88">
        <v>-24.993241999999999</v>
      </c>
      <c r="J291" s="88">
        <v>21363666666.667</v>
      </c>
      <c r="K291" s="88">
        <v>-86.057411000000002</v>
      </c>
      <c r="L291" s="88">
        <v>-72.456917000000004</v>
      </c>
    </row>
    <row r="292" spans="2:16" x14ac:dyDescent="0.25">
      <c r="B292" s="88" t="s">
        <v>21</v>
      </c>
      <c r="J292" s="88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3Rx4L dBc Log Mag(dB)</v>
      </c>
      <c r="H294" s="35">
        <v>3</v>
      </c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s="88" t="s">
        <v>47</v>
      </c>
      <c r="F295" s="6">
        <f t="shared" ref="F295:F313" si="50">B321/1000000000</f>
        <v>20.663</v>
      </c>
      <c r="G295" s="6">
        <f t="shared" si="48"/>
        <v>-53.077781999999999</v>
      </c>
      <c r="H295" s="36">
        <f>ABS(AVERAGE(G295:G310)-(H294-1)*5)</f>
        <v>82.8663686875</v>
      </c>
      <c r="J295" s="88" t="s">
        <v>47</v>
      </c>
      <c r="N295" s="6">
        <f t="shared" ref="N295:N313" si="51">J321/1000000000</f>
        <v>10.636333333333001</v>
      </c>
      <c r="O295" s="6">
        <f t="shared" si="49"/>
        <v>-71.624145999999996</v>
      </c>
      <c r="P295" s="36">
        <f>ABS(AVERAGE(O295:O313)-(P294-1)*5)</f>
        <v>86.458936210526318</v>
      </c>
    </row>
    <row r="296" spans="2:16" x14ac:dyDescent="0.25">
      <c r="B296" s="88" t="s">
        <v>19</v>
      </c>
      <c r="C296" s="88" t="s">
        <v>126</v>
      </c>
      <c r="D296" s="88" t="s">
        <v>48</v>
      </c>
      <c r="F296" s="6">
        <f t="shared" si="50"/>
        <v>22.292833333333</v>
      </c>
      <c r="G296" s="6">
        <f t="shared" si="48"/>
        <v>-69.729836000000006</v>
      </c>
      <c r="J296" s="88" t="s">
        <v>19</v>
      </c>
      <c r="K296" s="88" t="s">
        <v>126</v>
      </c>
      <c r="L296" s="88" t="s">
        <v>48</v>
      </c>
      <c r="N296" s="6">
        <f t="shared" si="51"/>
        <v>11.823203703704001</v>
      </c>
      <c r="O296" s="6">
        <f t="shared" si="49"/>
        <v>-71.047813000000005</v>
      </c>
    </row>
    <row r="297" spans="2:16" x14ac:dyDescent="0.25">
      <c r="B297" s="88">
        <v>18000000000</v>
      </c>
      <c r="C297" s="88">
        <v>-51.668053</v>
      </c>
      <c r="D297" s="88">
        <v>-46.749865999999997</v>
      </c>
      <c r="F297" s="6">
        <f t="shared" si="50"/>
        <v>23.922666666666998</v>
      </c>
      <c r="G297" s="6">
        <f t="shared" si="48"/>
        <v>-76.073441000000003</v>
      </c>
      <c r="J297" s="88">
        <v>8000000000</v>
      </c>
      <c r="K297" s="88">
        <v>-58.967705000000002</v>
      </c>
      <c r="L297" s="88">
        <v>-49.245094000000002</v>
      </c>
      <c r="N297" s="6">
        <f t="shared" si="51"/>
        <v>13.010074074074</v>
      </c>
      <c r="O297" s="6">
        <f t="shared" si="49"/>
        <v>-78.887046999999995</v>
      </c>
    </row>
    <row r="298" spans="2:16" x14ac:dyDescent="0.25">
      <c r="B298" s="88">
        <v>19776092592.592999</v>
      </c>
      <c r="C298" s="88">
        <v>-56.430259999999997</v>
      </c>
      <c r="D298" s="88">
        <v>-51.750881</v>
      </c>
      <c r="F298" s="6">
        <f t="shared" si="50"/>
        <v>25.552499999999998</v>
      </c>
      <c r="G298" s="6">
        <f t="shared" si="48"/>
        <v>-63.571174999999997</v>
      </c>
      <c r="J298" s="88">
        <v>9331648148.1480999</v>
      </c>
      <c r="K298" s="88">
        <v>-62.312885000000001</v>
      </c>
      <c r="L298" s="88">
        <v>-52.556694</v>
      </c>
      <c r="N298" s="6">
        <f t="shared" si="51"/>
        <v>14.196944444444</v>
      </c>
      <c r="O298" s="6">
        <f t="shared" si="49"/>
        <v>-81.868347</v>
      </c>
    </row>
    <row r="299" spans="2:16" x14ac:dyDescent="0.25">
      <c r="B299" s="88">
        <v>21552185185.185001</v>
      </c>
      <c r="C299" s="88">
        <v>-59.740406</v>
      </c>
      <c r="D299" s="88">
        <v>-54.887462999999997</v>
      </c>
      <c r="F299" s="6">
        <f t="shared" si="50"/>
        <v>27.182333333333002</v>
      </c>
      <c r="G299" s="6">
        <f t="shared" si="48"/>
        <v>-64.364777000000004</v>
      </c>
      <c r="J299" s="88">
        <v>10663296296.296</v>
      </c>
      <c r="K299" s="88">
        <v>-75.858345</v>
      </c>
      <c r="L299" s="88">
        <v>-66.166290000000004</v>
      </c>
      <c r="N299" s="6">
        <f t="shared" si="51"/>
        <v>15.383814814815</v>
      </c>
      <c r="O299" s="6">
        <f t="shared" si="49"/>
        <v>-68.951430999999999</v>
      </c>
    </row>
    <row r="300" spans="2:16" x14ac:dyDescent="0.25">
      <c r="B300" s="88">
        <v>23328277777.778</v>
      </c>
      <c r="C300" s="88">
        <v>-58.257164000000003</v>
      </c>
      <c r="D300" s="88">
        <v>-51.744166999999997</v>
      </c>
      <c r="F300" s="6">
        <f t="shared" si="50"/>
        <v>28.812166666667</v>
      </c>
      <c r="G300" s="6">
        <f t="shared" si="48"/>
        <v>-88.763237000000004</v>
      </c>
      <c r="J300" s="88">
        <v>11994944444.444</v>
      </c>
      <c r="K300" s="88">
        <v>-79.539985999999999</v>
      </c>
      <c r="L300" s="88">
        <v>-70.312836000000004</v>
      </c>
      <c r="N300" s="6">
        <f t="shared" si="51"/>
        <v>16.570685185184999</v>
      </c>
      <c r="O300" s="6">
        <f t="shared" si="49"/>
        <v>-74.823684999999998</v>
      </c>
    </row>
    <row r="301" spans="2:16" x14ac:dyDescent="0.25">
      <c r="B301" s="88">
        <v>25104370370.369999</v>
      </c>
      <c r="C301" s="88">
        <v>-62.619475999999999</v>
      </c>
      <c r="D301" s="88">
        <v>-56.543830999999997</v>
      </c>
      <c r="F301" s="6">
        <f t="shared" si="50"/>
        <v>30.442</v>
      </c>
      <c r="G301" s="6">
        <f t="shared" si="48"/>
        <v>-94.866034999999997</v>
      </c>
      <c r="J301" s="88">
        <v>13326592592.593</v>
      </c>
      <c r="K301" s="88">
        <v>-67.371810999999994</v>
      </c>
      <c r="L301" s="88">
        <v>-58.608597000000003</v>
      </c>
      <c r="N301" s="6">
        <f t="shared" si="51"/>
        <v>17.757555555555999</v>
      </c>
      <c r="O301" s="6">
        <f t="shared" si="49"/>
        <v>-82.695076</v>
      </c>
    </row>
    <row r="302" spans="2:16" x14ac:dyDescent="0.25">
      <c r="B302" s="88">
        <v>26880462962.963001</v>
      </c>
      <c r="C302" s="88">
        <v>-75.096824999999995</v>
      </c>
      <c r="D302" s="88">
        <v>-69.364090000000004</v>
      </c>
      <c r="F302" s="6">
        <f t="shared" si="50"/>
        <v>32.071833333333004</v>
      </c>
      <c r="G302" s="6">
        <f t="shared" si="48"/>
        <v>-90.512978000000004</v>
      </c>
      <c r="J302" s="88">
        <v>14658240740.740999</v>
      </c>
      <c r="K302" s="88">
        <v>-83.521484000000001</v>
      </c>
      <c r="L302" s="88">
        <v>-73.774376000000004</v>
      </c>
      <c r="N302" s="6">
        <f t="shared" si="51"/>
        <v>18.944425925925998</v>
      </c>
      <c r="O302" s="6">
        <f t="shared" si="49"/>
        <v>-87.004868000000002</v>
      </c>
    </row>
    <row r="303" spans="2:16" x14ac:dyDescent="0.25">
      <c r="B303" s="88">
        <v>28656555555.556</v>
      </c>
      <c r="C303" s="88">
        <v>-78.280449000000004</v>
      </c>
      <c r="D303" s="88">
        <v>-69.598243999999994</v>
      </c>
      <c r="F303" s="6">
        <f t="shared" si="50"/>
        <v>33.701666666667002</v>
      </c>
      <c r="G303" s="6">
        <f t="shared" si="48"/>
        <v>-79.124770999999996</v>
      </c>
      <c r="J303" s="88">
        <v>15989888888.889</v>
      </c>
      <c r="K303" s="88">
        <v>-74.230232000000001</v>
      </c>
      <c r="L303" s="88">
        <v>-64.201995999999994</v>
      </c>
      <c r="N303" s="6">
        <f t="shared" si="51"/>
        <v>20.131296296296</v>
      </c>
      <c r="O303" s="6">
        <f t="shared" si="49"/>
        <v>-78.121346000000003</v>
      </c>
    </row>
    <row r="304" spans="2:16" x14ac:dyDescent="0.25">
      <c r="B304" s="88">
        <v>30432648148.147999</v>
      </c>
      <c r="C304" s="88">
        <v>-80.303702999999999</v>
      </c>
      <c r="D304" s="88">
        <v>-69.431847000000005</v>
      </c>
      <c r="F304" s="6">
        <f t="shared" si="50"/>
        <v>35.331499999999998</v>
      </c>
      <c r="G304" s="6">
        <f t="shared" si="48"/>
        <v>-65.449676999999994</v>
      </c>
      <c r="J304" s="88">
        <v>17321537037.036999</v>
      </c>
      <c r="K304" s="88">
        <v>-78.718765000000005</v>
      </c>
      <c r="L304" s="88">
        <v>-68.601630999999998</v>
      </c>
      <c r="N304" s="6">
        <f t="shared" si="51"/>
        <v>21.318166666667</v>
      </c>
      <c r="O304" s="6">
        <f t="shared" si="49"/>
        <v>-77.040999999999997</v>
      </c>
    </row>
    <row r="305" spans="2:16" x14ac:dyDescent="0.25">
      <c r="B305" s="88">
        <v>32208740740.741001</v>
      </c>
      <c r="C305" s="88">
        <v>-76.058532999999997</v>
      </c>
      <c r="D305" s="88">
        <v>-66.262787000000003</v>
      </c>
      <c r="F305" s="6">
        <f t="shared" si="50"/>
        <v>36.961333333333002</v>
      </c>
      <c r="G305" s="6">
        <f t="shared" si="48"/>
        <v>-63.572338000000002</v>
      </c>
      <c r="J305" s="88">
        <v>18653185185.185001</v>
      </c>
      <c r="K305" s="88">
        <v>-75.296822000000006</v>
      </c>
      <c r="L305" s="88">
        <v>-65.662132</v>
      </c>
      <c r="N305" s="6">
        <f t="shared" si="51"/>
        <v>22.505037037036999</v>
      </c>
      <c r="O305" s="6">
        <f t="shared" si="49"/>
        <v>-72.657805999999994</v>
      </c>
    </row>
    <row r="306" spans="2:16" x14ac:dyDescent="0.25">
      <c r="B306" s="88">
        <v>33984833333.333</v>
      </c>
      <c r="C306" s="88">
        <v>-89.121612999999996</v>
      </c>
      <c r="D306" s="88">
        <v>-80.133162999999996</v>
      </c>
      <c r="F306" s="6">
        <f t="shared" si="50"/>
        <v>38.591166666667</v>
      </c>
      <c r="G306" s="6">
        <f t="shared" si="48"/>
        <v>-68.626427000000007</v>
      </c>
      <c r="J306" s="88">
        <v>19984833333.333</v>
      </c>
      <c r="K306" s="88">
        <v>-71.905868999999996</v>
      </c>
      <c r="L306" s="88">
        <v>-62.777306000000003</v>
      </c>
      <c r="N306" s="6">
        <f t="shared" si="51"/>
        <v>23.691907407407001</v>
      </c>
      <c r="O306" s="6">
        <f t="shared" si="49"/>
        <v>-75.275550999999993</v>
      </c>
    </row>
    <row r="307" spans="2:16" x14ac:dyDescent="0.25">
      <c r="B307" s="88">
        <v>35760925925.926003</v>
      </c>
      <c r="C307" s="88">
        <v>-75.935637999999997</v>
      </c>
      <c r="D307" s="88">
        <v>-66.466148000000004</v>
      </c>
      <c r="F307" s="6">
        <f t="shared" si="50"/>
        <v>40.220999999999997</v>
      </c>
      <c r="G307" s="6">
        <f t="shared" si="48"/>
        <v>-71.123642000000004</v>
      </c>
      <c r="J307" s="88">
        <v>21316481481.480999</v>
      </c>
      <c r="K307" s="88">
        <v>-73.997185000000002</v>
      </c>
      <c r="L307" s="88">
        <v>-65.111312999999996</v>
      </c>
      <c r="N307" s="6">
        <f t="shared" si="51"/>
        <v>24.878777777778001</v>
      </c>
      <c r="O307" s="6">
        <f t="shared" si="49"/>
        <v>-80.493752000000001</v>
      </c>
    </row>
    <row r="308" spans="2:16" x14ac:dyDescent="0.25">
      <c r="B308" s="88">
        <v>37537018518.518997</v>
      </c>
      <c r="C308" s="88">
        <v>-80.330368000000007</v>
      </c>
      <c r="D308" s="88">
        <v>-69.917891999999995</v>
      </c>
      <c r="F308" s="6">
        <f t="shared" si="50"/>
        <v>41.850833333333</v>
      </c>
      <c r="G308" s="6">
        <f t="shared" si="48"/>
        <v>-75.418876999999995</v>
      </c>
      <c r="J308" s="88">
        <v>22648129629.630001</v>
      </c>
      <c r="K308" s="88">
        <v>-79.482567000000003</v>
      </c>
      <c r="L308" s="88">
        <v>-70.914321999999999</v>
      </c>
      <c r="N308" s="6">
        <f t="shared" si="51"/>
        <v>26.065648148148</v>
      </c>
      <c r="O308" s="6">
        <f t="shared" si="49"/>
        <v>-75.150024000000002</v>
      </c>
    </row>
    <row r="309" spans="2:16" x14ac:dyDescent="0.25">
      <c r="B309" s="88">
        <v>39313111111.111</v>
      </c>
      <c r="C309" s="88">
        <v>-79.158409000000006</v>
      </c>
      <c r="D309" s="88">
        <v>-68.757423000000003</v>
      </c>
      <c r="F309" s="6">
        <f t="shared" si="50"/>
        <v>43.480666666666998</v>
      </c>
      <c r="G309" s="6">
        <f t="shared" si="48"/>
        <v>-70.395752000000002</v>
      </c>
      <c r="J309" s="88">
        <v>23979777777.778</v>
      </c>
      <c r="K309" s="88">
        <v>-75.904449</v>
      </c>
      <c r="L309" s="88">
        <v>-66.797363000000004</v>
      </c>
      <c r="N309" s="6">
        <f t="shared" si="51"/>
        <v>27.252518518519</v>
      </c>
      <c r="O309" s="6">
        <f t="shared" si="49"/>
        <v>-70.990555000000001</v>
      </c>
    </row>
    <row r="310" spans="2:16" x14ac:dyDescent="0.25">
      <c r="B310" s="88">
        <v>41089203703.704002</v>
      </c>
      <c r="C310" s="88">
        <v>-72.119536999999994</v>
      </c>
      <c r="D310" s="88">
        <v>-64.188141000000002</v>
      </c>
      <c r="F310" s="6">
        <f t="shared" si="50"/>
        <v>45.110500000000002</v>
      </c>
      <c r="G310" s="6">
        <f t="shared" si="48"/>
        <v>-71.191153999999997</v>
      </c>
      <c r="J310" s="88">
        <v>25311425925.925999</v>
      </c>
      <c r="K310" s="88">
        <v>-75.227851999999999</v>
      </c>
      <c r="L310" s="88">
        <v>-65.517380000000003</v>
      </c>
      <c r="N310" s="6">
        <f t="shared" si="51"/>
        <v>28.439388888888999</v>
      </c>
      <c r="O310" s="6">
        <f t="shared" si="49"/>
        <v>-77.460182000000003</v>
      </c>
    </row>
    <row r="311" spans="2:16" x14ac:dyDescent="0.25">
      <c r="B311" s="88">
        <v>42865296296.295998</v>
      </c>
      <c r="C311" s="88">
        <v>-72.529151999999996</v>
      </c>
      <c r="D311" s="88">
        <v>-64.133987000000005</v>
      </c>
      <c r="F311" s="6">
        <f t="shared" si="50"/>
        <v>46.740333333332998</v>
      </c>
      <c r="G311" s="6">
        <f t="shared" si="48"/>
        <v>-25.488938999999998</v>
      </c>
      <c r="J311" s="88">
        <v>26643074074.074001</v>
      </c>
      <c r="K311" s="88">
        <v>-75.016029000000003</v>
      </c>
      <c r="L311" s="88">
        <v>-64.662079000000006</v>
      </c>
      <c r="N311" s="6">
        <f t="shared" si="51"/>
        <v>29.626259259258998</v>
      </c>
      <c r="O311" s="6">
        <f t="shared" si="49"/>
        <v>-73.410056999999995</v>
      </c>
    </row>
    <row r="312" spans="2:16" x14ac:dyDescent="0.25">
      <c r="B312" s="88">
        <v>44641388888.889</v>
      </c>
      <c r="C312" s="88">
        <v>-57.250286000000003</v>
      </c>
      <c r="D312" s="88">
        <v>-47.355491999999998</v>
      </c>
      <c r="F312" s="6">
        <f t="shared" si="50"/>
        <v>48.370166666666996</v>
      </c>
      <c r="G312" s="6">
        <f t="shared" si="48"/>
        <v>-15.033037999999999</v>
      </c>
      <c r="J312" s="88">
        <v>27974722222.222</v>
      </c>
      <c r="K312" s="88">
        <v>-74.186394000000007</v>
      </c>
      <c r="L312" s="88">
        <v>-63.931187000000001</v>
      </c>
      <c r="N312" s="6">
        <f t="shared" si="51"/>
        <v>30.813129629630001</v>
      </c>
      <c r="O312" s="6">
        <f t="shared" si="49"/>
        <v>-82.370377000000005</v>
      </c>
    </row>
    <row r="313" spans="2:16" x14ac:dyDescent="0.25">
      <c r="B313" s="88">
        <v>46417481481.481003</v>
      </c>
      <c r="C313" s="88">
        <v>-88.490622999999999</v>
      </c>
      <c r="D313" s="88">
        <v>-33.110267999999998</v>
      </c>
      <c r="F313" s="6">
        <f t="shared" si="50"/>
        <v>50</v>
      </c>
      <c r="G313" s="6">
        <f t="shared" si="48"/>
        <v>-19.128226999999999</v>
      </c>
      <c r="J313" s="88">
        <v>29306370370.369999</v>
      </c>
      <c r="K313" s="88">
        <v>-86.331764000000007</v>
      </c>
      <c r="L313" s="88">
        <v>-75.011261000000005</v>
      </c>
      <c r="N313" s="6">
        <f t="shared" si="51"/>
        <v>32</v>
      </c>
      <c r="O313" s="6">
        <f t="shared" si="49"/>
        <v>-72.846725000000006</v>
      </c>
    </row>
    <row r="314" spans="2:16" x14ac:dyDescent="0.25">
      <c r="B314" s="88">
        <v>48193574074.073997</v>
      </c>
      <c r="C314" s="88">
        <v>-85.540665000000004</v>
      </c>
      <c r="D314" s="88">
        <v>-24.012101999999999</v>
      </c>
      <c r="F314" s="6" t="s">
        <v>21</v>
      </c>
      <c r="J314" s="88">
        <v>30638018518.519001</v>
      </c>
      <c r="K314" s="88">
        <v>-82.361214000000004</v>
      </c>
      <c r="L314" s="88">
        <v>-64.274292000000003</v>
      </c>
      <c r="N314" s="6" t="s">
        <v>21</v>
      </c>
    </row>
    <row r="315" spans="2:16" x14ac:dyDescent="0.25">
      <c r="B315" s="88">
        <v>49969666666.667</v>
      </c>
      <c r="C315" s="88">
        <v>-82.139449999999997</v>
      </c>
      <c r="D315" s="88">
        <v>-16.115366000000002</v>
      </c>
      <c r="J315" s="88">
        <v>31969666666.667</v>
      </c>
      <c r="K315" s="88">
        <v>-77.456749000000002</v>
      </c>
      <c r="L315" s="88">
        <v>-63.856257999999997</v>
      </c>
    </row>
    <row r="316" spans="2:16" x14ac:dyDescent="0.25">
      <c r="B316" s="88" t="s">
        <v>21</v>
      </c>
      <c r="J316" s="88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3Rx5L dBc Log Mag(dB)</v>
      </c>
      <c r="H318" s="35">
        <v>3</v>
      </c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s="88" t="s">
        <v>49</v>
      </c>
      <c r="F319" s="6">
        <f t="shared" ref="F319:F337" si="54">B345/1000000000</f>
        <v>26.663</v>
      </c>
      <c r="G319" s="6">
        <f t="shared" si="52"/>
        <v>-53.794246999999999</v>
      </c>
      <c r="H319" s="36">
        <f>ABS(AVERAGE(G319:G334)-(H318-1)*5)</f>
        <v>78.966324937499991</v>
      </c>
      <c r="J319" s="88" t="s">
        <v>49</v>
      </c>
      <c r="N319" s="6">
        <f t="shared" ref="N319:N337" si="55">J345/1000000000</f>
        <v>13.303000000000001</v>
      </c>
      <c r="O319" s="6">
        <f t="shared" si="53"/>
        <v>-56.669902999999998</v>
      </c>
      <c r="P319" s="36">
        <f>ABS(AVERAGE(O319:O337)-(P318-1)*5)</f>
        <v>74.549381157894729</v>
      </c>
    </row>
    <row r="320" spans="2:16" x14ac:dyDescent="0.25">
      <c r="B320" s="88" t="s">
        <v>19</v>
      </c>
      <c r="C320" s="88" t="s">
        <v>127</v>
      </c>
      <c r="D320" s="88" t="s">
        <v>50</v>
      </c>
      <c r="F320" s="6">
        <f t="shared" si="54"/>
        <v>27.959499999999998</v>
      </c>
      <c r="G320" s="6">
        <f t="shared" si="52"/>
        <v>-63.534027000000002</v>
      </c>
      <c r="J320" s="88" t="s">
        <v>19</v>
      </c>
      <c r="K320" s="88" t="s">
        <v>127</v>
      </c>
      <c r="L320" s="88" t="s">
        <v>50</v>
      </c>
      <c r="N320" s="6">
        <f t="shared" si="55"/>
        <v>14.341722222222</v>
      </c>
      <c r="O320" s="83">
        <f t="shared" si="53"/>
        <v>-57.547142000000001</v>
      </c>
    </row>
    <row r="321" spans="2:15" x14ac:dyDescent="0.25">
      <c r="B321" s="88">
        <v>20663000000</v>
      </c>
      <c r="C321" s="88">
        <v>-57.995972000000002</v>
      </c>
      <c r="D321" s="88">
        <v>-53.077781999999999</v>
      </c>
      <c r="F321" s="6">
        <f t="shared" si="54"/>
        <v>29.256</v>
      </c>
      <c r="G321" s="6">
        <f t="shared" si="52"/>
        <v>-77.084868999999998</v>
      </c>
      <c r="J321" s="88">
        <v>10636333333.333</v>
      </c>
      <c r="K321" s="88">
        <v>-81.346755999999999</v>
      </c>
      <c r="L321" s="88">
        <v>-71.624145999999996</v>
      </c>
      <c r="N321" s="6">
        <f t="shared" si="55"/>
        <v>15.380444444444</v>
      </c>
      <c r="O321" s="83">
        <f t="shared" si="53"/>
        <v>-62.647258999999998</v>
      </c>
    </row>
    <row r="322" spans="2:15" x14ac:dyDescent="0.25">
      <c r="B322" s="88">
        <v>22292833333.333</v>
      </c>
      <c r="C322" s="88">
        <v>-74.409210000000002</v>
      </c>
      <c r="D322" s="88">
        <v>-69.729836000000006</v>
      </c>
      <c r="F322" s="6">
        <f t="shared" si="54"/>
        <v>30.552499999999998</v>
      </c>
      <c r="G322" s="6">
        <f t="shared" si="52"/>
        <v>-76.786636000000001</v>
      </c>
      <c r="J322" s="88">
        <v>11823203703.704</v>
      </c>
      <c r="K322" s="88">
        <v>-80.804001</v>
      </c>
      <c r="L322" s="88">
        <v>-71.047813000000005</v>
      </c>
      <c r="N322" s="6">
        <f t="shared" si="55"/>
        <v>16.419166666667</v>
      </c>
      <c r="O322" s="83">
        <f t="shared" si="53"/>
        <v>-63.679279000000001</v>
      </c>
    </row>
    <row r="323" spans="2:15" x14ac:dyDescent="0.25">
      <c r="B323" s="88">
        <v>23922666666.667</v>
      </c>
      <c r="C323" s="88">
        <v>-80.926383999999999</v>
      </c>
      <c r="D323" s="88">
        <v>-76.073441000000003</v>
      </c>
      <c r="F323" s="6">
        <f t="shared" si="54"/>
        <v>31.849</v>
      </c>
      <c r="G323" s="6">
        <f t="shared" si="52"/>
        <v>-76.605568000000005</v>
      </c>
      <c r="J323" s="88">
        <v>13010074074.073999</v>
      </c>
      <c r="K323" s="88">
        <v>-88.579109000000003</v>
      </c>
      <c r="L323" s="88">
        <v>-78.887046999999995</v>
      </c>
      <c r="N323" s="6">
        <f t="shared" si="55"/>
        <v>17.457888888888998</v>
      </c>
      <c r="O323" s="83">
        <f t="shared" si="53"/>
        <v>-72.627860999999996</v>
      </c>
    </row>
    <row r="324" spans="2:15" x14ac:dyDescent="0.25">
      <c r="B324" s="88">
        <v>25552500000</v>
      </c>
      <c r="C324" s="88">
        <v>-70.084166999999994</v>
      </c>
      <c r="D324" s="88">
        <v>-63.571174999999997</v>
      </c>
      <c r="F324" s="6">
        <f t="shared" si="54"/>
        <v>33.145499999999998</v>
      </c>
      <c r="G324" s="6">
        <f t="shared" si="52"/>
        <v>-66.798775000000006</v>
      </c>
      <c r="J324" s="88">
        <v>14196944444.444</v>
      </c>
      <c r="K324" s="88">
        <v>-91.095505000000003</v>
      </c>
      <c r="L324" s="88">
        <v>-81.868347</v>
      </c>
      <c r="N324" s="6">
        <f t="shared" si="55"/>
        <v>18.496611111111001</v>
      </c>
      <c r="O324" s="83">
        <f t="shared" si="53"/>
        <v>-65.884315000000001</v>
      </c>
    </row>
    <row r="325" spans="2:15" x14ac:dyDescent="0.25">
      <c r="B325" s="88">
        <v>27182333333.333</v>
      </c>
      <c r="C325" s="88">
        <v>-70.440421999999998</v>
      </c>
      <c r="D325" s="88">
        <v>-64.364777000000004</v>
      </c>
      <c r="F325" s="6">
        <f t="shared" si="54"/>
        <v>34.442</v>
      </c>
      <c r="G325" s="6">
        <f t="shared" si="52"/>
        <v>-65.459297000000007</v>
      </c>
      <c r="J325" s="88">
        <v>15383814814.815001</v>
      </c>
      <c r="K325" s="88">
        <v>-77.714645000000004</v>
      </c>
      <c r="L325" s="88">
        <v>-68.951430999999999</v>
      </c>
      <c r="N325" s="6">
        <f t="shared" si="55"/>
        <v>19.535333333333</v>
      </c>
      <c r="O325" s="83">
        <f t="shared" si="53"/>
        <v>-63.902858999999999</v>
      </c>
    </row>
    <row r="326" spans="2:15" x14ac:dyDescent="0.25">
      <c r="B326" s="88">
        <v>28812166666.667</v>
      </c>
      <c r="C326" s="88">
        <v>-94.495971999999995</v>
      </c>
      <c r="D326" s="88">
        <v>-88.763237000000004</v>
      </c>
      <c r="F326" s="6">
        <f t="shared" si="54"/>
        <v>35.738500000000002</v>
      </c>
      <c r="G326" s="6">
        <f t="shared" si="52"/>
        <v>-64.872542999999993</v>
      </c>
      <c r="J326" s="88">
        <v>16570685185.184999</v>
      </c>
      <c r="K326" s="88">
        <v>-84.570801000000003</v>
      </c>
      <c r="L326" s="88">
        <v>-74.823684999999998</v>
      </c>
      <c r="N326" s="6">
        <f t="shared" si="55"/>
        <v>20.574055555556001</v>
      </c>
      <c r="O326" s="83">
        <f t="shared" si="53"/>
        <v>-63.614193</v>
      </c>
    </row>
    <row r="327" spans="2:15" x14ac:dyDescent="0.25">
      <c r="B327" s="88">
        <v>30442000000</v>
      </c>
      <c r="C327" s="88">
        <v>-103.54824000000001</v>
      </c>
      <c r="D327" s="88">
        <v>-94.866034999999997</v>
      </c>
      <c r="F327" s="6">
        <f t="shared" si="54"/>
        <v>37.034999999999997</v>
      </c>
      <c r="G327" s="6">
        <f t="shared" si="52"/>
        <v>-73.283089000000004</v>
      </c>
      <c r="J327" s="88">
        <v>17757555555.556</v>
      </c>
      <c r="K327" s="88">
        <v>-92.723304999999996</v>
      </c>
      <c r="L327" s="88">
        <v>-82.695076</v>
      </c>
      <c r="N327" s="6">
        <f t="shared" si="55"/>
        <v>21.612777777778</v>
      </c>
      <c r="O327" s="83">
        <f t="shared" si="53"/>
        <v>-61.649006</v>
      </c>
    </row>
    <row r="328" spans="2:15" x14ac:dyDescent="0.25">
      <c r="B328" s="88">
        <v>32071833333.333</v>
      </c>
      <c r="C328" s="88">
        <v>-101.38482999999999</v>
      </c>
      <c r="D328" s="88">
        <v>-90.512978000000004</v>
      </c>
      <c r="F328" s="6">
        <f t="shared" si="54"/>
        <v>38.331499999999998</v>
      </c>
      <c r="G328" s="6">
        <f t="shared" si="52"/>
        <v>-75.347678999999999</v>
      </c>
      <c r="J328" s="88">
        <v>18944425925.925999</v>
      </c>
      <c r="K328" s="88">
        <v>-97.122001999999995</v>
      </c>
      <c r="L328" s="88">
        <v>-87.004868000000002</v>
      </c>
      <c r="N328" s="6">
        <f t="shared" si="55"/>
        <v>22.651499999999999</v>
      </c>
      <c r="O328" s="83">
        <f t="shared" si="53"/>
        <v>-57.493034000000002</v>
      </c>
    </row>
    <row r="329" spans="2:15" x14ac:dyDescent="0.25">
      <c r="B329" s="88">
        <v>33701666666.667</v>
      </c>
      <c r="C329" s="88">
        <v>-88.920517000000004</v>
      </c>
      <c r="D329" s="88">
        <v>-79.124770999999996</v>
      </c>
      <c r="F329" s="6">
        <f t="shared" si="54"/>
        <v>39.628</v>
      </c>
      <c r="G329" s="6">
        <f t="shared" si="52"/>
        <v>-75.248840000000001</v>
      </c>
      <c r="J329" s="88">
        <v>20131296296.296001</v>
      </c>
      <c r="K329" s="88">
        <v>-87.756041999999994</v>
      </c>
      <c r="L329" s="88">
        <v>-78.121346000000003</v>
      </c>
      <c r="N329" s="6">
        <f t="shared" si="55"/>
        <v>23.690222222222001</v>
      </c>
      <c r="O329" s="83">
        <f t="shared" si="53"/>
        <v>-61.208927000000003</v>
      </c>
    </row>
    <row r="330" spans="2:15" x14ac:dyDescent="0.25">
      <c r="B330" s="88">
        <v>35331500000</v>
      </c>
      <c r="C330" s="88">
        <v>-74.438118000000003</v>
      </c>
      <c r="D330" s="88">
        <v>-65.449676999999994</v>
      </c>
      <c r="F330" s="6">
        <f t="shared" si="54"/>
        <v>40.924500000000002</v>
      </c>
      <c r="G330" s="6">
        <f t="shared" si="52"/>
        <v>-68.732322999999994</v>
      </c>
      <c r="J330" s="88">
        <v>21318166666.667</v>
      </c>
      <c r="K330" s="88">
        <v>-86.169556</v>
      </c>
      <c r="L330" s="88">
        <v>-77.040999999999997</v>
      </c>
      <c r="N330" s="6">
        <f t="shared" si="55"/>
        <v>24.728944444444</v>
      </c>
      <c r="O330" s="83">
        <f t="shared" si="53"/>
        <v>-60.512217999999997</v>
      </c>
    </row>
    <row r="331" spans="2:15" x14ac:dyDescent="0.25">
      <c r="B331" s="88">
        <v>36961333333.333</v>
      </c>
      <c r="C331" s="88">
        <v>-73.041831999999999</v>
      </c>
      <c r="D331" s="88">
        <v>-63.572338000000002</v>
      </c>
      <c r="F331" s="6">
        <f t="shared" si="54"/>
        <v>42.220999999999997</v>
      </c>
      <c r="G331" s="6">
        <f t="shared" si="52"/>
        <v>-65.630713999999998</v>
      </c>
      <c r="J331" s="88">
        <v>22505037037.036999</v>
      </c>
      <c r="K331" s="88">
        <v>-81.543685999999994</v>
      </c>
      <c r="L331" s="88">
        <v>-72.657805999999994</v>
      </c>
      <c r="N331" s="6">
        <f t="shared" si="55"/>
        <v>25.767666666667001</v>
      </c>
      <c r="O331" s="83">
        <f t="shared" si="53"/>
        <v>-61.760288000000003</v>
      </c>
    </row>
    <row r="332" spans="2:15" x14ac:dyDescent="0.25">
      <c r="B332" s="88">
        <v>38591166666.667</v>
      </c>
      <c r="C332" s="88">
        <v>-79.038901999999993</v>
      </c>
      <c r="D332" s="88">
        <v>-68.626427000000007</v>
      </c>
      <c r="F332" s="6">
        <f t="shared" si="54"/>
        <v>43.517499999999998</v>
      </c>
      <c r="G332" s="6">
        <f t="shared" si="52"/>
        <v>-67.677940000000007</v>
      </c>
      <c r="J332" s="88">
        <v>23691907407.407001</v>
      </c>
      <c r="K332" s="88">
        <v>-83.843795999999998</v>
      </c>
      <c r="L332" s="88">
        <v>-75.275550999999993</v>
      </c>
      <c r="N332" s="6">
        <f t="shared" si="55"/>
        <v>26.806388888889</v>
      </c>
      <c r="O332" s="83">
        <f t="shared" si="53"/>
        <v>-67.524055000000004</v>
      </c>
    </row>
    <row r="333" spans="2:15" x14ac:dyDescent="0.25">
      <c r="B333" s="88">
        <v>40221000000</v>
      </c>
      <c r="C333" s="88">
        <v>-81.524628000000007</v>
      </c>
      <c r="D333" s="88">
        <v>-71.123642000000004</v>
      </c>
      <c r="F333" s="6">
        <f t="shared" si="54"/>
        <v>44.814</v>
      </c>
      <c r="G333" s="6">
        <f t="shared" si="52"/>
        <v>-67.752196999999995</v>
      </c>
      <c r="J333" s="88">
        <v>24878777777.778</v>
      </c>
      <c r="K333" s="88">
        <v>-89.600830000000002</v>
      </c>
      <c r="L333" s="88">
        <v>-80.493752000000001</v>
      </c>
      <c r="N333" s="6">
        <f t="shared" si="55"/>
        <v>27.845111111110999</v>
      </c>
      <c r="O333" s="83">
        <f t="shared" si="53"/>
        <v>-77.778098999999997</v>
      </c>
    </row>
    <row r="334" spans="2:15" x14ac:dyDescent="0.25">
      <c r="B334" s="88">
        <v>41850833333.333</v>
      </c>
      <c r="C334" s="88">
        <v>-83.350273000000001</v>
      </c>
      <c r="D334" s="88">
        <v>-75.418876999999995</v>
      </c>
      <c r="F334" s="6">
        <f t="shared" si="54"/>
        <v>46.110500000000002</v>
      </c>
      <c r="G334" s="6">
        <f t="shared" si="52"/>
        <v>-64.852455000000006</v>
      </c>
      <c r="J334" s="88">
        <v>26065648148.147999</v>
      </c>
      <c r="K334" s="88">
        <v>-84.860496999999995</v>
      </c>
      <c r="L334" s="88">
        <v>-75.150024000000002</v>
      </c>
      <c r="N334" s="6">
        <f t="shared" si="55"/>
        <v>28.883833333333001</v>
      </c>
      <c r="O334" s="83">
        <f t="shared" si="53"/>
        <v>-67.427773000000002</v>
      </c>
    </row>
    <row r="335" spans="2:15" x14ac:dyDescent="0.25">
      <c r="B335" s="88">
        <v>43480666666.667</v>
      </c>
      <c r="C335" s="88">
        <v>-78.790915999999996</v>
      </c>
      <c r="D335" s="88">
        <v>-70.395752000000002</v>
      </c>
      <c r="F335" s="6">
        <f t="shared" si="54"/>
        <v>47.406999999999996</v>
      </c>
      <c r="G335" s="6">
        <f t="shared" si="52"/>
        <v>-12.221997</v>
      </c>
      <c r="J335" s="88">
        <v>27252518518.519001</v>
      </c>
      <c r="K335" s="88">
        <v>-81.344513000000006</v>
      </c>
      <c r="L335" s="88">
        <v>-70.990555000000001</v>
      </c>
      <c r="N335" s="6">
        <f t="shared" si="55"/>
        <v>29.922555555555999</v>
      </c>
      <c r="O335" s="83">
        <f t="shared" si="53"/>
        <v>-66.274551000000002</v>
      </c>
    </row>
    <row r="336" spans="2:15" x14ac:dyDescent="0.25">
      <c r="B336" s="88">
        <v>45110500000</v>
      </c>
      <c r="C336" s="88">
        <v>-81.085953000000003</v>
      </c>
      <c r="D336" s="88">
        <v>-71.191153999999997</v>
      </c>
      <c r="F336" s="6">
        <f t="shared" si="54"/>
        <v>48.703499999999998</v>
      </c>
      <c r="G336" s="6">
        <f t="shared" si="52"/>
        <v>-7.5026821999999997</v>
      </c>
      <c r="J336" s="88">
        <v>28439388888.889</v>
      </c>
      <c r="K336" s="88">
        <v>-87.715384999999998</v>
      </c>
      <c r="L336" s="88">
        <v>-77.460182000000003</v>
      </c>
      <c r="N336" s="6">
        <f t="shared" si="55"/>
        <v>30.961277777778001</v>
      </c>
      <c r="O336" s="83">
        <f t="shared" si="53"/>
        <v>-67.645827999999995</v>
      </c>
    </row>
    <row r="337" spans="2:16" x14ac:dyDescent="0.25">
      <c r="B337" s="88">
        <v>46740333333.333</v>
      </c>
      <c r="C337" s="88">
        <v>-80.869292999999999</v>
      </c>
      <c r="D337" s="88">
        <v>-25.488938999999998</v>
      </c>
      <c r="F337" s="6">
        <f t="shared" si="54"/>
        <v>50</v>
      </c>
      <c r="G337" s="6">
        <f t="shared" si="52"/>
        <v>-7.0802573999999998</v>
      </c>
      <c r="J337" s="88">
        <v>29626259259.258999</v>
      </c>
      <c r="K337" s="88">
        <v>-84.730559999999997</v>
      </c>
      <c r="L337" s="88">
        <v>-73.410056999999995</v>
      </c>
      <c r="N337" s="6">
        <f t="shared" si="55"/>
        <v>32</v>
      </c>
      <c r="O337" s="83">
        <f t="shared" si="53"/>
        <v>-70.591651999999996</v>
      </c>
    </row>
    <row r="338" spans="2:16" x14ac:dyDescent="0.25">
      <c r="B338" s="88">
        <v>48370166666.667</v>
      </c>
      <c r="C338" s="88">
        <v>-76.561599999999999</v>
      </c>
      <c r="D338" s="88">
        <v>-15.033037999999999</v>
      </c>
      <c r="F338" s="6" t="s">
        <v>21</v>
      </c>
      <c r="J338" s="88">
        <v>30813129629.630001</v>
      </c>
      <c r="K338" s="88">
        <v>-100.45729</v>
      </c>
      <c r="L338" s="88">
        <v>-82.370377000000005</v>
      </c>
      <c r="N338" s="6" t="s">
        <v>21</v>
      </c>
    </row>
    <row r="339" spans="2:16" x14ac:dyDescent="0.25">
      <c r="B339" s="88">
        <v>50000000000</v>
      </c>
      <c r="C339" s="88">
        <v>-85.152313000000007</v>
      </c>
      <c r="D339" s="88">
        <v>-19.128226999999999</v>
      </c>
      <c r="J339" s="88">
        <v>32000000000</v>
      </c>
      <c r="K339" s="88">
        <v>-86.447226999999998</v>
      </c>
      <c r="L339" s="88">
        <v>-72.846725000000006</v>
      </c>
    </row>
    <row r="340" spans="2:16" x14ac:dyDescent="0.25">
      <c r="B340" s="88" t="s">
        <v>21</v>
      </c>
      <c r="J340" s="88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4Rx1L dBc Log Mag(dB)</v>
      </c>
      <c r="H342" s="35">
        <v>4</v>
      </c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s="88" t="s">
        <v>51</v>
      </c>
      <c r="F343" s="6">
        <f t="shared" ref="F343:F361" si="58">B369/1000000000</f>
        <v>18</v>
      </c>
      <c r="G343" s="6">
        <f t="shared" si="56"/>
        <v>-55.932568000000003</v>
      </c>
      <c r="H343" s="36">
        <f>ABS(AVERAGE(G343:G358)-(H342-1)*10)</f>
        <v>83.147070687499991</v>
      </c>
      <c r="J343" s="88" t="s">
        <v>51</v>
      </c>
      <c r="N343" s="6">
        <f t="shared" ref="N343:N361" si="59">J369/1000000000</f>
        <v>8</v>
      </c>
      <c r="O343" s="6">
        <f t="shared" si="57"/>
        <v>-74.749672000000004</v>
      </c>
      <c r="P343" s="36">
        <f>ABS(AVERAGE(O343:O361)-(P342-1)*10)</f>
        <v>89.365327105263162</v>
      </c>
    </row>
    <row r="344" spans="2:16" x14ac:dyDescent="0.25">
      <c r="B344" s="88" t="s">
        <v>19</v>
      </c>
      <c r="C344" s="88" t="s">
        <v>128</v>
      </c>
      <c r="D344" s="88" t="s">
        <v>52</v>
      </c>
      <c r="F344" s="6">
        <f t="shared" si="58"/>
        <v>18.000152777777998</v>
      </c>
      <c r="G344" s="6">
        <f t="shared" si="56"/>
        <v>-56.279761999999998</v>
      </c>
      <c r="J344" s="88" t="s">
        <v>19</v>
      </c>
      <c r="K344" s="88" t="s">
        <v>128</v>
      </c>
      <c r="L344" s="88" t="s">
        <v>52</v>
      </c>
      <c r="N344" s="6">
        <f t="shared" si="59"/>
        <v>8.1123750000000001</v>
      </c>
      <c r="O344" s="6">
        <f t="shared" si="57"/>
        <v>-84.222931000000003</v>
      </c>
    </row>
    <row r="345" spans="2:16" x14ac:dyDescent="0.25">
      <c r="B345" s="88">
        <v>26663000000</v>
      </c>
      <c r="C345" s="88">
        <v>-58.712437000000001</v>
      </c>
      <c r="D345" s="88">
        <v>-53.794246999999999</v>
      </c>
      <c r="F345" s="6">
        <f t="shared" si="58"/>
        <v>18.000305555556</v>
      </c>
      <c r="G345" s="6">
        <f t="shared" si="56"/>
        <v>-56.142498000000003</v>
      </c>
      <c r="J345" s="88">
        <v>13303000000</v>
      </c>
      <c r="K345" s="88">
        <v>-66.392516999999998</v>
      </c>
      <c r="L345" s="88">
        <v>-56.669902999999998</v>
      </c>
      <c r="N345" s="6">
        <f t="shared" si="59"/>
        <v>8.2247500000000002</v>
      </c>
      <c r="O345" s="6">
        <f t="shared" si="57"/>
        <v>-82.235114999999993</v>
      </c>
    </row>
    <row r="346" spans="2:16" x14ac:dyDescent="0.25">
      <c r="B346" s="88">
        <v>27959500000</v>
      </c>
      <c r="C346" s="88">
        <v>-68.213402000000002</v>
      </c>
      <c r="D346" s="88">
        <v>-63.534027000000002</v>
      </c>
      <c r="F346" s="6">
        <f t="shared" si="58"/>
        <v>18.000458333333</v>
      </c>
      <c r="G346" s="6">
        <f t="shared" si="56"/>
        <v>-54.476928999999998</v>
      </c>
      <c r="J346" s="88">
        <v>14341722222.222</v>
      </c>
      <c r="K346" s="88">
        <v>-67.303336999999999</v>
      </c>
      <c r="L346" s="88">
        <v>-57.547142000000001</v>
      </c>
      <c r="N346" s="6">
        <f t="shared" si="59"/>
        <v>8.3371250000000003</v>
      </c>
      <c r="O346" s="6">
        <f t="shared" si="57"/>
        <v>-79.200935000000001</v>
      </c>
    </row>
    <row r="347" spans="2:16" x14ac:dyDescent="0.25">
      <c r="B347" s="88">
        <v>29256000000</v>
      </c>
      <c r="C347" s="88">
        <v>-81.937813000000006</v>
      </c>
      <c r="D347" s="88">
        <v>-77.084868999999998</v>
      </c>
      <c r="F347" s="6">
        <f t="shared" si="58"/>
        <v>18.000611111110999</v>
      </c>
      <c r="G347" s="6">
        <f t="shared" si="56"/>
        <v>-54.894123</v>
      </c>
      <c r="J347" s="88">
        <v>15380444444.444</v>
      </c>
      <c r="K347" s="88">
        <v>-72.339316999999994</v>
      </c>
      <c r="L347" s="88">
        <v>-62.647258999999998</v>
      </c>
      <c r="N347" s="6">
        <f t="shared" si="59"/>
        <v>8.4495000000000005</v>
      </c>
      <c r="O347" s="6">
        <f t="shared" si="57"/>
        <v>-83.010231000000005</v>
      </c>
    </row>
    <row r="348" spans="2:16" x14ac:dyDescent="0.25">
      <c r="B348" s="88">
        <v>30552500000</v>
      </c>
      <c r="C348" s="88">
        <v>-83.299628999999996</v>
      </c>
      <c r="D348" s="88">
        <v>-76.786636000000001</v>
      </c>
      <c r="F348" s="6">
        <f t="shared" si="58"/>
        <v>18.000763888889001</v>
      </c>
      <c r="G348" s="6">
        <f t="shared" si="56"/>
        <v>-55.347912000000001</v>
      </c>
      <c r="J348" s="88">
        <v>16419166666.667</v>
      </c>
      <c r="K348" s="88">
        <v>-72.906433000000007</v>
      </c>
      <c r="L348" s="88">
        <v>-63.679279000000001</v>
      </c>
      <c r="N348" s="6">
        <f t="shared" si="59"/>
        <v>8.5618750000000006</v>
      </c>
      <c r="O348" s="6">
        <f t="shared" si="57"/>
        <v>-70.797980999999993</v>
      </c>
    </row>
    <row r="349" spans="2:16" x14ac:dyDescent="0.25">
      <c r="B349" s="88">
        <v>31849000000</v>
      </c>
      <c r="C349" s="88">
        <v>-82.681213</v>
      </c>
      <c r="D349" s="88">
        <v>-76.605568000000005</v>
      </c>
      <c r="F349" s="6">
        <f t="shared" si="58"/>
        <v>18.000916666666999</v>
      </c>
      <c r="G349" s="6">
        <f t="shared" si="56"/>
        <v>-52.329169999999998</v>
      </c>
      <c r="J349" s="88">
        <v>17457888888.889</v>
      </c>
      <c r="K349" s="88">
        <v>-81.391075000000001</v>
      </c>
      <c r="L349" s="88">
        <v>-72.627860999999996</v>
      </c>
      <c r="N349" s="6">
        <f t="shared" si="59"/>
        <v>8.6742500000000007</v>
      </c>
      <c r="O349" s="6">
        <f t="shared" si="57"/>
        <v>-69.335175000000007</v>
      </c>
    </row>
    <row r="350" spans="2:16" x14ac:dyDescent="0.25">
      <c r="B350" s="88">
        <v>33145500000</v>
      </c>
      <c r="C350" s="88">
        <v>-72.531509</v>
      </c>
      <c r="D350" s="88">
        <v>-66.798775000000006</v>
      </c>
      <c r="F350" s="6">
        <f t="shared" si="58"/>
        <v>18.001069444443999</v>
      </c>
      <c r="G350" s="6">
        <f t="shared" si="56"/>
        <v>-50.338799000000002</v>
      </c>
      <c r="J350" s="88">
        <v>18496611111.111</v>
      </c>
      <c r="K350" s="88">
        <v>-75.631432000000004</v>
      </c>
      <c r="L350" s="88">
        <v>-65.884315000000001</v>
      </c>
      <c r="N350" s="6">
        <f t="shared" si="59"/>
        <v>8.7866250000000008</v>
      </c>
      <c r="O350" s="6">
        <f t="shared" si="57"/>
        <v>-67.566283999999996</v>
      </c>
    </row>
    <row r="351" spans="2:16" x14ac:dyDescent="0.25">
      <c r="B351" s="88">
        <v>34442000000</v>
      </c>
      <c r="C351" s="88">
        <v>-74.141509999999997</v>
      </c>
      <c r="D351" s="88">
        <v>-65.459297000000007</v>
      </c>
      <c r="F351" s="6">
        <f t="shared" si="58"/>
        <v>18.001222222222001</v>
      </c>
      <c r="G351" s="6">
        <f t="shared" si="56"/>
        <v>-51.408301999999999</v>
      </c>
      <c r="J351" s="88">
        <v>19535333333.333</v>
      </c>
      <c r="K351" s="88">
        <v>-73.931083999999998</v>
      </c>
      <c r="L351" s="88">
        <v>-63.902858999999999</v>
      </c>
      <c r="N351" s="6">
        <f t="shared" si="59"/>
        <v>8.8989999999999991</v>
      </c>
      <c r="O351" s="6">
        <f t="shared" si="57"/>
        <v>-58.150466999999999</v>
      </c>
    </row>
    <row r="352" spans="2:16" x14ac:dyDescent="0.25">
      <c r="B352" s="88">
        <v>35738500000</v>
      </c>
      <c r="C352" s="88">
        <v>-75.744399999999999</v>
      </c>
      <c r="D352" s="88">
        <v>-64.872542999999993</v>
      </c>
      <c r="F352" s="6">
        <f t="shared" si="58"/>
        <v>18.001374999999999</v>
      </c>
      <c r="G352" s="6">
        <f t="shared" si="56"/>
        <v>-52.222675000000002</v>
      </c>
      <c r="J352" s="88">
        <v>20574055555.556</v>
      </c>
      <c r="K352" s="88">
        <v>-73.731330999999997</v>
      </c>
      <c r="L352" s="88">
        <v>-63.614193</v>
      </c>
      <c r="N352" s="6">
        <f t="shared" si="59"/>
        <v>9.0113749999999992</v>
      </c>
      <c r="O352" s="6">
        <f t="shared" si="57"/>
        <v>-59.701408000000001</v>
      </c>
    </row>
    <row r="353" spans="2:16" x14ac:dyDescent="0.25">
      <c r="B353" s="88">
        <v>37035000000</v>
      </c>
      <c r="C353" s="88">
        <v>-83.078834999999998</v>
      </c>
      <c r="D353" s="88">
        <v>-73.283089000000004</v>
      </c>
      <c r="F353" s="6">
        <f t="shared" si="58"/>
        <v>18.001527777778001</v>
      </c>
      <c r="G353" s="6">
        <f t="shared" si="56"/>
        <v>-51.626708999999998</v>
      </c>
      <c r="J353" s="88">
        <v>21612777777.778</v>
      </c>
      <c r="K353" s="88">
        <v>-71.283698999999999</v>
      </c>
      <c r="L353" s="88">
        <v>-61.649006</v>
      </c>
      <c r="N353" s="6">
        <f t="shared" si="59"/>
        <v>9.1237499999999994</v>
      </c>
      <c r="O353" s="6">
        <f t="shared" si="57"/>
        <v>-59.204825999999997</v>
      </c>
    </row>
    <row r="354" spans="2:16" x14ac:dyDescent="0.25">
      <c r="B354" s="88">
        <v>38331500000</v>
      </c>
      <c r="C354" s="88">
        <v>-84.336121000000006</v>
      </c>
      <c r="D354" s="88">
        <v>-75.347678999999999</v>
      </c>
      <c r="F354" s="6">
        <f t="shared" si="58"/>
        <v>18.001680555556</v>
      </c>
      <c r="G354" s="6">
        <f t="shared" si="56"/>
        <v>-50.814877000000003</v>
      </c>
      <c r="J354" s="88">
        <v>22651500000</v>
      </c>
      <c r="K354" s="88">
        <v>-66.621589999999998</v>
      </c>
      <c r="L354" s="88">
        <v>-57.493034000000002</v>
      </c>
      <c r="N354" s="6">
        <f t="shared" si="59"/>
        <v>9.2361249999999995</v>
      </c>
      <c r="O354" s="6">
        <f t="shared" si="57"/>
        <v>-53.440154999999997</v>
      </c>
    </row>
    <row r="355" spans="2:16" x14ac:dyDescent="0.25">
      <c r="B355" s="88">
        <v>39628000000</v>
      </c>
      <c r="C355" s="88">
        <v>-84.718338000000003</v>
      </c>
      <c r="D355" s="88">
        <v>-75.248840000000001</v>
      </c>
      <c r="F355" s="6">
        <f t="shared" si="58"/>
        <v>18.001833333333</v>
      </c>
      <c r="G355" s="6">
        <f t="shared" si="56"/>
        <v>-50.863166999999997</v>
      </c>
      <c r="J355" s="88">
        <v>23690222222.222</v>
      </c>
      <c r="K355" s="88">
        <v>-70.094802999999999</v>
      </c>
      <c r="L355" s="88">
        <v>-61.208927000000003</v>
      </c>
      <c r="N355" s="6">
        <f t="shared" si="59"/>
        <v>9.3484999999999996</v>
      </c>
      <c r="O355" s="6">
        <f t="shared" si="57"/>
        <v>-62.123184000000002</v>
      </c>
    </row>
    <row r="356" spans="2:16" x14ac:dyDescent="0.25">
      <c r="B356" s="88">
        <v>40924500000</v>
      </c>
      <c r="C356" s="88">
        <v>-79.144797999999994</v>
      </c>
      <c r="D356" s="88">
        <v>-68.732322999999994</v>
      </c>
      <c r="F356" s="6">
        <f t="shared" si="58"/>
        <v>18.001986111111002</v>
      </c>
      <c r="G356" s="6">
        <f t="shared" si="56"/>
        <v>-53.330230999999998</v>
      </c>
      <c r="J356" s="88">
        <v>24728944444.444</v>
      </c>
      <c r="K356" s="88">
        <v>-69.080466999999999</v>
      </c>
      <c r="L356" s="88">
        <v>-60.512217999999997</v>
      </c>
      <c r="N356" s="6">
        <f t="shared" si="59"/>
        <v>9.4608749999999997</v>
      </c>
      <c r="O356" s="6">
        <f t="shared" si="57"/>
        <v>-57.837769000000002</v>
      </c>
    </row>
    <row r="357" spans="2:16" x14ac:dyDescent="0.25">
      <c r="B357" s="88">
        <v>42221000000</v>
      </c>
      <c r="C357" s="88">
        <v>-76.031700000000001</v>
      </c>
      <c r="D357" s="88">
        <v>-65.630713999999998</v>
      </c>
      <c r="F357" s="6">
        <f t="shared" si="58"/>
        <v>18.002138888889</v>
      </c>
      <c r="G357" s="6">
        <f t="shared" si="56"/>
        <v>-52.995575000000002</v>
      </c>
      <c r="J357" s="88">
        <v>25767666666.667</v>
      </c>
      <c r="K357" s="88">
        <v>-70.867371000000006</v>
      </c>
      <c r="L357" s="88">
        <v>-61.760288000000003</v>
      </c>
      <c r="N357" s="6">
        <f t="shared" si="59"/>
        <v>9.5732499999999998</v>
      </c>
      <c r="O357" s="6">
        <f t="shared" si="57"/>
        <v>-36.552021000000003</v>
      </c>
    </row>
    <row r="358" spans="2:16" x14ac:dyDescent="0.25">
      <c r="B358" s="88">
        <v>43517500000</v>
      </c>
      <c r="C358" s="88">
        <v>-75.609336999999996</v>
      </c>
      <c r="D358" s="88">
        <v>-67.677940000000007</v>
      </c>
      <c r="F358" s="6">
        <f t="shared" si="58"/>
        <v>18.002291666666999</v>
      </c>
      <c r="G358" s="6">
        <f t="shared" si="56"/>
        <v>-51.349834000000001</v>
      </c>
      <c r="J358" s="88">
        <v>26806388888.889</v>
      </c>
      <c r="K358" s="88">
        <v>-77.234534999999994</v>
      </c>
      <c r="L358" s="88">
        <v>-67.524055000000004</v>
      </c>
      <c r="N358" s="6">
        <f t="shared" si="59"/>
        <v>9.6856249999999999</v>
      </c>
      <c r="O358" s="6">
        <f t="shared" si="57"/>
        <v>-39.266697000000001</v>
      </c>
    </row>
    <row r="359" spans="2:16" x14ac:dyDescent="0.25">
      <c r="B359" s="88">
        <v>44814000000</v>
      </c>
      <c r="C359" s="88">
        <v>-76.147362000000001</v>
      </c>
      <c r="D359" s="88">
        <v>-67.752196999999995</v>
      </c>
      <c r="F359" s="6">
        <f t="shared" si="58"/>
        <v>18.002444444443999</v>
      </c>
      <c r="G359" s="6">
        <f t="shared" si="56"/>
        <v>-5.9621158000000003</v>
      </c>
      <c r="J359" s="88">
        <v>27845111111.111</v>
      </c>
      <c r="K359" s="88">
        <v>-88.132057000000003</v>
      </c>
      <c r="L359" s="88">
        <v>-77.778098999999997</v>
      </c>
      <c r="N359" s="6">
        <f t="shared" si="59"/>
        <v>9.798</v>
      </c>
      <c r="O359" s="6">
        <f t="shared" si="57"/>
        <v>-31.442982000000001</v>
      </c>
    </row>
    <row r="360" spans="2:16" x14ac:dyDescent="0.25">
      <c r="B360" s="88">
        <v>46110500000</v>
      </c>
      <c r="C360" s="88">
        <v>-74.747246000000004</v>
      </c>
      <c r="D360" s="88">
        <v>-64.852455000000006</v>
      </c>
      <c r="F360" s="6">
        <f t="shared" si="58"/>
        <v>18.002597222222001</v>
      </c>
      <c r="G360" s="6">
        <f t="shared" si="56"/>
        <v>0.11988137</v>
      </c>
      <c r="J360" s="88">
        <v>28883833333.333</v>
      </c>
      <c r="K360" s="88">
        <v>-77.682975999999996</v>
      </c>
      <c r="L360" s="88">
        <v>-67.427773000000002</v>
      </c>
      <c r="N360" s="6">
        <f t="shared" si="59"/>
        <v>9.9103750000000002</v>
      </c>
      <c r="O360" s="6">
        <f t="shared" si="57"/>
        <v>-24.137080999999998</v>
      </c>
    </row>
    <row r="361" spans="2:16" x14ac:dyDescent="0.25">
      <c r="B361" s="88">
        <v>47407000000</v>
      </c>
      <c r="C361" s="88">
        <v>-67.602348000000006</v>
      </c>
      <c r="D361" s="88">
        <v>-12.221997</v>
      </c>
      <c r="F361" s="6">
        <f t="shared" si="58"/>
        <v>18.002749999999999</v>
      </c>
      <c r="G361" s="6">
        <f t="shared" si="56"/>
        <v>4.7415136999999996</v>
      </c>
      <c r="J361" s="88">
        <v>29922555555.556</v>
      </c>
      <c r="K361" s="88">
        <v>-77.595046999999994</v>
      </c>
      <c r="L361" s="88">
        <v>-66.274551000000002</v>
      </c>
      <c r="N361" s="6">
        <f t="shared" si="59"/>
        <v>10.02275</v>
      </c>
      <c r="O361" s="6">
        <f t="shared" si="57"/>
        <v>-34.966301000000001</v>
      </c>
    </row>
    <row r="362" spans="2:16" x14ac:dyDescent="0.25">
      <c r="B362" s="88">
        <v>48703500000</v>
      </c>
      <c r="C362" s="88">
        <v>-69.031242000000006</v>
      </c>
      <c r="D362" s="88">
        <v>-7.5026821999999997</v>
      </c>
      <c r="F362" s="6" t="s">
        <v>21</v>
      </c>
      <c r="J362" s="88">
        <v>30961277777.778</v>
      </c>
      <c r="K362" s="88">
        <v>-85.732749999999996</v>
      </c>
      <c r="L362" s="88">
        <v>-67.645827999999995</v>
      </c>
      <c r="N362" s="6" t="s">
        <v>21</v>
      </c>
    </row>
    <row r="363" spans="2:16" x14ac:dyDescent="0.25">
      <c r="B363" s="88">
        <v>50000000000</v>
      </c>
      <c r="C363" s="88">
        <v>-73.104347000000004</v>
      </c>
      <c r="D363" s="88">
        <v>-7.0802573999999998</v>
      </c>
      <c r="J363" s="88">
        <v>32000000000</v>
      </c>
      <c r="K363" s="88">
        <v>-84.192154000000002</v>
      </c>
      <c r="L363" s="88">
        <v>-70.591651999999996</v>
      </c>
    </row>
    <row r="364" spans="2:16" x14ac:dyDescent="0.25">
      <c r="B364" s="88" t="s">
        <v>21</v>
      </c>
      <c r="J364" s="88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4Rx2L dBc Log Mag(dB)</v>
      </c>
      <c r="H366" s="35">
        <v>4</v>
      </c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s="88" t="s">
        <v>53</v>
      </c>
      <c r="F367" s="6">
        <f t="shared" ref="F367:F385" si="62">B393/1000000000</f>
        <v>18</v>
      </c>
      <c r="G367" s="6">
        <f t="shared" si="60"/>
        <v>-64.004508999999999</v>
      </c>
      <c r="H367" s="36">
        <f>ABS(AVERAGE(G367:G382)-(H366-1)*10)</f>
        <v>91.95804506250002</v>
      </c>
      <c r="J367" s="88" t="s">
        <v>53</v>
      </c>
      <c r="N367" s="6">
        <f t="shared" ref="N367:N385" si="63">J393/1000000000</f>
        <v>8</v>
      </c>
      <c r="O367" s="6">
        <f t="shared" si="61"/>
        <v>-78.978706000000003</v>
      </c>
      <c r="P367" s="36">
        <f>ABS(AVERAGE(O367:O385)-(P366-1)*10)</f>
        <v>108.1434125263158</v>
      </c>
    </row>
    <row r="368" spans="2:16" x14ac:dyDescent="0.25">
      <c r="B368" s="88" t="s">
        <v>19</v>
      </c>
      <c r="C368" s="88" t="s">
        <v>129</v>
      </c>
      <c r="D368" s="88" t="s">
        <v>54</v>
      </c>
      <c r="F368" s="6">
        <f t="shared" si="62"/>
        <v>18.387625</v>
      </c>
      <c r="G368" s="6">
        <f t="shared" si="60"/>
        <v>-75.805794000000006</v>
      </c>
      <c r="J368" s="88" t="s">
        <v>19</v>
      </c>
      <c r="K368" s="88" t="s">
        <v>129</v>
      </c>
      <c r="L368" s="88" t="s">
        <v>54</v>
      </c>
      <c r="N368" s="6">
        <f t="shared" si="63"/>
        <v>8.4431805555555997</v>
      </c>
      <c r="O368" s="6">
        <f t="shared" si="61"/>
        <v>-76.990234000000001</v>
      </c>
    </row>
    <row r="369" spans="2:15" x14ac:dyDescent="0.25">
      <c r="B369" s="88">
        <v>18000000000</v>
      </c>
      <c r="C369" s="88">
        <v>-60.850754000000002</v>
      </c>
      <c r="D369" s="88">
        <v>-55.932568000000003</v>
      </c>
      <c r="F369" s="6">
        <f t="shared" si="62"/>
        <v>18.77525</v>
      </c>
      <c r="G369" s="6">
        <f t="shared" si="60"/>
        <v>-75.134949000000006</v>
      </c>
      <c r="J369" s="88">
        <v>8000000000</v>
      </c>
      <c r="K369" s="88">
        <v>-84.472282000000007</v>
      </c>
      <c r="L369" s="88">
        <v>-74.749672000000004</v>
      </c>
      <c r="N369" s="6">
        <f t="shared" si="63"/>
        <v>8.8863611111110998</v>
      </c>
      <c r="O369" s="6">
        <f t="shared" si="61"/>
        <v>-95.949805999999995</v>
      </c>
    </row>
    <row r="370" spans="2:15" x14ac:dyDescent="0.25">
      <c r="B370" s="88">
        <v>18000152777.778</v>
      </c>
      <c r="C370" s="88">
        <v>-60.959141000000002</v>
      </c>
      <c r="D370" s="88">
        <v>-56.279761999999998</v>
      </c>
      <c r="F370" s="6">
        <f t="shared" si="62"/>
        <v>19.162875</v>
      </c>
      <c r="G370" s="6">
        <f t="shared" si="60"/>
        <v>-87.229370000000003</v>
      </c>
      <c r="J370" s="88">
        <v>8112375000</v>
      </c>
      <c r="K370" s="88">
        <v>-93.979118</v>
      </c>
      <c r="L370" s="88">
        <v>-84.222931000000003</v>
      </c>
      <c r="N370" s="6">
        <f t="shared" si="63"/>
        <v>9.3295416666666995</v>
      </c>
      <c r="O370" s="6">
        <f t="shared" si="61"/>
        <v>-81.302291999999994</v>
      </c>
    </row>
    <row r="371" spans="2:15" x14ac:dyDescent="0.25">
      <c r="B371" s="88">
        <v>18000305555.556</v>
      </c>
      <c r="C371" s="88">
        <v>-60.995444999999997</v>
      </c>
      <c r="D371" s="88">
        <v>-56.142498000000003</v>
      </c>
      <c r="F371" s="6">
        <f t="shared" si="62"/>
        <v>19.5505</v>
      </c>
      <c r="G371" s="6">
        <f t="shared" si="60"/>
        <v>-75.443809999999999</v>
      </c>
      <c r="J371" s="88">
        <v>8224750000</v>
      </c>
      <c r="K371" s="88">
        <v>-91.927177</v>
      </c>
      <c r="L371" s="88">
        <v>-82.235114999999993</v>
      </c>
      <c r="N371" s="6">
        <f t="shared" si="63"/>
        <v>9.7727222222221997</v>
      </c>
      <c r="O371" s="6">
        <f t="shared" si="61"/>
        <v>-86.359343999999993</v>
      </c>
    </row>
    <row r="372" spans="2:15" x14ac:dyDescent="0.25">
      <c r="B372" s="88">
        <v>18000458333.333</v>
      </c>
      <c r="C372" s="88">
        <v>-60.989922</v>
      </c>
      <c r="D372" s="88">
        <v>-54.476928999999998</v>
      </c>
      <c r="F372" s="6">
        <f t="shared" si="62"/>
        <v>19.938124999999999</v>
      </c>
      <c r="G372" s="6">
        <f t="shared" si="60"/>
        <v>-70.750602999999998</v>
      </c>
      <c r="J372" s="88">
        <v>8337125000</v>
      </c>
      <c r="K372" s="88">
        <v>-88.428084999999996</v>
      </c>
      <c r="L372" s="88">
        <v>-79.200935000000001</v>
      </c>
      <c r="N372" s="6">
        <f t="shared" si="63"/>
        <v>10.215902777778</v>
      </c>
      <c r="O372" s="6">
        <f t="shared" si="61"/>
        <v>-83.141136000000003</v>
      </c>
    </row>
    <row r="373" spans="2:15" x14ac:dyDescent="0.25">
      <c r="B373" s="88">
        <v>18000611111.111</v>
      </c>
      <c r="C373" s="88">
        <v>-60.969765000000002</v>
      </c>
      <c r="D373" s="88">
        <v>-54.894123</v>
      </c>
      <c r="F373" s="6">
        <f t="shared" si="62"/>
        <v>20.325749999999999</v>
      </c>
      <c r="G373" s="6">
        <f t="shared" si="60"/>
        <v>-65.959900000000005</v>
      </c>
      <c r="J373" s="88">
        <v>8449500000</v>
      </c>
      <c r="K373" s="88">
        <v>-91.773444999999995</v>
      </c>
      <c r="L373" s="88">
        <v>-83.010231000000005</v>
      </c>
      <c r="N373" s="6">
        <f t="shared" si="63"/>
        <v>10.659083333333001</v>
      </c>
      <c r="O373" s="6">
        <f t="shared" si="61"/>
        <v>-78.176002999999994</v>
      </c>
    </row>
    <row r="374" spans="2:15" x14ac:dyDescent="0.25">
      <c r="B374" s="88">
        <v>18000763888.889</v>
      </c>
      <c r="C374" s="88">
        <v>-61.080643000000002</v>
      </c>
      <c r="D374" s="88">
        <v>-55.347912000000001</v>
      </c>
      <c r="F374" s="6">
        <f t="shared" si="62"/>
        <v>20.713374999999999</v>
      </c>
      <c r="G374" s="6">
        <f t="shared" si="60"/>
        <v>-73.180412000000004</v>
      </c>
      <c r="J374" s="88">
        <v>8561875000</v>
      </c>
      <c r="K374" s="88">
        <v>-80.545096999999998</v>
      </c>
      <c r="L374" s="88">
        <v>-70.797980999999993</v>
      </c>
      <c r="N374" s="6">
        <f t="shared" si="63"/>
        <v>11.102263888889</v>
      </c>
      <c r="O374" s="6">
        <f t="shared" si="61"/>
        <v>-80.968224000000006</v>
      </c>
    </row>
    <row r="375" spans="2:15" x14ac:dyDescent="0.25">
      <c r="B375" s="88">
        <v>18000916666.667</v>
      </c>
      <c r="C375" s="88">
        <v>-61.011378999999998</v>
      </c>
      <c r="D375" s="88">
        <v>-52.329169999999998</v>
      </c>
      <c r="F375" s="6">
        <f t="shared" si="62"/>
        <v>21.100999999999999</v>
      </c>
      <c r="G375" s="6">
        <f t="shared" si="60"/>
        <v>-63.036858000000002</v>
      </c>
      <c r="J375" s="88">
        <v>8674250000</v>
      </c>
      <c r="K375" s="88">
        <v>-79.363403000000005</v>
      </c>
      <c r="L375" s="88">
        <v>-69.335175000000007</v>
      </c>
      <c r="N375" s="6">
        <f t="shared" si="63"/>
        <v>11.545444444444</v>
      </c>
      <c r="O375" s="6">
        <f t="shared" si="61"/>
        <v>-95.317390000000003</v>
      </c>
    </row>
    <row r="376" spans="2:15" x14ac:dyDescent="0.25">
      <c r="B376" s="88">
        <v>18001069444.444</v>
      </c>
      <c r="C376" s="88">
        <v>-61.210655000000003</v>
      </c>
      <c r="D376" s="88">
        <v>-50.338799000000002</v>
      </c>
      <c r="F376" s="6">
        <f t="shared" si="62"/>
        <v>21.488624999999999</v>
      </c>
      <c r="G376" s="6">
        <f t="shared" si="60"/>
        <v>-49.465854999999998</v>
      </c>
      <c r="J376" s="88">
        <v>8786625000</v>
      </c>
      <c r="K376" s="88">
        <v>-77.683425999999997</v>
      </c>
      <c r="L376" s="88">
        <v>-67.566283999999996</v>
      </c>
      <c r="N376" s="6">
        <f t="shared" si="63"/>
        <v>11.988625000000001</v>
      </c>
      <c r="O376" s="6">
        <f t="shared" si="61"/>
        <v>-87.936622999999997</v>
      </c>
    </row>
    <row r="377" spans="2:15" x14ac:dyDescent="0.25">
      <c r="B377" s="88">
        <v>18001222222.222</v>
      </c>
      <c r="C377" s="88">
        <v>-61.204048</v>
      </c>
      <c r="D377" s="88">
        <v>-51.408301999999999</v>
      </c>
      <c r="F377" s="6">
        <f t="shared" si="62"/>
        <v>21.876249999999999</v>
      </c>
      <c r="G377" s="6">
        <f t="shared" si="60"/>
        <v>-59.476027999999999</v>
      </c>
      <c r="J377" s="88">
        <v>8899000000</v>
      </c>
      <c r="K377" s="88">
        <v>-67.785163999999995</v>
      </c>
      <c r="L377" s="88">
        <v>-58.150466999999999</v>
      </c>
      <c r="N377" s="6">
        <f t="shared" si="63"/>
        <v>12.431805555556</v>
      </c>
      <c r="O377" s="6">
        <f t="shared" si="61"/>
        <v>-84.719429000000005</v>
      </c>
    </row>
    <row r="378" spans="2:15" x14ac:dyDescent="0.25">
      <c r="B378" s="88">
        <v>18001375000</v>
      </c>
      <c r="C378" s="88">
        <v>-61.211117000000002</v>
      </c>
      <c r="D378" s="88">
        <v>-52.222675000000002</v>
      </c>
      <c r="F378" s="6">
        <f t="shared" si="62"/>
        <v>22.263874999999999</v>
      </c>
      <c r="G378" s="6">
        <f t="shared" si="60"/>
        <v>-50.431232000000001</v>
      </c>
      <c r="J378" s="88">
        <v>9011375000</v>
      </c>
      <c r="K378" s="88">
        <v>-68.829971</v>
      </c>
      <c r="L378" s="88">
        <v>-59.701408000000001</v>
      </c>
      <c r="N378" s="6">
        <f t="shared" si="63"/>
        <v>12.874986111110999</v>
      </c>
      <c r="O378" s="6">
        <f t="shared" si="61"/>
        <v>-75.740700000000004</v>
      </c>
    </row>
    <row r="379" spans="2:15" x14ac:dyDescent="0.25">
      <c r="B379" s="88">
        <v>18001527777.778</v>
      </c>
      <c r="C379" s="88">
        <v>-61.096207</v>
      </c>
      <c r="D379" s="88">
        <v>-51.626708999999998</v>
      </c>
      <c r="F379" s="6">
        <f t="shared" si="62"/>
        <v>22.651499999999999</v>
      </c>
      <c r="G379" s="6">
        <f t="shared" si="60"/>
        <v>-38.200114999999997</v>
      </c>
      <c r="J379" s="88">
        <v>9123750000</v>
      </c>
      <c r="K379" s="88">
        <v>-68.090698000000003</v>
      </c>
      <c r="L379" s="88">
        <v>-59.204825999999997</v>
      </c>
      <c r="N379" s="6">
        <f t="shared" si="63"/>
        <v>13.318166666667</v>
      </c>
      <c r="O379" s="6">
        <f t="shared" si="61"/>
        <v>-78.211783999999994</v>
      </c>
    </row>
    <row r="380" spans="2:15" x14ac:dyDescent="0.25">
      <c r="B380" s="88">
        <v>18001680555.556</v>
      </c>
      <c r="C380" s="88">
        <v>-61.227352000000003</v>
      </c>
      <c r="D380" s="88">
        <v>-50.814877000000003</v>
      </c>
      <c r="F380" s="6">
        <f t="shared" si="62"/>
        <v>23.039124999999999</v>
      </c>
      <c r="G380" s="6">
        <f t="shared" si="60"/>
        <v>-41.634506000000002</v>
      </c>
      <c r="J380" s="88">
        <v>9236125000</v>
      </c>
      <c r="K380" s="88">
        <v>-62.008403999999999</v>
      </c>
      <c r="L380" s="88">
        <v>-53.440154999999997</v>
      </c>
      <c r="N380" s="6">
        <f t="shared" si="63"/>
        <v>13.761347222222</v>
      </c>
      <c r="O380" s="6">
        <f t="shared" si="61"/>
        <v>-79.175797000000003</v>
      </c>
    </row>
    <row r="381" spans="2:15" x14ac:dyDescent="0.25">
      <c r="B381" s="88">
        <v>18001833333.333</v>
      </c>
      <c r="C381" s="88">
        <v>-61.264149000000003</v>
      </c>
      <c r="D381" s="88">
        <v>-50.863166999999997</v>
      </c>
      <c r="F381" s="6">
        <f t="shared" si="62"/>
        <v>23.426749999999998</v>
      </c>
      <c r="G381" s="6">
        <f t="shared" si="60"/>
        <v>-54.685471</v>
      </c>
      <c r="J381" s="88">
        <v>9348500000</v>
      </c>
      <c r="K381" s="88">
        <v>-71.230270000000004</v>
      </c>
      <c r="L381" s="88">
        <v>-62.123184000000002</v>
      </c>
      <c r="N381" s="6">
        <f t="shared" si="63"/>
        <v>14.204527777777999</v>
      </c>
      <c r="O381" s="6">
        <f t="shared" si="61"/>
        <v>-69.541656000000003</v>
      </c>
    </row>
    <row r="382" spans="2:15" x14ac:dyDescent="0.25">
      <c r="B382" s="88">
        <v>18001986111.111</v>
      </c>
      <c r="C382" s="88">
        <v>-61.261626999999997</v>
      </c>
      <c r="D382" s="88">
        <v>-53.330230999999998</v>
      </c>
      <c r="F382" s="6">
        <f t="shared" si="62"/>
        <v>23.814374999999998</v>
      </c>
      <c r="G382" s="6">
        <f t="shared" si="60"/>
        <v>-46.889308999999997</v>
      </c>
      <c r="J382" s="88">
        <v>9460875000</v>
      </c>
      <c r="K382" s="88">
        <v>-67.548241000000004</v>
      </c>
      <c r="L382" s="88">
        <v>-57.837769000000002</v>
      </c>
      <c r="N382" s="6">
        <f t="shared" si="63"/>
        <v>14.647708333333</v>
      </c>
      <c r="O382" s="6">
        <f t="shared" si="61"/>
        <v>-78.876334999999997</v>
      </c>
    </row>
    <row r="383" spans="2:15" x14ac:dyDescent="0.25">
      <c r="B383" s="88">
        <v>18002138888.889</v>
      </c>
      <c r="C383" s="88">
        <v>-61.390739000000004</v>
      </c>
      <c r="D383" s="88">
        <v>-52.995575000000002</v>
      </c>
      <c r="F383" s="6">
        <f t="shared" si="62"/>
        <v>24.202000000000002</v>
      </c>
      <c r="G383" s="6">
        <f t="shared" si="60"/>
        <v>-4.2965378999999997</v>
      </c>
      <c r="J383" s="88">
        <v>9573250000</v>
      </c>
      <c r="K383" s="88">
        <v>-46.905974999999998</v>
      </c>
      <c r="L383" s="88">
        <v>-36.552021000000003</v>
      </c>
      <c r="N383" s="6">
        <f t="shared" si="63"/>
        <v>15.090888888888999</v>
      </c>
      <c r="O383" s="6">
        <f t="shared" si="61"/>
        <v>-68.406707999999995</v>
      </c>
    </row>
    <row r="384" spans="2:15" x14ac:dyDescent="0.25">
      <c r="B384" s="88">
        <v>18002291666.667</v>
      </c>
      <c r="C384" s="88">
        <v>-61.244629000000003</v>
      </c>
      <c r="D384" s="88">
        <v>-51.349834000000001</v>
      </c>
      <c r="F384" s="6">
        <f t="shared" si="62"/>
        <v>24.589625000000002</v>
      </c>
      <c r="G384" s="6">
        <f t="shared" si="60"/>
        <v>-8.0611257999999992</v>
      </c>
      <c r="J384" s="88">
        <v>9685625000</v>
      </c>
      <c r="K384" s="88">
        <v>-49.521900000000002</v>
      </c>
      <c r="L384" s="88">
        <v>-39.266697000000001</v>
      </c>
      <c r="N384" s="6">
        <f t="shared" si="63"/>
        <v>15.534069444444</v>
      </c>
      <c r="O384" s="6">
        <f t="shared" si="61"/>
        <v>-50.193367000000002</v>
      </c>
    </row>
    <row r="385" spans="2:16" x14ac:dyDescent="0.25">
      <c r="B385" s="88">
        <v>18002444444.444</v>
      </c>
      <c r="C385" s="88">
        <v>-61.342472000000001</v>
      </c>
      <c r="D385" s="88">
        <v>-5.9621158000000003</v>
      </c>
      <c r="F385" s="6">
        <f t="shared" si="62"/>
        <v>24.977250000000002</v>
      </c>
      <c r="G385" s="6">
        <f t="shared" si="60"/>
        <v>-2.2508773999999998</v>
      </c>
      <c r="J385" s="88">
        <v>9798000000</v>
      </c>
      <c r="K385" s="88">
        <v>-42.763480999999999</v>
      </c>
      <c r="L385" s="88">
        <v>-31.442982000000001</v>
      </c>
      <c r="N385" s="6">
        <f t="shared" si="63"/>
        <v>15.97725</v>
      </c>
      <c r="O385" s="6">
        <f t="shared" si="61"/>
        <v>-54.739303999999997</v>
      </c>
    </row>
    <row r="386" spans="2:16" x14ac:dyDescent="0.25">
      <c r="B386" s="88">
        <v>18002597222.222</v>
      </c>
      <c r="C386" s="88">
        <v>-61.408676</v>
      </c>
      <c r="D386" s="88">
        <v>0.11988137</v>
      </c>
      <c r="F386" s="6" t="s">
        <v>21</v>
      </c>
      <c r="J386" s="88">
        <v>9910375000</v>
      </c>
      <c r="K386" s="88">
        <v>-42.223998999999999</v>
      </c>
      <c r="L386" s="88">
        <v>-24.137080999999998</v>
      </c>
      <c r="N386" s="6" t="s">
        <v>21</v>
      </c>
    </row>
    <row r="387" spans="2:16" x14ac:dyDescent="0.25">
      <c r="B387" s="88">
        <v>18002750000</v>
      </c>
      <c r="C387" s="88">
        <v>-61.282573999999997</v>
      </c>
      <c r="D387" s="88">
        <v>4.7415136999999996</v>
      </c>
      <c r="J387" s="88">
        <v>10022750000</v>
      </c>
      <c r="K387" s="88">
        <v>-48.566794999999999</v>
      </c>
      <c r="L387" s="88">
        <v>-34.966301000000001</v>
      </c>
    </row>
    <row r="388" spans="2:16" x14ac:dyDescent="0.25">
      <c r="B388" s="88" t="s">
        <v>21</v>
      </c>
      <c r="J388" s="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4Rx3L dBc Log Mag(dB)</v>
      </c>
      <c r="H390" s="35">
        <v>4</v>
      </c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s="88" t="s">
        <v>55</v>
      </c>
      <c r="F391" s="6">
        <f t="shared" ref="F391:F409" si="66">B417/1000000000</f>
        <v>18</v>
      </c>
      <c r="G391" s="6">
        <f t="shared" si="64"/>
        <v>-75.390984000000003</v>
      </c>
      <c r="H391" s="36">
        <f>ABS(AVERAGE(G391:G409)-(H390-1)*10)</f>
        <v>100.24156031578946</v>
      </c>
      <c r="J391" s="88" t="s">
        <v>55</v>
      </c>
      <c r="N391" s="6">
        <f t="shared" ref="N391:N409" si="67">J417/1000000000</f>
        <v>8</v>
      </c>
      <c r="O391" s="6">
        <f t="shared" si="65"/>
        <v>-76.093902999999997</v>
      </c>
      <c r="P391" s="36">
        <f>ABS(AVERAGE(O391:O409)-(P390-1)*10)</f>
        <v>105.65864484210526</v>
      </c>
    </row>
    <row r="392" spans="2:16" x14ac:dyDescent="0.25">
      <c r="B392" s="88" t="s">
        <v>19</v>
      </c>
      <c r="C392" s="88" t="s">
        <v>130</v>
      </c>
      <c r="D392" s="88" t="s">
        <v>56</v>
      </c>
      <c r="F392" s="6">
        <f t="shared" si="66"/>
        <v>19.082069444443999</v>
      </c>
      <c r="G392" s="6">
        <f t="shared" si="64"/>
        <v>-75.072768999999994</v>
      </c>
      <c r="J392" s="88" t="s">
        <v>19</v>
      </c>
      <c r="K392" s="88" t="s">
        <v>130</v>
      </c>
      <c r="L392" s="88" t="s">
        <v>56</v>
      </c>
      <c r="N392" s="6">
        <f t="shared" si="67"/>
        <v>8.8876249999999999</v>
      </c>
      <c r="O392" s="6">
        <f t="shared" si="65"/>
        <v>-79.602196000000006</v>
      </c>
    </row>
    <row r="393" spans="2:16" x14ac:dyDescent="0.25">
      <c r="B393" s="88">
        <v>18000000000</v>
      </c>
      <c r="C393" s="88">
        <v>-68.922691</v>
      </c>
      <c r="D393" s="88">
        <v>-64.004508999999999</v>
      </c>
      <c r="F393" s="6">
        <f t="shared" si="66"/>
        <v>20.164138888888999</v>
      </c>
      <c r="G393" s="6">
        <f t="shared" si="64"/>
        <v>-75.783378999999996</v>
      </c>
      <c r="J393" s="88">
        <v>8000000000</v>
      </c>
      <c r="K393" s="88">
        <v>-88.701317000000003</v>
      </c>
      <c r="L393" s="88">
        <v>-78.978706000000003</v>
      </c>
      <c r="N393" s="6">
        <f t="shared" si="67"/>
        <v>9.7752499999999998</v>
      </c>
      <c r="O393" s="6">
        <f t="shared" si="65"/>
        <v>-78.226890999999995</v>
      </c>
    </row>
    <row r="394" spans="2:16" x14ac:dyDescent="0.25">
      <c r="B394" s="88">
        <v>18387625000</v>
      </c>
      <c r="C394" s="88">
        <v>-80.485175999999996</v>
      </c>
      <c r="D394" s="88">
        <v>-75.805794000000006</v>
      </c>
      <c r="F394" s="6">
        <f t="shared" si="66"/>
        <v>21.246208333333001</v>
      </c>
      <c r="G394" s="6">
        <f t="shared" si="64"/>
        <v>-76.352767999999998</v>
      </c>
      <c r="J394" s="88">
        <v>8443180555.5556002</v>
      </c>
      <c r="K394" s="88">
        <v>-86.746429000000006</v>
      </c>
      <c r="L394" s="88">
        <v>-76.990234000000001</v>
      </c>
      <c r="N394" s="6">
        <f t="shared" si="67"/>
        <v>10.662875</v>
      </c>
      <c r="O394" s="6">
        <f t="shared" si="65"/>
        <v>-82.867264000000006</v>
      </c>
    </row>
    <row r="395" spans="2:16" x14ac:dyDescent="0.25">
      <c r="B395" s="88">
        <v>18775250000</v>
      </c>
      <c r="C395" s="88">
        <v>-79.987892000000002</v>
      </c>
      <c r="D395" s="88">
        <v>-75.134949000000006</v>
      </c>
      <c r="F395" s="6">
        <f t="shared" si="66"/>
        <v>22.328277777777998</v>
      </c>
      <c r="G395" s="6">
        <f t="shared" si="64"/>
        <v>-82.138396999999998</v>
      </c>
      <c r="J395" s="88">
        <v>8886361111.1110992</v>
      </c>
      <c r="K395" s="88">
        <v>-105.64185999999999</v>
      </c>
      <c r="L395" s="88">
        <v>-95.949805999999995</v>
      </c>
      <c r="N395" s="6">
        <f t="shared" si="67"/>
        <v>11.5505</v>
      </c>
      <c r="O395" s="6">
        <f t="shared" si="65"/>
        <v>-71.427970999999999</v>
      </c>
    </row>
    <row r="396" spans="2:16" x14ac:dyDescent="0.25">
      <c r="B396" s="88">
        <v>19162875000</v>
      </c>
      <c r="C396" s="88">
        <v>-93.742362999999997</v>
      </c>
      <c r="D396" s="88">
        <v>-87.229370000000003</v>
      </c>
      <c r="F396" s="6">
        <f t="shared" si="66"/>
        <v>23.410347222222001</v>
      </c>
      <c r="G396" s="6">
        <f t="shared" si="64"/>
        <v>-72.518737999999999</v>
      </c>
      <c r="J396" s="88">
        <v>9329541666.6667004</v>
      </c>
      <c r="K396" s="88">
        <v>-90.529449</v>
      </c>
      <c r="L396" s="88">
        <v>-81.302291999999994</v>
      </c>
      <c r="N396" s="6">
        <f t="shared" si="67"/>
        <v>12.438124999999999</v>
      </c>
      <c r="O396" s="6">
        <f t="shared" si="65"/>
        <v>-69.470764000000003</v>
      </c>
    </row>
    <row r="397" spans="2:16" x14ac:dyDescent="0.25">
      <c r="B397" s="88">
        <v>19550500000</v>
      </c>
      <c r="C397" s="88">
        <v>-81.519454999999994</v>
      </c>
      <c r="D397" s="88">
        <v>-75.443809999999999</v>
      </c>
      <c r="F397" s="6">
        <f t="shared" si="66"/>
        <v>24.492416666667001</v>
      </c>
      <c r="G397" s="6">
        <f t="shared" si="64"/>
        <v>-72.542831000000007</v>
      </c>
      <c r="J397" s="88">
        <v>9772722222.2222004</v>
      </c>
      <c r="K397" s="88">
        <v>-95.122558999999995</v>
      </c>
      <c r="L397" s="88">
        <v>-86.359343999999993</v>
      </c>
      <c r="N397" s="6">
        <f t="shared" si="67"/>
        <v>13.325749999999999</v>
      </c>
      <c r="O397" s="6">
        <f t="shared" si="65"/>
        <v>-65.315010000000001</v>
      </c>
    </row>
    <row r="398" spans="2:16" x14ac:dyDescent="0.25">
      <c r="B398" s="88">
        <v>19938125000</v>
      </c>
      <c r="C398" s="88">
        <v>-76.483337000000006</v>
      </c>
      <c r="D398" s="88">
        <v>-70.750602999999998</v>
      </c>
      <c r="F398" s="6">
        <f t="shared" si="66"/>
        <v>25.574486111111</v>
      </c>
      <c r="G398" s="6">
        <f t="shared" si="64"/>
        <v>-69.104668000000004</v>
      </c>
      <c r="J398" s="88">
        <v>10215902777.778</v>
      </c>
      <c r="K398" s="88">
        <v>-92.888251999999994</v>
      </c>
      <c r="L398" s="88">
        <v>-83.141136000000003</v>
      </c>
      <c r="N398" s="6">
        <f t="shared" si="67"/>
        <v>14.213374999999999</v>
      </c>
      <c r="O398" s="6">
        <f t="shared" si="65"/>
        <v>-69.626616999999996</v>
      </c>
    </row>
    <row r="399" spans="2:16" x14ac:dyDescent="0.25">
      <c r="B399" s="88">
        <v>20325750000</v>
      </c>
      <c r="C399" s="88">
        <v>-74.642105000000001</v>
      </c>
      <c r="D399" s="88">
        <v>-65.959900000000005</v>
      </c>
      <c r="F399" s="6">
        <f t="shared" si="66"/>
        <v>26.656555555556</v>
      </c>
      <c r="G399" s="6">
        <f t="shared" si="64"/>
        <v>-70.938309000000004</v>
      </c>
      <c r="J399" s="88">
        <v>10659083333.333</v>
      </c>
      <c r="K399" s="88">
        <v>-88.204230999999993</v>
      </c>
      <c r="L399" s="88">
        <v>-78.176002999999994</v>
      </c>
      <c r="N399" s="6">
        <f t="shared" si="67"/>
        <v>15.101000000000001</v>
      </c>
      <c r="O399" s="6">
        <f t="shared" si="65"/>
        <v>-73.381912</v>
      </c>
    </row>
    <row r="400" spans="2:16" x14ac:dyDescent="0.25">
      <c r="B400" s="88">
        <v>20713375000</v>
      </c>
      <c r="C400" s="88">
        <v>-84.052277000000004</v>
      </c>
      <c r="D400" s="88">
        <v>-73.180412000000004</v>
      </c>
      <c r="F400" s="6">
        <f t="shared" si="66"/>
        <v>27.738624999999999</v>
      </c>
      <c r="G400" s="6">
        <f t="shared" si="64"/>
        <v>-68.058364999999995</v>
      </c>
      <c r="J400" s="88">
        <v>11102263888.889</v>
      </c>
      <c r="K400" s="88">
        <v>-91.085364999999996</v>
      </c>
      <c r="L400" s="88">
        <v>-80.968224000000006</v>
      </c>
      <c r="N400" s="6">
        <f t="shared" si="67"/>
        <v>15.988625000000001</v>
      </c>
      <c r="O400" s="6">
        <f t="shared" si="65"/>
        <v>-74.948547000000005</v>
      </c>
    </row>
    <row r="401" spans="2:16" x14ac:dyDescent="0.25">
      <c r="B401" s="88">
        <v>21101000000</v>
      </c>
      <c r="C401" s="88">
        <v>-72.832603000000006</v>
      </c>
      <c r="D401" s="88">
        <v>-63.036858000000002</v>
      </c>
      <c r="F401" s="6">
        <f t="shared" si="66"/>
        <v>28.820694444444001</v>
      </c>
      <c r="G401" s="6">
        <f t="shared" si="64"/>
        <v>-77.399124</v>
      </c>
      <c r="J401" s="88">
        <v>11545444444.444</v>
      </c>
      <c r="K401" s="88">
        <v>-104.95209</v>
      </c>
      <c r="L401" s="88">
        <v>-95.317390000000003</v>
      </c>
      <c r="N401" s="6">
        <f t="shared" si="67"/>
        <v>16.876249999999999</v>
      </c>
      <c r="O401" s="6">
        <f t="shared" si="65"/>
        <v>-81.814223999999996</v>
      </c>
    </row>
    <row r="402" spans="2:16" x14ac:dyDescent="0.25">
      <c r="B402" s="88">
        <v>21488625000</v>
      </c>
      <c r="C402" s="88">
        <v>-58.454300000000003</v>
      </c>
      <c r="D402" s="88">
        <v>-49.465854999999998</v>
      </c>
      <c r="F402" s="6">
        <f t="shared" si="66"/>
        <v>29.902763888888998</v>
      </c>
      <c r="G402" s="6">
        <f t="shared" si="64"/>
        <v>-90.167809000000005</v>
      </c>
      <c r="J402" s="88">
        <v>11988625000</v>
      </c>
      <c r="K402" s="88">
        <v>-97.065185999999997</v>
      </c>
      <c r="L402" s="88">
        <v>-87.936622999999997</v>
      </c>
      <c r="N402" s="6">
        <f t="shared" si="67"/>
        <v>17.763874999999999</v>
      </c>
      <c r="O402" s="6">
        <f t="shared" si="65"/>
        <v>-94.407532000000003</v>
      </c>
    </row>
    <row r="403" spans="2:16" x14ac:dyDescent="0.25">
      <c r="B403" s="88">
        <v>21876250000</v>
      </c>
      <c r="C403" s="88">
        <v>-68.945526000000001</v>
      </c>
      <c r="D403" s="88">
        <v>-59.476027999999999</v>
      </c>
      <c r="F403" s="6">
        <f t="shared" si="66"/>
        <v>30.984833333333</v>
      </c>
      <c r="G403" s="6">
        <f t="shared" si="64"/>
        <v>-89.766150999999994</v>
      </c>
      <c r="J403" s="88">
        <v>12431805555.556</v>
      </c>
      <c r="K403" s="88">
        <v>-93.605300999999997</v>
      </c>
      <c r="L403" s="88">
        <v>-84.719429000000005</v>
      </c>
      <c r="N403" s="6">
        <f t="shared" si="67"/>
        <v>18.651499999999999</v>
      </c>
      <c r="O403" s="6">
        <f t="shared" si="65"/>
        <v>-74.554526999999993</v>
      </c>
    </row>
    <row r="404" spans="2:16" x14ac:dyDescent="0.25">
      <c r="B404" s="88">
        <v>22263875000</v>
      </c>
      <c r="C404" s="88">
        <v>-60.843707999999999</v>
      </c>
      <c r="D404" s="88">
        <v>-50.431232000000001</v>
      </c>
      <c r="F404" s="6">
        <f t="shared" si="66"/>
        <v>32.066902777777997</v>
      </c>
      <c r="G404" s="6">
        <f t="shared" si="64"/>
        <v>-91.700523000000004</v>
      </c>
      <c r="J404" s="88">
        <v>12874986111.111</v>
      </c>
      <c r="K404" s="88">
        <v>-84.308952000000005</v>
      </c>
      <c r="L404" s="88">
        <v>-75.740700000000004</v>
      </c>
      <c r="N404" s="6">
        <f t="shared" si="67"/>
        <v>19.539124999999999</v>
      </c>
      <c r="O404" s="6">
        <f t="shared" si="65"/>
        <v>-74.629227</v>
      </c>
    </row>
    <row r="405" spans="2:16" x14ac:dyDescent="0.25">
      <c r="B405" s="88">
        <v>22651500000</v>
      </c>
      <c r="C405" s="88">
        <v>-48.601101</v>
      </c>
      <c r="D405" s="88">
        <v>-38.200114999999997</v>
      </c>
      <c r="F405" s="6">
        <f t="shared" si="66"/>
        <v>33.148972222222</v>
      </c>
      <c r="G405" s="6">
        <f t="shared" si="64"/>
        <v>-90.560103999999995</v>
      </c>
      <c r="J405" s="88">
        <v>13318166666.667</v>
      </c>
      <c r="K405" s="88">
        <v>-87.318862999999993</v>
      </c>
      <c r="L405" s="88">
        <v>-78.211783999999994</v>
      </c>
      <c r="N405" s="6">
        <f t="shared" si="67"/>
        <v>20.426749999999998</v>
      </c>
      <c r="O405" s="6">
        <f t="shared" si="65"/>
        <v>-73.427689000000001</v>
      </c>
    </row>
    <row r="406" spans="2:16" x14ac:dyDescent="0.25">
      <c r="B406" s="88">
        <v>23039125000</v>
      </c>
      <c r="C406" s="88">
        <v>-49.565902999999999</v>
      </c>
      <c r="D406" s="88">
        <v>-41.634506000000002</v>
      </c>
      <c r="F406" s="6">
        <f t="shared" si="66"/>
        <v>34.231041666666997</v>
      </c>
      <c r="G406" s="6">
        <f t="shared" si="64"/>
        <v>-64.803520000000006</v>
      </c>
      <c r="J406" s="88">
        <v>13761347222.222</v>
      </c>
      <c r="K406" s="88">
        <v>-88.886268999999999</v>
      </c>
      <c r="L406" s="88">
        <v>-79.175797000000003</v>
      </c>
      <c r="N406" s="6">
        <f t="shared" si="67"/>
        <v>21.314374999999998</v>
      </c>
      <c r="O406" s="6">
        <f t="shared" si="65"/>
        <v>-76.681122000000002</v>
      </c>
    </row>
    <row r="407" spans="2:16" x14ac:dyDescent="0.25">
      <c r="B407" s="88">
        <v>23426750000</v>
      </c>
      <c r="C407" s="88">
        <v>-63.080635000000001</v>
      </c>
      <c r="D407" s="88">
        <v>-54.685471</v>
      </c>
      <c r="F407" s="6">
        <f t="shared" si="66"/>
        <v>35.313111111110999</v>
      </c>
      <c r="G407" s="6">
        <f t="shared" si="64"/>
        <v>-35.884678000000001</v>
      </c>
      <c r="J407" s="88">
        <v>14204527777.778</v>
      </c>
      <c r="K407" s="88">
        <v>-79.895615000000006</v>
      </c>
      <c r="L407" s="88">
        <v>-69.541656000000003</v>
      </c>
      <c r="N407" s="6">
        <f t="shared" si="67"/>
        <v>22.202000000000002</v>
      </c>
      <c r="O407" s="6">
        <f t="shared" si="65"/>
        <v>-81.070685999999995</v>
      </c>
    </row>
    <row r="408" spans="2:16" x14ac:dyDescent="0.25">
      <c r="B408" s="88">
        <v>23814375000</v>
      </c>
      <c r="C408" s="88">
        <v>-56.784103000000002</v>
      </c>
      <c r="D408" s="88">
        <v>-46.889308999999997</v>
      </c>
      <c r="F408" s="6">
        <f t="shared" si="66"/>
        <v>36.395180555556003</v>
      </c>
      <c r="G408" s="6">
        <f t="shared" si="64"/>
        <v>-33.024482999999996</v>
      </c>
      <c r="J408" s="88">
        <v>14647708333.333</v>
      </c>
      <c r="K408" s="88">
        <v>-89.131538000000006</v>
      </c>
      <c r="L408" s="88">
        <v>-78.876334999999997</v>
      </c>
      <c r="N408" s="6">
        <f t="shared" si="67"/>
        <v>23.089625000000002</v>
      </c>
      <c r="O408" s="6">
        <f t="shared" si="65"/>
        <v>-70.846428000000003</v>
      </c>
    </row>
    <row r="409" spans="2:16" x14ac:dyDescent="0.25">
      <c r="B409" s="88">
        <v>24202000000</v>
      </c>
      <c r="C409" s="88">
        <v>-59.676890999999998</v>
      </c>
      <c r="D409" s="88">
        <v>-4.2965378999999997</v>
      </c>
      <c r="F409" s="6">
        <f t="shared" si="66"/>
        <v>37.477249999999998</v>
      </c>
      <c r="G409" s="6">
        <f t="shared" si="64"/>
        <v>-23.382045999999999</v>
      </c>
      <c r="J409" s="88">
        <v>15090888888.889</v>
      </c>
      <c r="K409" s="88">
        <v>-79.727210999999997</v>
      </c>
      <c r="L409" s="88">
        <v>-68.406707999999995</v>
      </c>
      <c r="N409" s="6">
        <f t="shared" si="67"/>
        <v>23.977250000000002</v>
      </c>
      <c r="O409" s="6">
        <f t="shared" si="65"/>
        <v>-69.121741999999998</v>
      </c>
    </row>
    <row r="410" spans="2:16" x14ac:dyDescent="0.25">
      <c r="B410" s="88">
        <v>24589625000</v>
      </c>
      <c r="C410" s="88">
        <v>-69.589684000000005</v>
      </c>
      <c r="D410" s="88">
        <v>-8.0611257999999992</v>
      </c>
      <c r="F410" s="6" t="s">
        <v>21</v>
      </c>
      <c r="J410" s="88">
        <v>15534069444.444</v>
      </c>
      <c r="K410" s="88">
        <v>-68.280288999999996</v>
      </c>
      <c r="L410" s="88">
        <v>-50.193367000000002</v>
      </c>
      <c r="N410" s="6" t="s">
        <v>21</v>
      </c>
    </row>
    <row r="411" spans="2:16" x14ac:dyDescent="0.25">
      <c r="B411" s="88">
        <v>24977250000</v>
      </c>
      <c r="C411" s="88">
        <v>-68.274963</v>
      </c>
      <c r="D411" s="88">
        <v>-2.2508773999999998</v>
      </c>
      <c r="J411" s="88">
        <v>15977250000</v>
      </c>
      <c r="K411" s="88">
        <v>-68.339798000000002</v>
      </c>
      <c r="L411" s="88">
        <v>-54.739303999999997</v>
      </c>
    </row>
    <row r="412" spans="2:16" x14ac:dyDescent="0.25">
      <c r="B412" s="88" t="s">
        <v>21</v>
      </c>
      <c r="J412" s="88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4Rx4L dBc Log Mag(dB)</v>
      </c>
      <c r="H414" s="35">
        <v>4</v>
      </c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s="88" t="s">
        <v>57</v>
      </c>
      <c r="F415" s="6">
        <f t="shared" ref="F415:F433" si="70">B441/1000000000</f>
        <v>18</v>
      </c>
      <c r="G415" s="6">
        <f t="shared" si="68"/>
        <v>-86.349556000000007</v>
      </c>
      <c r="H415" s="36">
        <f>ABS(AVERAGE(G415:G430)-(H414-1)*10)</f>
        <v>112.3592655625</v>
      </c>
      <c r="J415" s="88" t="s">
        <v>57</v>
      </c>
      <c r="N415" s="6">
        <f t="shared" ref="N415:N433" si="71">J441/1000000000</f>
        <v>8</v>
      </c>
      <c r="O415" s="6">
        <f t="shared" si="69"/>
        <v>-67.141509999999997</v>
      </c>
      <c r="P415" s="36">
        <f>ABS(AVERAGE(O415:O433)-(P414-1)*10)</f>
        <v>108.9100462105263</v>
      </c>
    </row>
    <row r="416" spans="2:16" x14ac:dyDescent="0.25">
      <c r="B416" s="88" t="s">
        <v>19</v>
      </c>
      <c r="C416" s="88" t="s">
        <v>131</v>
      </c>
      <c r="D416" s="88" t="s">
        <v>58</v>
      </c>
      <c r="F416" s="6">
        <f t="shared" si="70"/>
        <v>19.776513888888999</v>
      </c>
      <c r="G416" s="6">
        <f t="shared" si="68"/>
        <v>-84.021713000000005</v>
      </c>
      <c r="J416" s="88" t="s">
        <v>19</v>
      </c>
      <c r="K416" s="88" t="s">
        <v>131</v>
      </c>
      <c r="L416" s="88" t="s">
        <v>58</v>
      </c>
      <c r="N416" s="6">
        <f t="shared" si="71"/>
        <v>9.3320694444444001</v>
      </c>
      <c r="O416" s="6">
        <f t="shared" si="69"/>
        <v>-77.860946999999996</v>
      </c>
    </row>
    <row r="417" spans="2:15" x14ac:dyDescent="0.25">
      <c r="B417" s="88">
        <v>18000000000</v>
      </c>
      <c r="C417" s="88">
        <v>-80.309173999999999</v>
      </c>
      <c r="D417" s="88">
        <v>-75.390984000000003</v>
      </c>
      <c r="F417" s="6">
        <f t="shared" si="70"/>
        <v>21.553027777777999</v>
      </c>
      <c r="G417" s="6">
        <f t="shared" si="68"/>
        <v>-68.417961000000005</v>
      </c>
      <c r="J417" s="88">
        <v>8000000000</v>
      </c>
      <c r="K417" s="88">
        <v>-85.816513</v>
      </c>
      <c r="L417" s="88">
        <v>-76.093902999999997</v>
      </c>
      <c r="N417" s="6">
        <f t="shared" si="71"/>
        <v>10.664138888888999</v>
      </c>
      <c r="O417" s="6">
        <f t="shared" si="69"/>
        <v>-75.351410000000001</v>
      </c>
    </row>
    <row r="418" spans="2:15" x14ac:dyDescent="0.25">
      <c r="B418" s="88">
        <v>19082069444.444</v>
      </c>
      <c r="C418" s="88">
        <v>-79.752144000000001</v>
      </c>
      <c r="D418" s="88">
        <v>-75.072768999999994</v>
      </c>
      <c r="F418" s="6">
        <f t="shared" si="70"/>
        <v>23.329541666667001</v>
      </c>
      <c r="G418" s="6">
        <f t="shared" si="68"/>
        <v>-71.598800999999995</v>
      </c>
      <c r="J418" s="88">
        <v>8887625000</v>
      </c>
      <c r="K418" s="88">
        <v>-89.358390999999997</v>
      </c>
      <c r="L418" s="88">
        <v>-79.602196000000006</v>
      </c>
      <c r="N418" s="6">
        <f t="shared" si="71"/>
        <v>11.996208333333</v>
      </c>
      <c r="O418" s="6">
        <f t="shared" si="69"/>
        <v>-88.197890999999998</v>
      </c>
    </row>
    <row r="419" spans="2:15" x14ac:dyDescent="0.25">
      <c r="B419" s="88">
        <v>20164138888.889</v>
      </c>
      <c r="C419" s="88">
        <v>-80.636322000000007</v>
      </c>
      <c r="D419" s="88">
        <v>-75.783378999999996</v>
      </c>
      <c r="F419" s="6">
        <f t="shared" si="70"/>
        <v>25.106055555556001</v>
      </c>
      <c r="G419" s="6">
        <f t="shared" si="68"/>
        <v>-86.962173000000007</v>
      </c>
      <c r="J419" s="88">
        <v>9775250000</v>
      </c>
      <c r="K419" s="88">
        <v>-87.918953000000002</v>
      </c>
      <c r="L419" s="88">
        <v>-78.226890999999995</v>
      </c>
      <c r="N419" s="6">
        <f t="shared" si="71"/>
        <v>13.328277777778</v>
      </c>
      <c r="O419" s="6">
        <f t="shared" si="69"/>
        <v>-85.809653999999995</v>
      </c>
    </row>
    <row r="420" spans="2:15" x14ac:dyDescent="0.25">
      <c r="B420" s="88">
        <v>21246208333.333</v>
      </c>
      <c r="C420" s="88">
        <v>-82.865761000000006</v>
      </c>
      <c r="D420" s="88">
        <v>-76.352767999999998</v>
      </c>
      <c r="F420" s="6">
        <f t="shared" si="70"/>
        <v>26.882569444444002</v>
      </c>
      <c r="G420" s="6">
        <f t="shared" si="68"/>
        <v>-85.722977</v>
      </c>
      <c r="J420" s="88">
        <v>10662875000</v>
      </c>
      <c r="K420" s="88">
        <v>-92.094420999999997</v>
      </c>
      <c r="L420" s="88">
        <v>-82.867264000000006</v>
      </c>
      <c r="N420" s="6">
        <f t="shared" si="71"/>
        <v>14.660347222222001</v>
      </c>
      <c r="O420" s="6">
        <f t="shared" si="69"/>
        <v>-79.294891000000007</v>
      </c>
    </row>
    <row r="421" spans="2:15" x14ac:dyDescent="0.25">
      <c r="B421" s="88">
        <v>22328277777.778</v>
      </c>
      <c r="C421" s="88">
        <v>-88.214043000000004</v>
      </c>
      <c r="D421" s="88">
        <v>-82.138396999999998</v>
      </c>
      <c r="F421" s="6">
        <f t="shared" si="70"/>
        <v>28.659083333333001</v>
      </c>
      <c r="G421" s="6">
        <f t="shared" si="68"/>
        <v>-89.608360000000005</v>
      </c>
      <c r="J421" s="88">
        <v>11550500000</v>
      </c>
      <c r="K421" s="88">
        <v>-80.191185000000004</v>
      </c>
      <c r="L421" s="88">
        <v>-71.427970999999999</v>
      </c>
      <c r="N421" s="6">
        <f t="shared" si="71"/>
        <v>15.992416666666999</v>
      </c>
      <c r="O421" s="6">
        <f t="shared" si="69"/>
        <v>-84.783028000000002</v>
      </c>
    </row>
    <row r="422" spans="2:15" x14ac:dyDescent="0.25">
      <c r="B422" s="88">
        <v>23410347222.222</v>
      </c>
      <c r="C422" s="88">
        <v>-78.251472000000007</v>
      </c>
      <c r="D422" s="88">
        <v>-72.518737999999999</v>
      </c>
      <c r="F422" s="6">
        <f t="shared" si="70"/>
        <v>30.435597222222</v>
      </c>
      <c r="G422" s="6">
        <f t="shared" si="68"/>
        <v>-100.62282999999999</v>
      </c>
      <c r="J422" s="88">
        <v>12438125000</v>
      </c>
      <c r="K422" s="88">
        <v>-79.217879999999994</v>
      </c>
      <c r="L422" s="88">
        <v>-69.470764000000003</v>
      </c>
      <c r="N422" s="6">
        <f t="shared" si="71"/>
        <v>17.324486111111</v>
      </c>
      <c r="O422" s="6">
        <f t="shared" si="69"/>
        <v>-82.188857999999996</v>
      </c>
    </row>
    <row r="423" spans="2:15" x14ac:dyDescent="0.25">
      <c r="B423" s="88">
        <v>24492416666.667</v>
      </c>
      <c r="C423" s="88">
        <v>-81.225037</v>
      </c>
      <c r="D423" s="88">
        <v>-72.542831000000007</v>
      </c>
      <c r="F423" s="6">
        <f t="shared" si="70"/>
        <v>32.212111111111</v>
      </c>
      <c r="G423" s="6">
        <f t="shared" si="68"/>
        <v>-77.064148000000003</v>
      </c>
      <c r="J423" s="88">
        <v>13325750000</v>
      </c>
      <c r="K423" s="88">
        <v>-75.343238999999997</v>
      </c>
      <c r="L423" s="88">
        <v>-65.315010000000001</v>
      </c>
      <c r="N423" s="6">
        <f t="shared" si="71"/>
        <v>18.656555555556</v>
      </c>
      <c r="O423" s="6">
        <f t="shared" si="69"/>
        <v>-87.855491999999998</v>
      </c>
    </row>
    <row r="424" spans="2:15" x14ac:dyDescent="0.25">
      <c r="B424" s="88">
        <v>25574486111.111</v>
      </c>
      <c r="C424" s="88">
        <v>-79.976523999999998</v>
      </c>
      <c r="D424" s="88">
        <v>-69.104668000000004</v>
      </c>
      <c r="F424" s="6">
        <f t="shared" si="70"/>
        <v>33.988624999999999</v>
      </c>
      <c r="G424" s="6">
        <f t="shared" si="68"/>
        <v>-88.558502000000004</v>
      </c>
      <c r="J424" s="88">
        <v>14213375000</v>
      </c>
      <c r="K424" s="88">
        <v>-79.743752000000001</v>
      </c>
      <c r="L424" s="88">
        <v>-69.626616999999996</v>
      </c>
      <c r="N424" s="6">
        <f t="shared" si="71"/>
        <v>19.988624999999999</v>
      </c>
      <c r="O424" s="6">
        <f t="shared" si="69"/>
        <v>-78.480125000000001</v>
      </c>
    </row>
    <row r="425" spans="2:15" x14ac:dyDescent="0.25">
      <c r="B425" s="88">
        <v>26656555555.556</v>
      </c>
      <c r="C425" s="88">
        <v>-80.734054999999998</v>
      </c>
      <c r="D425" s="88">
        <v>-70.938309000000004</v>
      </c>
      <c r="F425" s="6">
        <f t="shared" si="70"/>
        <v>35.765138888888998</v>
      </c>
      <c r="G425" s="6">
        <f t="shared" si="68"/>
        <v>-81.445769999999996</v>
      </c>
      <c r="J425" s="88">
        <v>15101000000</v>
      </c>
      <c r="K425" s="88">
        <v>-83.016609000000003</v>
      </c>
      <c r="L425" s="88">
        <v>-73.381912</v>
      </c>
      <c r="N425" s="6">
        <f t="shared" si="71"/>
        <v>21.320694444444001</v>
      </c>
      <c r="O425" s="6">
        <f t="shared" si="69"/>
        <v>-81.840384999999998</v>
      </c>
    </row>
    <row r="426" spans="2:15" x14ac:dyDescent="0.25">
      <c r="B426" s="88">
        <v>27738625000</v>
      </c>
      <c r="C426" s="88">
        <v>-77.046806000000004</v>
      </c>
      <c r="D426" s="88">
        <v>-68.058364999999995</v>
      </c>
      <c r="F426" s="6">
        <f t="shared" si="70"/>
        <v>37.541652777777998</v>
      </c>
      <c r="G426" s="6">
        <f t="shared" si="68"/>
        <v>-80.234702999999996</v>
      </c>
      <c r="J426" s="88">
        <v>15988625000</v>
      </c>
      <c r="K426" s="88">
        <v>-84.077110000000005</v>
      </c>
      <c r="L426" s="88">
        <v>-74.948547000000005</v>
      </c>
      <c r="N426" s="6">
        <f t="shared" si="71"/>
        <v>22.652763888888998</v>
      </c>
      <c r="O426" s="6">
        <f t="shared" si="69"/>
        <v>-74.199614999999994</v>
      </c>
    </row>
    <row r="427" spans="2:15" x14ac:dyDescent="0.25">
      <c r="B427" s="88">
        <v>28820694444.444</v>
      </c>
      <c r="C427" s="88">
        <v>-86.868622000000002</v>
      </c>
      <c r="D427" s="88">
        <v>-77.399124</v>
      </c>
      <c r="F427" s="6">
        <f t="shared" si="70"/>
        <v>39.318166666666997</v>
      </c>
      <c r="G427" s="6">
        <f t="shared" si="68"/>
        <v>-84.580391000000006</v>
      </c>
      <c r="J427" s="88">
        <v>16876250000</v>
      </c>
      <c r="K427" s="88">
        <v>-90.700103999999996</v>
      </c>
      <c r="L427" s="88">
        <v>-81.814223999999996</v>
      </c>
      <c r="N427" s="6">
        <f t="shared" si="71"/>
        <v>23.984833333333</v>
      </c>
      <c r="O427" s="6">
        <f t="shared" si="69"/>
        <v>-75.620673999999994</v>
      </c>
    </row>
    <row r="428" spans="2:15" x14ac:dyDescent="0.25">
      <c r="B428" s="88">
        <v>29902763888.889</v>
      </c>
      <c r="C428" s="88">
        <v>-100.58028</v>
      </c>
      <c r="D428" s="88">
        <v>-90.167809000000005</v>
      </c>
      <c r="F428" s="6">
        <f t="shared" si="70"/>
        <v>41.094680555556003</v>
      </c>
      <c r="G428" s="6">
        <f t="shared" si="68"/>
        <v>-78.295731000000004</v>
      </c>
      <c r="J428" s="88">
        <v>17763875000</v>
      </c>
      <c r="K428" s="88">
        <v>-102.97578</v>
      </c>
      <c r="L428" s="88">
        <v>-94.407532000000003</v>
      </c>
      <c r="N428" s="6">
        <f t="shared" si="71"/>
        <v>25.316902777778001</v>
      </c>
      <c r="O428" s="6">
        <f t="shared" si="69"/>
        <v>-76.547386000000003</v>
      </c>
    </row>
    <row r="429" spans="2:15" x14ac:dyDescent="0.25">
      <c r="B429" s="88">
        <v>30984833333.333</v>
      </c>
      <c r="C429" s="88">
        <v>-100.16714</v>
      </c>
      <c r="D429" s="88">
        <v>-89.766150999999994</v>
      </c>
      <c r="F429" s="6">
        <f t="shared" si="70"/>
        <v>42.871194444444001</v>
      </c>
      <c r="G429" s="6">
        <f t="shared" si="68"/>
        <v>-89.851142999999993</v>
      </c>
      <c r="J429" s="88">
        <v>18651500000</v>
      </c>
      <c r="K429" s="88">
        <v>-83.661606000000006</v>
      </c>
      <c r="L429" s="88">
        <v>-74.554526999999993</v>
      </c>
      <c r="N429" s="6">
        <f t="shared" si="71"/>
        <v>26.648972222222</v>
      </c>
      <c r="O429" s="6">
        <f t="shared" si="69"/>
        <v>-79.769813999999997</v>
      </c>
    </row>
    <row r="430" spans="2:15" x14ac:dyDescent="0.25">
      <c r="B430" s="88">
        <v>32066902777.778</v>
      </c>
      <c r="C430" s="88">
        <v>-99.631919999999994</v>
      </c>
      <c r="D430" s="88">
        <v>-91.700523000000004</v>
      </c>
      <c r="F430" s="6">
        <f t="shared" si="70"/>
        <v>44.647708333333</v>
      </c>
      <c r="G430" s="6">
        <f t="shared" si="68"/>
        <v>-64.413489999999996</v>
      </c>
      <c r="J430" s="88">
        <v>19539125000</v>
      </c>
      <c r="K430" s="88">
        <v>-84.339698999999996</v>
      </c>
      <c r="L430" s="88">
        <v>-74.629227</v>
      </c>
      <c r="N430" s="6">
        <f t="shared" si="71"/>
        <v>27.981041666667</v>
      </c>
      <c r="O430" s="6">
        <f t="shared" si="69"/>
        <v>-74.011284000000003</v>
      </c>
    </row>
    <row r="431" spans="2:15" x14ac:dyDescent="0.25">
      <c r="B431" s="88">
        <v>33148972222.222</v>
      </c>
      <c r="C431" s="88">
        <v>-98.955269000000001</v>
      </c>
      <c r="D431" s="88">
        <v>-90.560103999999995</v>
      </c>
      <c r="F431" s="6">
        <f t="shared" si="70"/>
        <v>46.424222222221999</v>
      </c>
      <c r="G431" s="6">
        <f t="shared" si="68"/>
        <v>-39.545582000000003</v>
      </c>
      <c r="J431" s="88">
        <v>20426750000</v>
      </c>
      <c r="K431" s="88">
        <v>-83.781647000000007</v>
      </c>
      <c r="L431" s="88">
        <v>-73.427689000000001</v>
      </c>
      <c r="N431" s="6">
        <f t="shared" si="71"/>
        <v>29.313111111110999</v>
      </c>
      <c r="O431" s="6">
        <f t="shared" si="69"/>
        <v>-76.590987999999996</v>
      </c>
    </row>
    <row r="432" spans="2:15" x14ac:dyDescent="0.25">
      <c r="B432" s="88">
        <v>34231041666.667</v>
      </c>
      <c r="C432" s="88">
        <v>-74.698311000000004</v>
      </c>
      <c r="D432" s="88">
        <v>-64.803520000000006</v>
      </c>
      <c r="F432" s="6">
        <f t="shared" si="70"/>
        <v>48.200736111110999</v>
      </c>
      <c r="G432" s="6">
        <f t="shared" si="68"/>
        <v>-22.297585999999999</v>
      </c>
      <c r="J432" s="88">
        <v>21314375000</v>
      </c>
      <c r="K432" s="88">
        <v>-86.936333000000005</v>
      </c>
      <c r="L432" s="88">
        <v>-76.681122000000002</v>
      </c>
      <c r="N432" s="6">
        <f t="shared" si="71"/>
        <v>30.645180555555999</v>
      </c>
      <c r="O432" s="6">
        <f t="shared" si="69"/>
        <v>-75.041732999999994</v>
      </c>
    </row>
    <row r="433" spans="2:16" x14ac:dyDescent="0.25">
      <c r="B433" s="88">
        <v>35313111111.111</v>
      </c>
      <c r="C433" s="88">
        <v>-91.265029999999996</v>
      </c>
      <c r="D433" s="88">
        <v>-35.884678000000001</v>
      </c>
      <c r="F433" s="6">
        <f t="shared" si="70"/>
        <v>49.977249999999998</v>
      </c>
      <c r="G433" s="6">
        <f t="shared" si="68"/>
        <v>-21.077047</v>
      </c>
      <c r="J433" s="88">
        <v>22202000000</v>
      </c>
      <c r="K433" s="88">
        <v>-92.391182000000001</v>
      </c>
      <c r="L433" s="88">
        <v>-81.070685999999995</v>
      </c>
      <c r="N433" s="6">
        <f t="shared" si="71"/>
        <v>31.977250000000002</v>
      </c>
      <c r="O433" s="6">
        <f t="shared" si="69"/>
        <v>-78.705192999999994</v>
      </c>
    </row>
    <row r="434" spans="2:16" x14ac:dyDescent="0.25">
      <c r="B434" s="88">
        <v>36395180555.556</v>
      </c>
      <c r="C434" s="88">
        <v>-94.553039999999996</v>
      </c>
      <c r="D434" s="88">
        <v>-33.024482999999996</v>
      </c>
      <c r="F434" s="6" t="s">
        <v>21</v>
      </c>
      <c r="J434" s="88">
        <v>23089625000</v>
      </c>
      <c r="K434" s="88">
        <v>-88.933350000000004</v>
      </c>
      <c r="L434" s="88">
        <v>-70.846428000000003</v>
      </c>
      <c r="N434" s="6" t="s">
        <v>21</v>
      </c>
    </row>
    <row r="435" spans="2:16" x14ac:dyDescent="0.25">
      <c r="B435" s="88">
        <v>37477250000</v>
      </c>
      <c r="C435" s="88">
        <v>-89.406136000000004</v>
      </c>
      <c r="D435" s="88">
        <v>-23.382045999999999</v>
      </c>
      <c r="J435" s="88">
        <v>23977250000</v>
      </c>
      <c r="K435" s="88">
        <v>-82.722237000000007</v>
      </c>
      <c r="L435" s="88">
        <v>-69.121741999999998</v>
      </c>
    </row>
    <row r="436" spans="2:16" x14ac:dyDescent="0.25">
      <c r="B436" s="88" t="s">
        <v>21</v>
      </c>
      <c r="J436" s="88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4Rx5L dBc Log Mag(dB)</v>
      </c>
      <c r="H438" s="35">
        <v>4</v>
      </c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s="88" t="s">
        <v>59</v>
      </c>
      <c r="F439" s="6">
        <f t="shared" ref="F439:F457" si="74">B465/1000000000</f>
        <v>21.247250000000001</v>
      </c>
      <c r="G439" s="6">
        <f t="shared" si="72"/>
        <v>-58.184277000000002</v>
      </c>
      <c r="H439" s="36">
        <f>ABS(AVERAGE(G439:G453)-(H438-1)*10)</f>
        <v>114.31029166666667</v>
      </c>
      <c r="J439" s="88" t="s">
        <v>59</v>
      </c>
      <c r="N439" s="6">
        <f t="shared" ref="N439:N457" si="75">J465/1000000000</f>
        <v>9.9772499999999997</v>
      </c>
      <c r="O439" s="6">
        <f t="shared" si="73"/>
        <v>-61.869208999999998</v>
      </c>
      <c r="P439" s="36">
        <f>ABS(AVERAGE(O439:O457)-(P438-1)*10)</f>
        <v>104.22894763157895</v>
      </c>
    </row>
    <row r="440" spans="2:16" x14ac:dyDescent="0.25">
      <c r="B440" s="88" t="s">
        <v>19</v>
      </c>
      <c r="C440" s="88" t="s">
        <v>132</v>
      </c>
      <c r="D440" s="88" t="s">
        <v>60</v>
      </c>
      <c r="F440" s="6">
        <f t="shared" si="74"/>
        <v>22.844625000000001</v>
      </c>
      <c r="G440" s="6">
        <f t="shared" si="72"/>
        <v>-84.581581</v>
      </c>
      <c r="J440" s="88" t="s">
        <v>19</v>
      </c>
      <c r="K440" s="88" t="s">
        <v>132</v>
      </c>
      <c r="L440" s="88" t="s">
        <v>60</v>
      </c>
      <c r="N440" s="6">
        <f t="shared" si="75"/>
        <v>11.200736111111</v>
      </c>
      <c r="O440" s="6">
        <f t="shared" si="73"/>
        <v>-69.214813000000007</v>
      </c>
    </row>
    <row r="441" spans="2:16" x14ac:dyDescent="0.25">
      <c r="B441" s="88">
        <v>18000000000</v>
      </c>
      <c r="C441" s="88">
        <v>-91.267737999999994</v>
      </c>
      <c r="D441" s="88">
        <v>-86.349556000000007</v>
      </c>
      <c r="F441" s="6">
        <f t="shared" si="74"/>
        <v>24.442</v>
      </c>
      <c r="G441" s="6">
        <f t="shared" si="72"/>
        <v>-90.521034</v>
      </c>
      <c r="J441" s="88">
        <v>8000000000</v>
      </c>
      <c r="K441" s="88">
        <v>-76.86412</v>
      </c>
      <c r="L441" s="88">
        <v>-67.141509999999997</v>
      </c>
      <c r="N441" s="6">
        <f t="shared" si="75"/>
        <v>12.424222222221999</v>
      </c>
      <c r="O441" s="6">
        <f t="shared" si="73"/>
        <v>-71.989456000000004</v>
      </c>
    </row>
    <row r="442" spans="2:16" x14ac:dyDescent="0.25">
      <c r="B442" s="88">
        <v>19776513888.889</v>
      </c>
      <c r="C442" s="88">
        <v>-88.701087999999999</v>
      </c>
      <c r="D442" s="88">
        <v>-84.021713000000005</v>
      </c>
      <c r="F442" s="6">
        <f t="shared" si="74"/>
        <v>26.039375</v>
      </c>
      <c r="G442" s="6">
        <f t="shared" si="72"/>
        <v>-74.772582999999997</v>
      </c>
      <c r="J442" s="88">
        <v>9332069444.4444008</v>
      </c>
      <c r="K442" s="88">
        <v>-87.617142000000001</v>
      </c>
      <c r="L442" s="88">
        <v>-77.860946999999996</v>
      </c>
      <c r="N442" s="6">
        <f t="shared" si="75"/>
        <v>13.647708333333</v>
      </c>
      <c r="O442" s="6">
        <f t="shared" si="73"/>
        <v>-72.025161999999995</v>
      </c>
    </row>
    <row r="443" spans="2:16" x14ac:dyDescent="0.25">
      <c r="B443" s="88">
        <v>21553027777.778</v>
      </c>
      <c r="C443" s="88">
        <v>-73.270904999999999</v>
      </c>
      <c r="D443" s="88">
        <v>-68.417961000000005</v>
      </c>
      <c r="F443" s="6">
        <f t="shared" si="74"/>
        <v>27.636749999999999</v>
      </c>
      <c r="G443" s="6">
        <f t="shared" si="72"/>
        <v>-83.667168000000004</v>
      </c>
      <c r="J443" s="88">
        <v>10664138888.889</v>
      </c>
      <c r="K443" s="88">
        <v>-85.043471999999994</v>
      </c>
      <c r="L443" s="88">
        <v>-75.351410000000001</v>
      </c>
      <c r="N443" s="6">
        <f t="shared" si="75"/>
        <v>14.871194444444001</v>
      </c>
      <c r="O443" s="6">
        <f t="shared" si="73"/>
        <v>-77.354568</v>
      </c>
    </row>
    <row r="444" spans="2:16" x14ac:dyDescent="0.25">
      <c r="B444" s="88">
        <v>23329541666.667</v>
      </c>
      <c r="C444" s="88">
        <v>-78.111794000000003</v>
      </c>
      <c r="D444" s="88">
        <v>-71.598800999999995</v>
      </c>
      <c r="F444" s="6">
        <f t="shared" si="74"/>
        <v>29.234124999999999</v>
      </c>
      <c r="G444" s="6">
        <f t="shared" si="72"/>
        <v>-89.761146999999994</v>
      </c>
      <c r="J444" s="88">
        <v>11996208333.333</v>
      </c>
      <c r="K444" s="88">
        <v>-97.425040999999993</v>
      </c>
      <c r="L444" s="88">
        <v>-88.197890999999998</v>
      </c>
      <c r="N444" s="6">
        <f t="shared" si="75"/>
        <v>16.094680555556</v>
      </c>
      <c r="O444" s="6">
        <f t="shared" si="73"/>
        <v>-73.665840000000003</v>
      </c>
    </row>
    <row r="445" spans="2:16" x14ac:dyDescent="0.25">
      <c r="B445" s="88">
        <v>25106055555.556</v>
      </c>
      <c r="C445" s="88">
        <v>-93.037818999999999</v>
      </c>
      <c r="D445" s="88">
        <v>-86.962173000000007</v>
      </c>
      <c r="F445" s="6">
        <f t="shared" si="74"/>
        <v>30.831499999999998</v>
      </c>
      <c r="G445" s="6">
        <f t="shared" si="72"/>
        <v>-94.964377999999996</v>
      </c>
      <c r="J445" s="88">
        <v>13328277777.778</v>
      </c>
      <c r="K445" s="88">
        <v>-94.572868</v>
      </c>
      <c r="L445" s="88">
        <v>-85.809653999999995</v>
      </c>
      <c r="N445" s="6">
        <f t="shared" si="75"/>
        <v>17.318166666667</v>
      </c>
      <c r="O445" s="6">
        <f t="shared" si="73"/>
        <v>-80.896834999999996</v>
      </c>
    </row>
    <row r="446" spans="2:16" x14ac:dyDescent="0.25">
      <c r="B446" s="88">
        <v>26882569444.444</v>
      </c>
      <c r="C446" s="88">
        <v>-91.455710999999994</v>
      </c>
      <c r="D446" s="88">
        <v>-85.722977</v>
      </c>
      <c r="F446" s="6">
        <f t="shared" si="74"/>
        <v>32.428874999999998</v>
      </c>
      <c r="G446" s="6">
        <f t="shared" si="72"/>
        <v>-92.651711000000006</v>
      </c>
      <c r="J446" s="88">
        <v>14660347222.222</v>
      </c>
      <c r="K446" s="88">
        <v>-89.042006999999998</v>
      </c>
      <c r="L446" s="88">
        <v>-79.294891000000007</v>
      </c>
      <c r="N446" s="6">
        <f t="shared" si="75"/>
        <v>18.541652777778001</v>
      </c>
      <c r="O446" s="6">
        <f t="shared" si="73"/>
        <v>-65.467087000000006</v>
      </c>
    </row>
    <row r="447" spans="2:16" x14ac:dyDescent="0.25">
      <c r="B447" s="88">
        <v>28659083333.333</v>
      </c>
      <c r="C447" s="88">
        <v>-98.290572999999995</v>
      </c>
      <c r="D447" s="88">
        <v>-89.608360000000005</v>
      </c>
      <c r="F447" s="6">
        <f t="shared" si="74"/>
        <v>34.026249999999997</v>
      </c>
      <c r="G447" s="6">
        <f t="shared" si="72"/>
        <v>-102.2394</v>
      </c>
      <c r="J447" s="88">
        <v>15992416666.667</v>
      </c>
      <c r="K447" s="88">
        <v>-94.811256</v>
      </c>
      <c r="L447" s="88">
        <v>-84.783028000000002</v>
      </c>
      <c r="N447" s="6">
        <f t="shared" si="75"/>
        <v>19.765138888888998</v>
      </c>
      <c r="O447" s="6">
        <f t="shared" si="73"/>
        <v>-75.538094000000001</v>
      </c>
    </row>
    <row r="448" spans="2:16" x14ac:dyDescent="0.25">
      <c r="B448" s="88">
        <v>30435597222.222</v>
      </c>
      <c r="C448" s="88">
        <v>-111.49469000000001</v>
      </c>
      <c r="D448" s="88">
        <v>-100.62282999999999</v>
      </c>
      <c r="F448" s="6">
        <f t="shared" si="74"/>
        <v>35.623624999999997</v>
      </c>
      <c r="G448" s="6">
        <f t="shared" si="72"/>
        <v>-79.798500000000004</v>
      </c>
      <c r="J448" s="88">
        <v>17324486111.111</v>
      </c>
      <c r="K448" s="88">
        <v>-92.305992000000003</v>
      </c>
      <c r="L448" s="88">
        <v>-82.188857999999996</v>
      </c>
      <c r="N448" s="6">
        <f t="shared" si="75"/>
        <v>20.988624999999999</v>
      </c>
      <c r="O448" s="6">
        <f t="shared" si="73"/>
        <v>-68.660347000000002</v>
      </c>
    </row>
    <row r="449" spans="2:16" x14ac:dyDescent="0.25">
      <c r="B449" s="88">
        <v>32212111111.111</v>
      </c>
      <c r="C449" s="88">
        <v>-86.859893999999997</v>
      </c>
      <c r="D449" s="88">
        <v>-77.064148000000003</v>
      </c>
      <c r="F449" s="6">
        <f t="shared" si="74"/>
        <v>37.220999999999997</v>
      </c>
      <c r="G449" s="6">
        <f t="shared" si="72"/>
        <v>-80.197243</v>
      </c>
      <c r="J449" s="88">
        <v>18656555555.556</v>
      </c>
      <c r="K449" s="88">
        <v>-97.490181000000007</v>
      </c>
      <c r="L449" s="88">
        <v>-87.855491999999998</v>
      </c>
      <c r="N449" s="6">
        <f t="shared" si="75"/>
        <v>22.212111111111</v>
      </c>
      <c r="O449" s="6">
        <f t="shared" si="73"/>
        <v>-82.000366</v>
      </c>
    </row>
    <row r="450" spans="2:16" x14ac:dyDescent="0.25">
      <c r="B450" s="88">
        <v>33988625000</v>
      </c>
      <c r="C450" s="88">
        <v>-97.546943999999996</v>
      </c>
      <c r="D450" s="88">
        <v>-88.558502000000004</v>
      </c>
      <c r="F450" s="6">
        <f t="shared" si="74"/>
        <v>38.818375000000003</v>
      </c>
      <c r="G450" s="6">
        <f t="shared" si="72"/>
        <v>-83.627189999999999</v>
      </c>
      <c r="J450" s="88">
        <v>19988625000</v>
      </c>
      <c r="K450" s="88">
        <v>-87.608681000000004</v>
      </c>
      <c r="L450" s="88">
        <v>-78.480125000000001</v>
      </c>
      <c r="N450" s="6">
        <f t="shared" si="75"/>
        <v>23.435597222222</v>
      </c>
      <c r="O450" s="6">
        <f t="shared" si="73"/>
        <v>-89.436874000000003</v>
      </c>
    </row>
    <row r="451" spans="2:16" x14ac:dyDescent="0.25">
      <c r="B451" s="88">
        <v>35765138888.889</v>
      </c>
      <c r="C451" s="88">
        <v>-90.915267999999998</v>
      </c>
      <c r="D451" s="88">
        <v>-81.445769999999996</v>
      </c>
      <c r="F451" s="6">
        <f t="shared" si="74"/>
        <v>40.415750000000003</v>
      </c>
      <c r="G451" s="6">
        <f t="shared" si="72"/>
        <v>-85.218947999999997</v>
      </c>
      <c r="J451" s="88">
        <v>21320694444.444</v>
      </c>
      <c r="K451" s="88">
        <v>-90.726257000000004</v>
      </c>
      <c r="L451" s="88">
        <v>-81.840384999999998</v>
      </c>
      <c r="N451" s="6">
        <f t="shared" si="75"/>
        <v>24.659083333333001</v>
      </c>
      <c r="O451" s="6">
        <f t="shared" si="73"/>
        <v>-72.074721999999994</v>
      </c>
    </row>
    <row r="452" spans="2:16" x14ac:dyDescent="0.25">
      <c r="B452" s="88">
        <v>37541652777.778</v>
      </c>
      <c r="C452" s="88">
        <v>-90.647178999999994</v>
      </c>
      <c r="D452" s="88">
        <v>-80.234702999999996</v>
      </c>
      <c r="F452" s="6">
        <f t="shared" si="74"/>
        <v>42.013125000000002</v>
      </c>
      <c r="G452" s="6">
        <f t="shared" si="72"/>
        <v>-86.115157999999994</v>
      </c>
      <c r="J452" s="88">
        <v>22652763888.889</v>
      </c>
      <c r="K452" s="88">
        <v>-82.767859999999999</v>
      </c>
      <c r="L452" s="88">
        <v>-74.199614999999994</v>
      </c>
      <c r="N452" s="6">
        <f t="shared" si="75"/>
        <v>25.882569444444002</v>
      </c>
      <c r="O452" s="6">
        <f t="shared" si="73"/>
        <v>-73.554741000000007</v>
      </c>
    </row>
    <row r="453" spans="2:16" x14ac:dyDescent="0.25">
      <c r="B453" s="88">
        <v>39318166666.667</v>
      </c>
      <c r="C453" s="88">
        <v>-94.981376999999995</v>
      </c>
      <c r="D453" s="88">
        <v>-84.580391000000006</v>
      </c>
      <c r="F453" s="6">
        <f t="shared" si="74"/>
        <v>43.610500000000002</v>
      </c>
      <c r="G453" s="6">
        <f t="shared" si="72"/>
        <v>-78.354056999999997</v>
      </c>
      <c r="J453" s="88">
        <v>23984833333.333</v>
      </c>
      <c r="K453" s="88">
        <v>-84.727760000000004</v>
      </c>
      <c r="L453" s="88">
        <v>-75.620673999999994</v>
      </c>
      <c r="N453" s="6">
        <f t="shared" si="75"/>
        <v>27.106055555556001</v>
      </c>
      <c r="O453" s="6">
        <f t="shared" si="73"/>
        <v>-72.744156000000004</v>
      </c>
    </row>
    <row r="454" spans="2:16" x14ac:dyDescent="0.25">
      <c r="B454" s="88">
        <v>41094680555.556</v>
      </c>
      <c r="C454" s="88">
        <v>-86.227126999999996</v>
      </c>
      <c r="D454" s="88">
        <v>-78.295731000000004</v>
      </c>
      <c r="F454" s="6">
        <f t="shared" si="74"/>
        <v>45.207875000000001</v>
      </c>
      <c r="G454" s="6">
        <f t="shared" si="72"/>
        <v>-83.284744000000003</v>
      </c>
      <c r="J454" s="88">
        <v>25316902777.778</v>
      </c>
      <c r="K454" s="88">
        <v>-86.257857999999999</v>
      </c>
      <c r="L454" s="88">
        <v>-76.547386000000003</v>
      </c>
      <c r="N454" s="6">
        <f t="shared" si="75"/>
        <v>28.329541666667001</v>
      </c>
      <c r="O454" s="6">
        <f t="shared" si="73"/>
        <v>-75.810074</v>
      </c>
    </row>
    <row r="455" spans="2:16" x14ac:dyDescent="0.25">
      <c r="B455" s="88">
        <v>42871194444.444</v>
      </c>
      <c r="C455" s="88">
        <v>-98.246307000000002</v>
      </c>
      <c r="D455" s="88">
        <v>-89.851142999999993</v>
      </c>
      <c r="F455" s="6">
        <f t="shared" si="74"/>
        <v>46.805250000000001</v>
      </c>
      <c r="G455" s="6">
        <f t="shared" si="72"/>
        <v>-37.451611</v>
      </c>
      <c r="J455" s="88">
        <v>26648972222.222</v>
      </c>
      <c r="K455" s="88">
        <v>-90.123763999999994</v>
      </c>
      <c r="L455" s="88">
        <v>-79.769813999999997</v>
      </c>
      <c r="N455" s="6">
        <f t="shared" si="75"/>
        <v>29.553027777777999</v>
      </c>
      <c r="O455" s="6">
        <f t="shared" si="73"/>
        <v>-76.045272999999995</v>
      </c>
    </row>
    <row r="456" spans="2:16" x14ac:dyDescent="0.25">
      <c r="B456" s="88">
        <v>44647708333.333</v>
      </c>
      <c r="C456" s="88">
        <v>-74.308289000000002</v>
      </c>
      <c r="D456" s="88">
        <v>-64.413489999999996</v>
      </c>
      <c r="F456" s="6">
        <f t="shared" si="74"/>
        <v>48.402625</v>
      </c>
      <c r="G456" s="6">
        <f t="shared" si="72"/>
        <v>-29.005934</v>
      </c>
      <c r="J456" s="88">
        <v>27981041666.667</v>
      </c>
      <c r="K456" s="88">
        <v>-84.266486999999998</v>
      </c>
      <c r="L456" s="88">
        <v>-74.011284000000003</v>
      </c>
      <c r="N456" s="6">
        <f t="shared" si="75"/>
        <v>30.776513888888999</v>
      </c>
      <c r="O456" s="6">
        <f t="shared" si="73"/>
        <v>-71.893226999999996</v>
      </c>
    </row>
    <row r="457" spans="2:16" x14ac:dyDescent="0.25">
      <c r="B457" s="88">
        <v>46424222222.222</v>
      </c>
      <c r="C457" s="88">
        <v>-94.925933999999998</v>
      </c>
      <c r="D457" s="88">
        <v>-39.545582000000003</v>
      </c>
      <c r="F457" s="6">
        <f t="shared" si="74"/>
        <v>50</v>
      </c>
      <c r="G457" s="6">
        <f t="shared" si="72"/>
        <v>-32.776786999999999</v>
      </c>
      <c r="J457" s="88">
        <v>29313111111.111</v>
      </c>
      <c r="K457" s="88">
        <v>-87.911490999999998</v>
      </c>
      <c r="L457" s="88">
        <v>-76.590987999999996</v>
      </c>
      <c r="N457" s="6">
        <f t="shared" si="75"/>
        <v>32</v>
      </c>
      <c r="O457" s="6">
        <f t="shared" si="73"/>
        <v>-80.109161</v>
      </c>
    </row>
    <row r="458" spans="2:16" x14ac:dyDescent="0.25">
      <c r="B458" s="88">
        <v>48200736111.111</v>
      </c>
      <c r="C458" s="88">
        <v>-83.826141000000007</v>
      </c>
      <c r="D458" s="88">
        <v>-22.297585999999999</v>
      </c>
      <c r="F458" s="6" t="s">
        <v>21</v>
      </c>
      <c r="J458" s="88">
        <v>30645180555.556</v>
      </c>
      <c r="K458" s="88">
        <v>-93.128647000000001</v>
      </c>
      <c r="L458" s="88">
        <v>-75.041732999999994</v>
      </c>
      <c r="N458" s="6" t="s">
        <v>21</v>
      </c>
    </row>
    <row r="459" spans="2:16" x14ac:dyDescent="0.25">
      <c r="B459" s="88">
        <v>49977250000</v>
      </c>
      <c r="C459" s="88">
        <v>-87.101134999999999</v>
      </c>
      <c r="D459" s="88">
        <v>-21.077047</v>
      </c>
      <c r="J459" s="88">
        <v>31977250000</v>
      </c>
      <c r="K459" s="88">
        <v>-92.305687000000006</v>
      </c>
      <c r="L459" s="88">
        <v>-78.705192999999994</v>
      </c>
    </row>
    <row r="460" spans="2:16" x14ac:dyDescent="0.25">
      <c r="B460" s="88" t="s">
        <v>21</v>
      </c>
      <c r="J460" s="88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N/A 5Rx1L dBc Log Mag(dB)</v>
      </c>
      <c r="H462" s="35">
        <v>5</v>
      </c>
      <c r="N462" s="6" t="s">
        <v>19</v>
      </c>
      <c r="O462" s="6" t="str">
        <f t="shared" ref="O462:O481" si="77">L488</f>
        <v>N/A 5Rx1L dBc Log Mag(dB)</v>
      </c>
      <c r="P462" s="35">
        <v>5</v>
      </c>
    </row>
    <row r="463" spans="2:16" ht="15.75" x14ac:dyDescent="0.25">
      <c r="B463" s="88" t="s">
        <v>61</v>
      </c>
      <c r="F463" s="6">
        <f t="shared" ref="F463:F481" si="78">B489/1000000000</f>
        <v>14.0022</v>
      </c>
      <c r="G463" s="6">
        <f t="shared" si="76"/>
        <v>-85.273009999999999</v>
      </c>
      <c r="H463" s="36" t="s">
        <v>315</v>
      </c>
      <c r="J463" s="88" t="s">
        <v>61</v>
      </c>
      <c r="N463" s="6">
        <f t="shared" ref="N463:N481" si="79">J489/1000000000</f>
        <v>8</v>
      </c>
      <c r="O463" s="6">
        <f t="shared" si="77"/>
        <v>-74.477530999999999</v>
      </c>
      <c r="P463" s="36">
        <f>ABS(AVERAGE(O463:O481)-(P462-1)*10)</f>
        <v>94.956746263157896</v>
      </c>
    </row>
    <row r="464" spans="2:16" x14ac:dyDescent="0.25">
      <c r="B464" s="88" t="s">
        <v>19</v>
      </c>
      <c r="C464" s="88" t="s">
        <v>133</v>
      </c>
      <c r="D464" s="88" t="s">
        <v>62</v>
      </c>
      <c r="F464" s="6">
        <f t="shared" si="78"/>
        <v>14.0022</v>
      </c>
      <c r="G464" s="6">
        <f t="shared" si="76"/>
        <v>-87.090064999999996</v>
      </c>
      <c r="J464" s="88" t="s">
        <v>19</v>
      </c>
      <c r="K464" s="88" t="s">
        <v>133</v>
      </c>
      <c r="L464" s="88" t="s">
        <v>62</v>
      </c>
      <c r="N464" s="6">
        <f t="shared" si="79"/>
        <v>8.0455666666666996</v>
      </c>
      <c r="O464" s="6">
        <f t="shared" si="77"/>
        <v>-77.942138999999997</v>
      </c>
    </row>
    <row r="465" spans="2:15" x14ac:dyDescent="0.25">
      <c r="B465" s="88">
        <v>21247250000</v>
      </c>
      <c r="C465" s="88">
        <v>-63.102463</v>
      </c>
      <c r="D465" s="88">
        <v>-58.184277000000002</v>
      </c>
      <c r="F465" s="6">
        <f t="shared" si="78"/>
        <v>14.0022</v>
      </c>
      <c r="G465" s="6">
        <f t="shared" si="76"/>
        <v>-86.758018000000007</v>
      </c>
      <c r="J465" s="88">
        <v>9977250000</v>
      </c>
      <c r="K465" s="88">
        <v>-71.591819999999998</v>
      </c>
      <c r="L465" s="88">
        <v>-61.869208999999998</v>
      </c>
      <c r="N465" s="6">
        <f t="shared" si="79"/>
        <v>8.0911333333332998</v>
      </c>
      <c r="O465" s="6">
        <f t="shared" si="77"/>
        <v>-67.033928000000003</v>
      </c>
    </row>
    <row r="466" spans="2:15" x14ac:dyDescent="0.25">
      <c r="B466" s="88">
        <v>22844625000</v>
      </c>
      <c r="C466" s="88">
        <v>-89.260963000000004</v>
      </c>
      <c r="D466" s="88">
        <v>-84.581581</v>
      </c>
      <c r="F466" s="6">
        <f t="shared" si="78"/>
        <v>14.0022</v>
      </c>
      <c r="G466" s="6">
        <f t="shared" si="76"/>
        <v>-83.884604999999993</v>
      </c>
      <c r="J466" s="88">
        <v>11200736111.111</v>
      </c>
      <c r="K466" s="88">
        <v>-78.971007999999998</v>
      </c>
      <c r="L466" s="88">
        <v>-69.214813000000007</v>
      </c>
      <c r="N466" s="6">
        <f t="shared" si="79"/>
        <v>8.1366999999999994</v>
      </c>
      <c r="O466" s="6">
        <f t="shared" si="77"/>
        <v>-67.290610999999998</v>
      </c>
    </row>
    <row r="467" spans="2:15" x14ac:dyDescent="0.25">
      <c r="B467" s="88">
        <v>24442000000</v>
      </c>
      <c r="C467" s="88">
        <v>-95.373977999999994</v>
      </c>
      <c r="D467" s="88">
        <v>-90.521034</v>
      </c>
      <c r="F467" s="6">
        <f t="shared" si="78"/>
        <v>14.0022</v>
      </c>
      <c r="G467" s="6">
        <f t="shared" si="76"/>
        <v>-84.602836999999994</v>
      </c>
      <c r="J467" s="88">
        <v>12424222222.222</v>
      </c>
      <c r="K467" s="88">
        <v>-81.681518999999994</v>
      </c>
      <c r="L467" s="88">
        <v>-71.989456000000004</v>
      </c>
      <c r="N467" s="6">
        <f t="shared" si="79"/>
        <v>8.1822666666667008</v>
      </c>
      <c r="O467" s="6">
        <f t="shared" si="77"/>
        <v>-68.105452999999997</v>
      </c>
    </row>
    <row r="468" spans="2:15" x14ac:dyDescent="0.25">
      <c r="B468" s="88">
        <v>26039375000</v>
      </c>
      <c r="C468" s="88">
        <v>-81.285583000000003</v>
      </c>
      <c r="D468" s="88">
        <v>-74.772582999999997</v>
      </c>
      <c r="F468" s="6">
        <f t="shared" si="78"/>
        <v>14.0022</v>
      </c>
      <c r="G468" s="6">
        <f t="shared" si="76"/>
        <v>-84.570114000000004</v>
      </c>
      <c r="J468" s="88">
        <v>13647708333.333</v>
      </c>
      <c r="K468" s="88">
        <v>-81.252312000000003</v>
      </c>
      <c r="L468" s="88">
        <v>-72.025161999999995</v>
      </c>
      <c r="N468" s="6">
        <f t="shared" si="79"/>
        <v>8.2278333333332991</v>
      </c>
      <c r="O468" s="6">
        <f t="shared" si="77"/>
        <v>-57.485531000000002</v>
      </c>
    </row>
    <row r="469" spans="2:15" x14ac:dyDescent="0.25">
      <c r="B469" s="88">
        <v>27636750000</v>
      </c>
      <c r="C469" s="88">
        <v>-89.742812999999998</v>
      </c>
      <c r="D469" s="88">
        <v>-83.667168000000004</v>
      </c>
      <c r="F469" s="6">
        <f t="shared" si="78"/>
        <v>14.0022</v>
      </c>
      <c r="G469" s="6">
        <f t="shared" si="76"/>
        <v>-81.746300000000005</v>
      </c>
      <c r="J469" s="88">
        <v>14871194444.444</v>
      </c>
      <c r="K469" s="88">
        <v>-86.117783000000003</v>
      </c>
      <c r="L469" s="88">
        <v>-77.354568</v>
      </c>
      <c r="N469" s="6">
        <f t="shared" si="79"/>
        <v>8.2734000000000005</v>
      </c>
      <c r="O469" s="6">
        <f t="shared" si="77"/>
        <v>-75.872398000000004</v>
      </c>
    </row>
    <row r="470" spans="2:15" x14ac:dyDescent="0.25">
      <c r="B470" s="88">
        <v>29234125000</v>
      </c>
      <c r="C470" s="88">
        <v>-95.493881000000002</v>
      </c>
      <c r="D470" s="88">
        <v>-89.761146999999994</v>
      </c>
      <c r="F470" s="6">
        <f t="shared" si="78"/>
        <v>14.0022</v>
      </c>
      <c r="G470" s="6">
        <f t="shared" si="76"/>
        <v>-80.309241999999998</v>
      </c>
      <c r="J470" s="88">
        <v>16094680555.556</v>
      </c>
      <c r="K470" s="88">
        <v>-83.412948999999998</v>
      </c>
      <c r="L470" s="88">
        <v>-73.665840000000003</v>
      </c>
      <c r="N470" s="6">
        <f t="shared" si="79"/>
        <v>8.3189666666667001</v>
      </c>
      <c r="O470" s="6">
        <f t="shared" si="77"/>
        <v>-61.307453000000002</v>
      </c>
    </row>
    <row r="471" spans="2:15" x14ac:dyDescent="0.25">
      <c r="B471" s="88">
        <v>30831500000</v>
      </c>
      <c r="C471" s="88">
        <v>-103.64659</v>
      </c>
      <c r="D471" s="88">
        <v>-94.964377999999996</v>
      </c>
      <c r="F471" s="6">
        <f t="shared" si="78"/>
        <v>14.0022</v>
      </c>
      <c r="G471" s="6">
        <f t="shared" si="76"/>
        <v>-81.571899000000002</v>
      </c>
      <c r="J471" s="88">
        <v>17318166666.667</v>
      </c>
      <c r="K471" s="88">
        <v>-90.925064000000006</v>
      </c>
      <c r="L471" s="88">
        <v>-80.896834999999996</v>
      </c>
      <c r="N471" s="6">
        <f t="shared" si="79"/>
        <v>8.3645333333333003</v>
      </c>
      <c r="O471" s="6">
        <f t="shared" si="77"/>
        <v>-63.442473999999997</v>
      </c>
    </row>
    <row r="472" spans="2:15" x14ac:dyDescent="0.25">
      <c r="B472" s="88">
        <v>32428875000</v>
      </c>
      <c r="C472" s="88">
        <v>-103.52357000000001</v>
      </c>
      <c r="D472" s="88">
        <v>-92.651711000000006</v>
      </c>
      <c r="F472" s="6">
        <f t="shared" si="78"/>
        <v>14.0022</v>
      </c>
      <c r="G472" s="6">
        <f t="shared" si="76"/>
        <v>-80.521736000000004</v>
      </c>
      <c r="J472" s="88">
        <v>18541652777.778</v>
      </c>
      <c r="K472" s="88">
        <v>-75.584220999999999</v>
      </c>
      <c r="L472" s="88">
        <v>-65.467087000000006</v>
      </c>
      <c r="N472" s="6">
        <f t="shared" si="79"/>
        <v>8.4100999999999999</v>
      </c>
      <c r="O472" s="6">
        <f t="shared" si="77"/>
        <v>-71.987365999999994</v>
      </c>
    </row>
    <row r="473" spans="2:15" x14ac:dyDescent="0.25">
      <c r="B473" s="88">
        <v>34026250000</v>
      </c>
      <c r="C473" s="88">
        <v>-112.03515</v>
      </c>
      <c r="D473" s="88">
        <v>-102.2394</v>
      </c>
      <c r="F473" s="6">
        <f t="shared" si="78"/>
        <v>14.0022</v>
      </c>
      <c r="G473" s="6">
        <f t="shared" si="76"/>
        <v>-81.533150000000006</v>
      </c>
      <c r="J473" s="88">
        <v>19765138888.889</v>
      </c>
      <c r="K473" s="88">
        <v>-85.172791000000004</v>
      </c>
      <c r="L473" s="88">
        <v>-75.538094000000001</v>
      </c>
      <c r="N473" s="6">
        <f t="shared" si="79"/>
        <v>8.4556666666666995</v>
      </c>
      <c r="O473" s="6">
        <f t="shared" si="77"/>
        <v>-63.393344999999997</v>
      </c>
    </row>
    <row r="474" spans="2:15" x14ac:dyDescent="0.25">
      <c r="B474" s="88">
        <v>35623625000</v>
      </c>
      <c r="C474" s="88">
        <v>-88.786941999999996</v>
      </c>
      <c r="D474" s="88">
        <v>-79.798500000000004</v>
      </c>
      <c r="F474" s="6">
        <f t="shared" si="78"/>
        <v>14.0022</v>
      </c>
      <c r="G474" s="6">
        <f t="shared" si="76"/>
        <v>-81.597260000000006</v>
      </c>
      <c r="J474" s="88">
        <v>20988625000</v>
      </c>
      <c r="K474" s="88">
        <v>-77.788901999999993</v>
      </c>
      <c r="L474" s="88">
        <v>-68.660347000000002</v>
      </c>
      <c r="N474" s="6">
        <f t="shared" si="79"/>
        <v>8.5012333333332997</v>
      </c>
      <c r="O474" s="6">
        <f t="shared" si="77"/>
        <v>-55.606171000000003</v>
      </c>
    </row>
    <row r="475" spans="2:15" x14ac:dyDescent="0.25">
      <c r="B475" s="88">
        <v>37221000000</v>
      </c>
      <c r="C475" s="88">
        <v>-89.666740000000004</v>
      </c>
      <c r="D475" s="88">
        <v>-80.197243</v>
      </c>
      <c r="F475" s="6">
        <f t="shared" si="78"/>
        <v>14.0022</v>
      </c>
      <c r="G475" s="6">
        <f t="shared" si="76"/>
        <v>-81.374251999999998</v>
      </c>
      <c r="J475" s="88">
        <v>22212111111.111</v>
      </c>
      <c r="K475" s="88">
        <v>-90.886238000000006</v>
      </c>
      <c r="L475" s="88">
        <v>-82.000366</v>
      </c>
      <c r="N475" s="6">
        <f t="shared" si="79"/>
        <v>8.5467999999999993</v>
      </c>
      <c r="O475" s="6">
        <f t="shared" si="77"/>
        <v>-47.070621000000003</v>
      </c>
    </row>
    <row r="476" spans="2:15" x14ac:dyDescent="0.25">
      <c r="B476" s="88">
        <v>38818375000</v>
      </c>
      <c r="C476" s="88">
        <v>-94.039664999999999</v>
      </c>
      <c r="D476" s="88">
        <v>-83.627189999999999</v>
      </c>
      <c r="F476" s="6">
        <f t="shared" si="78"/>
        <v>14.0022</v>
      </c>
      <c r="G476" s="6">
        <f t="shared" si="76"/>
        <v>-81.878189000000006</v>
      </c>
      <c r="J476" s="88">
        <v>23435597222.222</v>
      </c>
      <c r="K476" s="88">
        <v>-98.005127000000002</v>
      </c>
      <c r="L476" s="88">
        <v>-89.436874000000003</v>
      </c>
      <c r="N476" s="6">
        <f t="shared" si="79"/>
        <v>8.5923666666667007</v>
      </c>
      <c r="O476" s="6">
        <f t="shared" si="77"/>
        <v>-41.960979000000002</v>
      </c>
    </row>
    <row r="477" spans="2:15" x14ac:dyDescent="0.25">
      <c r="B477" s="88">
        <v>40415750000</v>
      </c>
      <c r="C477" s="88">
        <v>-95.619934000000001</v>
      </c>
      <c r="D477" s="88">
        <v>-85.218947999999997</v>
      </c>
      <c r="F477" s="6">
        <f t="shared" si="78"/>
        <v>14.0022</v>
      </c>
      <c r="G477" s="6">
        <f t="shared" si="76"/>
        <v>-81.242148999999998</v>
      </c>
      <c r="J477" s="88">
        <v>24659083333.333</v>
      </c>
      <c r="K477" s="88">
        <v>-81.181808000000004</v>
      </c>
      <c r="L477" s="88">
        <v>-72.074721999999994</v>
      </c>
      <c r="N477" s="6">
        <f t="shared" si="79"/>
        <v>8.637933333333299</v>
      </c>
      <c r="O477" s="6">
        <f t="shared" si="77"/>
        <v>-35.345939999999999</v>
      </c>
    </row>
    <row r="478" spans="2:15" x14ac:dyDescent="0.25">
      <c r="B478" s="88">
        <v>42013125000</v>
      </c>
      <c r="C478" s="88">
        <v>-94.046554999999998</v>
      </c>
      <c r="D478" s="88">
        <v>-86.115157999999994</v>
      </c>
      <c r="F478" s="6">
        <f t="shared" si="78"/>
        <v>14.0022</v>
      </c>
      <c r="G478" s="6">
        <f t="shared" si="76"/>
        <v>-82.949866999999998</v>
      </c>
      <c r="J478" s="88">
        <v>25882569444.444</v>
      </c>
      <c r="K478" s="88">
        <v>-83.265213000000003</v>
      </c>
      <c r="L478" s="88">
        <v>-73.554741000000007</v>
      </c>
      <c r="N478" s="6">
        <f t="shared" si="79"/>
        <v>8.6835000000000004</v>
      </c>
      <c r="O478" s="6">
        <f t="shared" si="77"/>
        <v>-34.342289000000001</v>
      </c>
    </row>
    <row r="479" spans="2:15" x14ac:dyDescent="0.25">
      <c r="B479" s="88">
        <v>43610500000</v>
      </c>
      <c r="C479" s="88">
        <v>-86.749222000000003</v>
      </c>
      <c r="D479" s="88">
        <v>-78.354056999999997</v>
      </c>
      <c r="F479" s="6">
        <f t="shared" si="78"/>
        <v>14.0022</v>
      </c>
      <c r="G479" s="6">
        <f t="shared" si="76"/>
        <v>-35.160477</v>
      </c>
      <c r="J479" s="88">
        <v>27106055555.556</v>
      </c>
      <c r="K479" s="88">
        <v>-83.098113999999995</v>
      </c>
      <c r="L479" s="88">
        <v>-72.744156000000004</v>
      </c>
      <c r="N479" s="6">
        <f t="shared" si="79"/>
        <v>8.7290666666667001</v>
      </c>
      <c r="O479" s="6">
        <f t="shared" si="77"/>
        <v>-30.825044999999999</v>
      </c>
    </row>
    <row r="480" spans="2:15" x14ac:dyDescent="0.25">
      <c r="B480" s="88">
        <v>45207875000</v>
      </c>
      <c r="C480" s="88">
        <v>-93.179542999999995</v>
      </c>
      <c r="D480" s="88">
        <v>-83.284744000000003</v>
      </c>
      <c r="F480" s="6">
        <f t="shared" si="78"/>
        <v>14.0022</v>
      </c>
      <c r="G480" s="6">
        <f t="shared" si="76"/>
        <v>-28.539026</v>
      </c>
      <c r="J480" s="88">
        <v>28329541666.667</v>
      </c>
      <c r="K480" s="88">
        <v>-86.065276999999995</v>
      </c>
      <c r="L480" s="88">
        <v>-75.810074</v>
      </c>
      <c r="N480" s="6">
        <f t="shared" si="79"/>
        <v>8.7746333333333002</v>
      </c>
      <c r="O480" s="6">
        <f t="shared" si="77"/>
        <v>-23.737065999999999</v>
      </c>
    </row>
    <row r="481" spans="2:16" x14ac:dyDescent="0.25">
      <c r="B481" s="88">
        <v>46805250000</v>
      </c>
      <c r="C481" s="88">
        <v>-92.831963000000002</v>
      </c>
      <c r="D481" s="88">
        <v>-37.451611</v>
      </c>
      <c r="F481" s="6">
        <f t="shared" si="78"/>
        <v>14.0022</v>
      </c>
      <c r="G481" s="6">
        <f t="shared" si="76"/>
        <v>-26.990010999999999</v>
      </c>
      <c r="J481" s="88">
        <v>29553027777.778</v>
      </c>
      <c r="K481" s="88">
        <v>-87.365775999999997</v>
      </c>
      <c r="L481" s="88">
        <v>-76.045272999999995</v>
      </c>
      <c r="N481" s="6">
        <f t="shared" si="79"/>
        <v>8.8201999999999998</v>
      </c>
      <c r="O481" s="6">
        <f t="shared" si="77"/>
        <v>-26.951839</v>
      </c>
    </row>
    <row r="482" spans="2:16" x14ac:dyDescent="0.25">
      <c r="B482" s="88">
        <v>48402625000</v>
      </c>
      <c r="C482" s="88">
        <v>-90.534492</v>
      </c>
      <c r="D482" s="88">
        <v>-29.005934</v>
      </c>
      <c r="F482" s="6" t="s">
        <v>21</v>
      </c>
      <c r="J482" s="88">
        <v>30776513888.889</v>
      </c>
      <c r="K482" s="88">
        <v>-89.980148</v>
      </c>
      <c r="L482" s="88">
        <v>-71.893226999999996</v>
      </c>
      <c r="N482" s="6" t="s">
        <v>21</v>
      </c>
    </row>
    <row r="483" spans="2:16" x14ac:dyDescent="0.25">
      <c r="B483" s="88">
        <v>50000000000</v>
      </c>
      <c r="C483" s="88">
        <v>-98.800872999999996</v>
      </c>
      <c r="D483" s="88">
        <v>-32.776786999999999</v>
      </c>
      <c r="J483" s="88">
        <v>32000000000</v>
      </c>
      <c r="K483" s="88">
        <v>-93.709655999999995</v>
      </c>
      <c r="L483" s="88">
        <v>-80.109161</v>
      </c>
    </row>
    <row r="484" spans="2:16" x14ac:dyDescent="0.25">
      <c r="B484" s="88" t="s">
        <v>21</v>
      </c>
      <c r="J484" s="88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5Rx2L dBc Log Mag(dB)</v>
      </c>
      <c r="H486" s="35">
        <v>5</v>
      </c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s="88" t="s">
        <v>63</v>
      </c>
      <c r="F487" s="6">
        <f t="shared" ref="F487:F505" si="82">B513/1000000000</f>
        <v>18</v>
      </c>
      <c r="G487" s="6">
        <f t="shared" si="80"/>
        <v>-88.783126999999993</v>
      </c>
      <c r="H487" s="36">
        <f>ABS(AVERAGE(G487:G505)-(H486-1)*10)</f>
        <v>91.762173789473678</v>
      </c>
      <c r="J487" s="88" t="s">
        <v>63</v>
      </c>
      <c r="N487" s="6">
        <f t="shared" ref="N487:N505" si="83">J513/1000000000</f>
        <v>8</v>
      </c>
      <c r="O487" s="6">
        <f t="shared" si="81"/>
        <v>-81.556220999999994</v>
      </c>
      <c r="P487" s="36">
        <f>ABS(AVERAGE(O487:O505)-(P486-1)*10)</f>
        <v>120.49693052631578</v>
      </c>
    </row>
    <row r="488" spans="2:16" x14ac:dyDescent="0.25">
      <c r="B488" s="88" t="s">
        <v>19</v>
      </c>
      <c r="C488" s="88" t="s">
        <v>134</v>
      </c>
      <c r="D488" s="88" t="s">
        <v>298</v>
      </c>
      <c r="F488" s="6">
        <f t="shared" si="82"/>
        <v>18.277899999999999</v>
      </c>
      <c r="G488" s="6">
        <f t="shared" si="80"/>
        <v>-93.843993999999995</v>
      </c>
      <c r="J488" s="88" t="s">
        <v>19</v>
      </c>
      <c r="K488" s="88" t="s">
        <v>134</v>
      </c>
      <c r="L488" s="88" t="s">
        <v>298</v>
      </c>
      <c r="N488" s="6">
        <f t="shared" si="83"/>
        <v>8.2676777777778003</v>
      </c>
      <c r="O488" s="6">
        <f t="shared" si="81"/>
        <v>-87.656563000000006</v>
      </c>
    </row>
    <row r="489" spans="2:16" x14ac:dyDescent="0.25">
      <c r="B489" s="88">
        <v>14002200000</v>
      </c>
      <c r="C489" s="88">
        <v>-90.191199999999995</v>
      </c>
      <c r="D489" s="88">
        <v>-85.273009999999999</v>
      </c>
      <c r="F489" s="6">
        <f t="shared" si="82"/>
        <v>18.555800000000001</v>
      </c>
      <c r="G489" s="6">
        <f t="shared" si="80"/>
        <v>-83.950607000000005</v>
      </c>
      <c r="J489" s="88">
        <v>8000000000</v>
      </c>
      <c r="K489" s="88">
        <v>-84.200142</v>
      </c>
      <c r="L489" s="88">
        <v>-74.477530999999999</v>
      </c>
      <c r="N489" s="6">
        <f t="shared" si="83"/>
        <v>8.5353555555556007</v>
      </c>
      <c r="O489" s="6">
        <f t="shared" si="81"/>
        <v>-87.531845000000004</v>
      </c>
    </row>
    <row r="490" spans="2:16" x14ac:dyDescent="0.25">
      <c r="B490" s="88">
        <v>14002200000</v>
      </c>
      <c r="C490" s="88">
        <v>-91.769440000000003</v>
      </c>
      <c r="D490" s="88">
        <v>-87.090064999999996</v>
      </c>
      <c r="F490" s="6">
        <f t="shared" si="82"/>
        <v>18.8337</v>
      </c>
      <c r="G490" s="6">
        <f t="shared" si="80"/>
        <v>-81.776084999999995</v>
      </c>
      <c r="J490" s="88">
        <v>8045566666.6667004</v>
      </c>
      <c r="K490" s="88">
        <v>-87.698334000000003</v>
      </c>
      <c r="L490" s="88">
        <v>-77.942138999999997</v>
      </c>
      <c r="N490" s="6">
        <f t="shared" si="83"/>
        <v>8.8030333333332997</v>
      </c>
      <c r="O490" s="6">
        <f t="shared" si="81"/>
        <v>-79.424842999999996</v>
      </c>
    </row>
    <row r="491" spans="2:16" x14ac:dyDescent="0.25">
      <c r="B491" s="88">
        <v>14002200000</v>
      </c>
      <c r="C491" s="88">
        <v>-91.610962000000001</v>
      </c>
      <c r="D491" s="88">
        <v>-86.758018000000007</v>
      </c>
      <c r="F491" s="6">
        <f t="shared" si="82"/>
        <v>19.111599999999999</v>
      </c>
      <c r="G491" s="6">
        <f t="shared" si="80"/>
        <v>-87.812270999999996</v>
      </c>
      <c r="J491" s="88">
        <v>8091133333.3332996</v>
      </c>
      <c r="K491" s="88">
        <v>-76.725989999999996</v>
      </c>
      <c r="L491" s="88">
        <v>-67.033928000000003</v>
      </c>
      <c r="N491" s="6">
        <f t="shared" si="83"/>
        <v>9.0707111111111001</v>
      </c>
      <c r="O491" s="6">
        <f t="shared" si="81"/>
        <v>-84.471016000000006</v>
      </c>
    </row>
    <row r="492" spans="2:16" x14ac:dyDescent="0.25">
      <c r="B492" s="88">
        <v>14002200000</v>
      </c>
      <c r="C492" s="88">
        <v>-90.397598000000002</v>
      </c>
      <c r="D492" s="88">
        <v>-83.884604999999993</v>
      </c>
      <c r="F492" s="6">
        <f t="shared" si="82"/>
        <v>19.389500000000002</v>
      </c>
      <c r="G492" s="6">
        <f t="shared" si="80"/>
        <v>-70.226378999999994</v>
      </c>
      <c r="J492" s="88">
        <v>8136700000</v>
      </c>
      <c r="K492" s="88">
        <v>-76.517760999999993</v>
      </c>
      <c r="L492" s="88">
        <v>-67.290610999999998</v>
      </c>
      <c r="N492" s="6">
        <f t="shared" si="83"/>
        <v>9.3383888888889004</v>
      </c>
      <c r="O492" s="6">
        <f t="shared" si="81"/>
        <v>-80.694229000000007</v>
      </c>
    </row>
    <row r="493" spans="2:16" x14ac:dyDescent="0.25">
      <c r="B493" s="88">
        <v>14002200000</v>
      </c>
      <c r="C493" s="88">
        <v>-90.678482000000002</v>
      </c>
      <c r="D493" s="88">
        <v>-84.602836999999994</v>
      </c>
      <c r="F493" s="6">
        <f t="shared" si="82"/>
        <v>19.667400000000001</v>
      </c>
      <c r="G493" s="6">
        <f t="shared" si="80"/>
        <v>-63.848033999999998</v>
      </c>
      <c r="J493" s="88">
        <v>8182266666.6667004</v>
      </c>
      <c r="K493" s="88">
        <v>-76.868668</v>
      </c>
      <c r="L493" s="88">
        <v>-68.105452999999997</v>
      </c>
      <c r="N493" s="6">
        <f t="shared" si="83"/>
        <v>9.6060666666667007</v>
      </c>
      <c r="O493" s="6">
        <f t="shared" si="81"/>
        <v>-87.695114000000004</v>
      </c>
    </row>
    <row r="494" spans="2:16" x14ac:dyDescent="0.25">
      <c r="B494" s="88">
        <v>14002200000</v>
      </c>
      <c r="C494" s="88">
        <v>-90.302848999999995</v>
      </c>
      <c r="D494" s="88">
        <v>-84.570114000000004</v>
      </c>
      <c r="F494" s="6">
        <f t="shared" si="82"/>
        <v>19.9453</v>
      </c>
      <c r="G494" s="6">
        <f t="shared" si="80"/>
        <v>-60.134819</v>
      </c>
      <c r="J494" s="88">
        <v>8227833333.3332996</v>
      </c>
      <c r="K494" s="88">
        <v>-67.232642999999996</v>
      </c>
      <c r="L494" s="88">
        <v>-57.485531000000002</v>
      </c>
      <c r="N494" s="6">
        <f t="shared" si="83"/>
        <v>9.8737444444444016</v>
      </c>
      <c r="O494" s="6">
        <f t="shared" si="81"/>
        <v>-72.974739</v>
      </c>
    </row>
    <row r="495" spans="2:16" x14ac:dyDescent="0.25">
      <c r="B495" s="88">
        <v>14002200000</v>
      </c>
      <c r="C495" s="88">
        <v>-90.428512999999995</v>
      </c>
      <c r="D495" s="88">
        <v>-81.746300000000005</v>
      </c>
      <c r="F495" s="6">
        <f t="shared" si="82"/>
        <v>20.223199999999999</v>
      </c>
      <c r="G495" s="6">
        <f t="shared" si="80"/>
        <v>-55.639256000000003</v>
      </c>
      <c r="J495" s="88">
        <v>8273400000</v>
      </c>
      <c r="K495" s="88">
        <v>-85.900634999999994</v>
      </c>
      <c r="L495" s="88">
        <v>-75.872398000000004</v>
      </c>
      <c r="N495" s="6">
        <f t="shared" si="83"/>
        <v>10.141422222221999</v>
      </c>
      <c r="O495" s="6">
        <f t="shared" si="81"/>
        <v>-83.489127999999994</v>
      </c>
    </row>
    <row r="496" spans="2:16" x14ac:dyDescent="0.25">
      <c r="B496" s="88">
        <v>14002200000</v>
      </c>
      <c r="C496" s="88">
        <v>-91.181099000000003</v>
      </c>
      <c r="D496" s="88">
        <v>-80.309241999999998</v>
      </c>
      <c r="F496" s="6">
        <f t="shared" si="82"/>
        <v>20.501100000000001</v>
      </c>
      <c r="G496" s="6">
        <f t="shared" si="80"/>
        <v>-60.419280999999998</v>
      </c>
      <c r="J496" s="88">
        <v>8318966666.6667004</v>
      </c>
      <c r="K496" s="88">
        <v>-71.424591000000007</v>
      </c>
      <c r="L496" s="88">
        <v>-61.307453000000002</v>
      </c>
      <c r="N496" s="6">
        <f t="shared" si="83"/>
        <v>10.4091</v>
      </c>
      <c r="O496" s="6">
        <f t="shared" si="81"/>
        <v>-85.576369999999997</v>
      </c>
    </row>
    <row r="497" spans="2:16" x14ac:dyDescent="0.25">
      <c r="B497" s="88">
        <v>14002200000</v>
      </c>
      <c r="C497" s="88">
        <v>-91.367644999999996</v>
      </c>
      <c r="D497" s="88">
        <v>-81.571899000000002</v>
      </c>
      <c r="F497" s="6">
        <f t="shared" si="82"/>
        <v>20.779</v>
      </c>
      <c r="G497" s="6">
        <f t="shared" si="80"/>
        <v>-54.465964999999997</v>
      </c>
      <c r="J497" s="88">
        <v>8364533333.3332996</v>
      </c>
      <c r="K497" s="88">
        <v>-73.077171000000007</v>
      </c>
      <c r="L497" s="88">
        <v>-63.442473999999997</v>
      </c>
      <c r="N497" s="6">
        <f t="shared" si="83"/>
        <v>10.676777777778</v>
      </c>
      <c r="O497" s="6">
        <f t="shared" si="81"/>
        <v>-89.648796000000004</v>
      </c>
    </row>
    <row r="498" spans="2:16" x14ac:dyDescent="0.25">
      <c r="B498" s="88">
        <v>14002200000</v>
      </c>
      <c r="C498" s="88">
        <v>-89.510177999999996</v>
      </c>
      <c r="D498" s="88">
        <v>-80.521736000000004</v>
      </c>
      <c r="F498" s="6">
        <f t="shared" si="82"/>
        <v>21.056899999999999</v>
      </c>
      <c r="G498" s="6">
        <f t="shared" si="80"/>
        <v>-42.570011000000001</v>
      </c>
      <c r="J498" s="88">
        <v>8410100000</v>
      </c>
      <c r="K498" s="88">
        <v>-81.115921</v>
      </c>
      <c r="L498" s="88">
        <v>-71.987365999999994</v>
      </c>
      <c r="N498" s="6">
        <f t="shared" si="83"/>
        <v>10.944455555555999</v>
      </c>
      <c r="O498" s="6">
        <f t="shared" si="81"/>
        <v>-84.659171999999998</v>
      </c>
    </row>
    <row r="499" spans="2:16" x14ac:dyDescent="0.25">
      <c r="B499" s="88">
        <v>14002200000</v>
      </c>
      <c r="C499" s="88">
        <v>-91.002646999999996</v>
      </c>
      <c r="D499" s="88">
        <v>-81.533150000000006</v>
      </c>
      <c r="F499" s="6">
        <f t="shared" si="82"/>
        <v>21.334800000000001</v>
      </c>
      <c r="G499" s="6">
        <f t="shared" si="80"/>
        <v>-38.607711999999999</v>
      </c>
      <c r="J499" s="88">
        <v>8455666666.6667004</v>
      </c>
      <c r="K499" s="88">
        <v>-72.279221000000007</v>
      </c>
      <c r="L499" s="88">
        <v>-63.393344999999997</v>
      </c>
      <c r="N499" s="6">
        <f t="shared" si="83"/>
        <v>11.212133333333</v>
      </c>
      <c r="O499" s="6">
        <f t="shared" si="81"/>
        <v>-80.513283000000001</v>
      </c>
    </row>
    <row r="500" spans="2:16" x14ac:dyDescent="0.25">
      <c r="B500" s="88">
        <v>14002200000</v>
      </c>
      <c r="C500" s="88">
        <v>-92.009735000000006</v>
      </c>
      <c r="D500" s="88">
        <v>-81.597260000000006</v>
      </c>
      <c r="F500" s="6">
        <f t="shared" si="82"/>
        <v>21.6127</v>
      </c>
      <c r="G500" s="6">
        <f t="shared" si="80"/>
        <v>-41.318939</v>
      </c>
      <c r="J500" s="88">
        <v>8501233333.3332996</v>
      </c>
      <c r="K500" s="88">
        <v>-64.174423000000004</v>
      </c>
      <c r="L500" s="88">
        <v>-55.606171000000003</v>
      </c>
      <c r="N500" s="6">
        <f t="shared" si="83"/>
        <v>11.479811111110999</v>
      </c>
      <c r="O500" s="6">
        <f t="shared" si="81"/>
        <v>-77.751769999999993</v>
      </c>
    </row>
    <row r="501" spans="2:16" x14ac:dyDescent="0.25">
      <c r="B501" s="88">
        <v>14002200000</v>
      </c>
      <c r="C501" s="88">
        <v>-91.775238000000002</v>
      </c>
      <c r="D501" s="88">
        <v>-81.374251999999998</v>
      </c>
      <c r="F501" s="6">
        <f t="shared" si="82"/>
        <v>21.890599999999999</v>
      </c>
      <c r="G501" s="6">
        <f t="shared" si="80"/>
        <v>-41.803626999999999</v>
      </c>
      <c r="J501" s="88">
        <v>8546800000</v>
      </c>
      <c r="K501" s="88">
        <v>-56.177703999999999</v>
      </c>
      <c r="L501" s="88">
        <v>-47.070621000000003</v>
      </c>
      <c r="N501" s="6">
        <f t="shared" si="83"/>
        <v>11.747488888889</v>
      </c>
      <c r="O501" s="6">
        <f t="shared" si="81"/>
        <v>-80.040122999999994</v>
      </c>
    </row>
    <row r="502" spans="2:16" x14ac:dyDescent="0.25">
      <c r="B502" s="88">
        <v>14002200000</v>
      </c>
      <c r="C502" s="88">
        <v>-89.809585999999996</v>
      </c>
      <c r="D502" s="88">
        <v>-81.878189000000006</v>
      </c>
      <c r="F502" s="6">
        <f t="shared" si="82"/>
        <v>22.168500000000002</v>
      </c>
      <c r="G502" s="6">
        <f t="shared" si="80"/>
        <v>-42.626873000000003</v>
      </c>
      <c r="J502" s="88">
        <v>8592366666.6667004</v>
      </c>
      <c r="K502" s="88">
        <v>-51.671452000000002</v>
      </c>
      <c r="L502" s="88">
        <v>-41.960979000000002</v>
      </c>
      <c r="N502" s="6">
        <f t="shared" si="83"/>
        <v>12.015166666667</v>
      </c>
      <c r="O502" s="6">
        <f t="shared" si="81"/>
        <v>-74.987647999999993</v>
      </c>
    </row>
    <row r="503" spans="2:16" x14ac:dyDescent="0.25">
      <c r="B503" s="88">
        <v>14002200000</v>
      </c>
      <c r="C503" s="88">
        <v>-89.637314000000003</v>
      </c>
      <c r="D503" s="88">
        <v>-81.242148999999998</v>
      </c>
      <c r="F503" s="6">
        <f t="shared" si="82"/>
        <v>22.446400000000001</v>
      </c>
      <c r="G503" s="6">
        <f t="shared" si="80"/>
        <v>5.7955541999999998</v>
      </c>
      <c r="J503" s="88">
        <v>8637933333.3332996</v>
      </c>
      <c r="K503" s="88">
        <v>-45.699894</v>
      </c>
      <c r="L503" s="88">
        <v>-35.345939999999999</v>
      </c>
      <c r="N503" s="6">
        <f t="shared" si="83"/>
        <v>12.282844444444001</v>
      </c>
      <c r="O503" s="6">
        <f t="shared" si="81"/>
        <v>-77.963783000000006</v>
      </c>
    </row>
    <row r="504" spans="2:16" x14ac:dyDescent="0.25">
      <c r="B504" s="88">
        <v>14002200000</v>
      </c>
      <c r="C504" s="88">
        <v>-92.844657999999995</v>
      </c>
      <c r="D504" s="88">
        <v>-82.949866999999998</v>
      </c>
      <c r="F504" s="6">
        <f t="shared" si="82"/>
        <v>22.724299999999999</v>
      </c>
      <c r="G504" s="6">
        <f t="shared" si="80"/>
        <v>10.933983</v>
      </c>
      <c r="J504" s="88">
        <v>8683500000</v>
      </c>
      <c r="K504" s="88">
        <v>-44.597492000000003</v>
      </c>
      <c r="L504" s="88">
        <v>-34.342289000000001</v>
      </c>
      <c r="N504" s="6">
        <f t="shared" si="83"/>
        <v>12.550522222222</v>
      </c>
      <c r="O504" s="6">
        <f t="shared" si="81"/>
        <v>-60.536437999999997</v>
      </c>
    </row>
    <row r="505" spans="2:16" x14ac:dyDescent="0.25">
      <c r="B505" s="88">
        <v>14002200000</v>
      </c>
      <c r="C505" s="88">
        <v>-90.540833000000006</v>
      </c>
      <c r="D505" s="88">
        <v>-35.160477</v>
      </c>
      <c r="F505" s="6">
        <f t="shared" si="82"/>
        <v>23.002199999999998</v>
      </c>
      <c r="G505" s="6">
        <f t="shared" si="80"/>
        <v>7.6161408000000002</v>
      </c>
      <c r="J505" s="88">
        <v>8729066666.6667004</v>
      </c>
      <c r="K505" s="88">
        <v>-42.145541999999999</v>
      </c>
      <c r="L505" s="88">
        <v>-30.825044999999999</v>
      </c>
      <c r="N505" s="6">
        <f t="shared" si="83"/>
        <v>12.818199999999999</v>
      </c>
      <c r="O505" s="6">
        <f t="shared" si="81"/>
        <v>-72.270599000000004</v>
      </c>
    </row>
    <row r="506" spans="2:16" x14ac:dyDescent="0.25">
      <c r="B506" s="88">
        <v>14002200000</v>
      </c>
      <c r="C506" s="88">
        <v>-90.067588999999998</v>
      </c>
      <c r="D506" s="88">
        <v>-28.539026</v>
      </c>
      <c r="F506" s="6" t="s">
        <v>21</v>
      </c>
      <c r="J506" s="88">
        <v>8774633333.3332996</v>
      </c>
      <c r="K506" s="88">
        <v>-41.823985999999998</v>
      </c>
      <c r="L506" s="88">
        <v>-23.737065999999999</v>
      </c>
      <c r="N506" s="6" t="s">
        <v>21</v>
      </c>
    </row>
    <row r="507" spans="2:16" x14ac:dyDescent="0.25">
      <c r="B507" s="88">
        <v>14002200000</v>
      </c>
      <c r="C507" s="88">
        <v>-93.014099000000002</v>
      </c>
      <c r="D507" s="88">
        <v>-26.990010999999999</v>
      </c>
      <c r="J507" s="88">
        <v>8820200000</v>
      </c>
      <c r="K507" s="88">
        <v>-40.552334000000002</v>
      </c>
      <c r="L507" s="88">
        <v>-26.951839</v>
      </c>
    </row>
    <row r="508" spans="2:16" x14ac:dyDescent="0.25">
      <c r="B508" s="88" t="s">
        <v>21</v>
      </c>
      <c r="J508" s="8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5Rx3L dBc Log Mag(dB)</v>
      </c>
      <c r="H510" s="35">
        <v>5</v>
      </c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s="88" t="s">
        <v>64</v>
      </c>
      <c r="F511" s="6">
        <f t="shared" ref="F511:F529" si="86">B537/1000000000</f>
        <v>18</v>
      </c>
      <c r="G511" s="6">
        <f t="shared" si="84"/>
        <v>-75.132225000000005</v>
      </c>
      <c r="H511" s="36">
        <f>ABS(AVERAGE(G511:G529)-(H510-1)*10)</f>
        <v>108.79365431578947</v>
      </c>
      <c r="J511" s="88" t="s">
        <v>64</v>
      </c>
      <c r="N511" s="6">
        <f t="shared" ref="N511:N529" si="87">J537/1000000000</f>
        <v>8</v>
      </c>
      <c r="O511" s="6">
        <f t="shared" si="85"/>
        <v>-79.558113000000006</v>
      </c>
      <c r="P511" s="36">
        <f>ABS(AVERAGE(O511:O529)-(P510-1)*10)</f>
        <v>121.12078415789473</v>
      </c>
    </row>
    <row r="512" spans="2:16" x14ac:dyDescent="0.25">
      <c r="B512" s="88" t="s">
        <v>19</v>
      </c>
      <c r="C512" s="88" t="s">
        <v>135</v>
      </c>
      <c r="D512" s="88" t="s">
        <v>65</v>
      </c>
      <c r="F512" s="6">
        <f t="shared" si="86"/>
        <v>18.777899999999999</v>
      </c>
      <c r="G512" s="6">
        <f t="shared" si="84"/>
        <v>-81.461449000000002</v>
      </c>
      <c r="J512" s="88" t="s">
        <v>19</v>
      </c>
      <c r="K512" s="88" t="s">
        <v>135</v>
      </c>
      <c r="L512" s="88" t="s">
        <v>65</v>
      </c>
      <c r="N512" s="6">
        <f t="shared" si="87"/>
        <v>8.6232333333332996</v>
      </c>
      <c r="O512" s="6">
        <f t="shared" si="85"/>
        <v>-85.594971000000001</v>
      </c>
    </row>
    <row r="513" spans="2:15" x14ac:dyDescent="0.25">
      <c r="B513" s="88">
        <v>18000000000</v>
      </c>
      <c r="C513" s="88">
        <v>-93.701317000000003</v>
      </c>
      <c r="D513" s="88">
        <v>-88.783126999999993</v>
      </c>
      <c r="F513" s="6">
        <f t="shared" si="86"/>
        <v>19.555800000000001</v>
      </c>
      <c r="G513" s="6">
        <f t="shared" si="84"/>
        <v>-70.850348999999994</v>
      </c>
      <c r="J513" s="88">
        <v>8000000000</v>
      </c>
      <c r="K513" s="88">
        <v>-91.278830999999997</v>
      </c>
      <c r="L513" s="88">
        <v>-81.556220999999994</v>
      </c>
      <c r="N513" s="6">
        <f t="shared" si="87"/>
        <v>9.2464666666667004</v>
      </c>
      <c r="O513" s="6">
        <f t="shared" si="85"/>
        <v>-85.138289999999998</v>
      </c>
    </row>
    <row r="514" spans="2:15" x14ac:dyDescent="0.25">
      <c r="B514" s="88">
        <v>18277900000</v>
      </c>
      <c r="C514" s="88">
        <v>-98.523375999999999</v>
      </c>
      <c r="D514" s="88">
        <v>-93.843993999999995</v>
      </c>
      <c r="F514" s="6">
        <f t="shared" si="86"/>
        <v>20.3337</v>
      </c>
      <c r="G514" s="6">
        <f t="shared" si="84"/>
        <v>-71.141204999999999</v>
      </c>
      <c r="J514" s="88">
        <v>8267677777.7777996</v>
      </c>
      <c r="K514" s="88">
        <v>-97.412757999999997</v>
      </c>
      <c r="L514" s="88">
        <v>-87.656563000000006</v>
      </c>
      <c r="N514" s="6">
        <f t="shared" si="87"/>
        <v>9.8696999999999999</v>
      </c>
      <c r="O514" s="6">
        <f t="shared" si="85"/>
        <v>-86.892830000000004</v>
      </c>
    </row>
    <row r="515" spans="2:15" x14ac:dyDescent="0.25">
      <c r="B515" s="88">
        <v>18555800000</v>
      </c>
      <c r="C515" s="88">
        <v>-88.803550999999999</v>
      </c>
      <c r="D515" s="88">
        <v>-83.950607000000005</v>
      </c>
      <c r="F515" s="6">
        <f t="shared" si="86"/>
        <v>21.111599999999999</v>
      </c>
      <c r="G515" s="6">
        <f t="shared" si="84"/>
        <v>-71.659103000000002</v>
      </c>
      <c r="J515" s="88">
        <v>8535355555.5556002</v>
      </c>
      <c r="K515" s="88">
        <v>-97.223906999999997</v>
      </c>
      <c r="L515" s="88">
        <v>-87.531845000000004</v>
      </c>
      <c r="N515" s="6">
        <f t="shared" si="87"/>
        <v>10.492933333333001</v>
      </c>
      <c r="O515" s="6">
        <f t="shared" si="85"/>
        <v>-79.895966000000001</v>
      </c>
    </row>
    <row r="516" spans="2:15" x14ac:dyDescent="0.25">
      <c r="B516" s="88">
        <v>18833700000</v>
      </c>
      <c r="C516" s="88">
        <v>-88.289078000000003</v>
      </c>
      <c r="D516" s="88">
        <v>-81.776084999999995</v>
      </c>
      <c r="F516" s="6">
        <f t="shared" si="86"/>
        <v>21.889500000000002</v>
      </c>
      <c r="G516" s="6">
        <f t="shared" si="84"/>
        <v>-77.204445000000007</v>
      </c>
      <c r="J516" s="88">
        <v>8803033333.3332996</v>
      </c>
      <c r="K516" s="88">
        <v>-88.651993000000004</v>
      </c>
      <c r="L516" s="88">
        <v>-79.424842999999996</v>
      </c>
      <c r="N516" s="6">
        <f t="shared" si="87"/>
        <v>11.116166666667</v>
      </c>
      <c r="O516" s="6">
        <f t="shared" si="85"/>
        <v>-86.229927000000004</v>
      </c>
    </row>
    <row r="517" spans="2:15" x14ac:dyDescent="0.25">
      <c r="B517" s="88">
        <v>19111600000</v>
      </c>
      <c r="C517" s="88">
        <v>-93.887917000000002</v>
      </c>
      <c r="D517" s="88">
        <v>-87.812270999999996</v>
      </c>
      <c r="F517" s="6">
        <f t="shared" si="86"/>
        <v>22.667400000000001</v>
      </c>
      <c r="G517" s="6">
        <f t="shared" si="84"/>
        <v>-84.516182000000001</v>
      </c>
      <c r="J517" s="88">
        <v>9070711111.1110992</v>
      </c>
      <c r="K517" s="88">
        <v>-93.234229999999997</v>
      </c>
      <c r="L517" s="88">
        <v>-84.471016000000006</v>
      </c>
      <c r="N517" s="6">
        <f t="shared" si="87"/>
        <v>11.7394</v>
      </c>
      <c r="O517" s="6">
        <f t="shared" si="85"/>
        <v>-81.928336999999999</v>
      </c>
    </row>
    <row r="518" spans="2:15" x14ac:dyDescent="0.25">
      <c r="B518" s="88">
        <v>19389500000</v>
      </c>
      <c r="C518" s="88">
        <v>-75.959114</v>
      </c>
      <c r="D518" s="88">
        <v>-70.226378999999994</v>
      </c>
      <c r="F518" s="6">
        <f t="shared" si="86"/>
        <v>23.4453</v>
      </c>
      <c r="G518" s="6">
        <f t="shared" si="84"/>
        <v>-71.446342000000001</v>
      </c>
      <c r="J518" s="88">
        <v>9338388888.8889008</v>
      </c>
      <c r="K518" s="88">
        <v>-90.441338000000002</v>
      </c>
      <c r="L518" s="88">
        <v>-80.694229000000007</v>
      </c>
      <c r="N518" s="6">
        <f t="shared" si="87"/>
        <v>12.362633333333001</v>
      </c>
      <c r="O518" s="6">
        <f t="shared" si="85"/>
        <v>-86.051322999999996</v>
      </c>
    </row>
    <row r="519" spans="2:15" x14ac:dyDescent="0.25">
      <c r="B519" s="88">
        <v>19667400000</v>
      </c>
      <c r="C519" s="88">
        <v>-72.530242999999999</v>
      </c>
      <c r="D519" s="88">
        <v>-63.848033999999998</v>
      </c>
      <c r="F519" s="6">
        <f t="shared" si="86"/>
        <v>24.223199999999999</v>
      </c>
      <c r="G519" s="6">
        <f t="shared" si="84"/>
        <v>-76.602440000000001</v>
      </c>
      <c r="J519" s="88">
        <v>9606066666.6667004</v>
      </c>
      <c r="K519" s="88">
        <v>-97.723343</v>
      </c>
      <c r="L519" s="88">
        <v>-87.695114000000004</v>
      </c>
      <c r="N519" s="6">
        <f t="shared" si="87"/>
        <v>12.985866666667</v>
      </c>
      <c r="O519" s="6">
        <f t="shared" si="85"/>
        <v>-79.703491</v>
      </c>
    </row>
    <row r="520" spans="2:15" x14ac:dyDescent="0.25">
      <c r="B520" s="88">
        <v>19945300000</v>
      </c>
      <c r="C520" s="88">
        <v>-71.006675999999999</v>
      </c>
      <c r="D520" s="88">
        <v>-60.134819</v>
      </c>
      <c r="F520" s="6">
        <f t="shared" si="86"/>
        <v>25.001100000000001</v>
      </c>
      <c r="G520" s="6">
        <f t="shared" si="84"/>
        <v>-73.734848</v>
      </c>
      <c r="J520" s="88">
        <v>9873744444.4444008</v>
      </c>
      <c r="K520" s="88">
        <v>-83.091873000000007</v>
      </c>
      <c r="L520" s="88">
        <v>-72.974739</v>
      </c>
      <c r="N520" s="6">
        <f t="shared" si="87"/>
        <v>13.6091</v>
      </c>
      <c r="O520" s="6">
        <f t="shared" si="85"/>
        <v>-81.860068999999996</v>
      </c>
    </row>
    <row r="521" spans="2:15" x14ac:dyDescent="0.25">
      <c r="B521" s="88">
        <v>20223200000</v>
      </c>
      <c r="C521" s="88">
        <v>-65.435005000000004</v>
      </c>
      <c r="D521" s="88">
        <v>-55.639256000000003</v>
      </c>
      <c r="F521" s="6">
        <f t="shared" si="86"/>
        <v>25.779</v>
      </c>
      <c r="G521" s="6">
        <f t="shared" si="84"/>
        <v>-71.832190999999995</v>
      </c>
      <c r="J521" s="88">
        <v>10141422222.222</v>
      </c>
      <c r="K521" s="88">
        <v>-93.123824999999997</v>
      </c>
      <c r="L521" s="88">
        <v>-83.489127999999994</v>
      </c>
      <c r="N521" s="6">
        <f t="shared" si="87"/>
        <v>14.232333333333001</v>
      </c>
      <c r="O521" s="6">
        <f t="shared" si="85"/>
        <v>-79.710212999999996</v>
      </c>
    </row>
    <row r="522" spans="2:15" x14ac:dyDescent="0.25">
      <c r="B522" s="88">
        <v>20501100000</v>
      </c>
      <c r="C522" s="88">
        <v>-69.407722000000007</v>
      </c>
      <c r="D522" s="88">
        <v>-60.419280999999998</v>
      </c>
      <c r="F522" s="6">
        <f t="shared" si="86"/>
        <v>26.556899999999999</v>
      </c>
      <c r="G522" s="6">
        <f t="shared" si="84"/>
        <v>-75.803107999999995</v>
      </c>
      <c r="J522" s="88">
        <v>10409100000</v>
      </c>
      <c r="K522" s="88">
        <v>-94.704926</v>
      </c>
      <c r="L522" s="88">
        <v>-85.576369999999997</v>
      </c>
      <c r="N522" s="6">
        <f t="shared" si="87"/>
        <v>14.855566666667</v>
      </c>
      <c r="O522" s="6">
        <f t="shared" si="85"/>
        <v>-89.142700000000005</v>
      </c>
    </row>
    <row r="523" spans="2:15" x14ac:dyDescent="0.25">
      <c r="B523" s="88">
        <v>20779000000</v>
      </c>
      <c r="C523" s="88">
        <v>-63.935462999999999</v>
      </c>
      <c r="D523" s="88">
        <v>-54.465964999999997</v>
      </c>
      <c r="F523" s="6">
        <f t="shared" si="86"/>
        <v>27.334800000000001</v>
      </c>
      <c r="G523" s="6">
        <f t="shared" si="84"/>
        <v>-75.288032999999999</v>
      </c>
      <c r="J523" s="88">
        <v>10676777777.778</v>
      </c>
      <c r="K523" s="88">
        <v>-98.534667999999996</v>
      </c>
      <c r="L523" s="88">
        <v>-89.648796000000004</v>
      </c>
      <c r="N523" s="6">
        <f t="shared" si="87"/>
        <v>15.4788</v>
      </c>
      <c r="O523" s="6">
        <f t="shared" si="85"/>
        <v>-82.707397</v>
      </c>
    </row>
    <row r="524" spans="2:15" x14ac:dyDescent="0.25">
      <c r="B524" s="88">
        <v>21056900000</v>
      </c>
      <c r="C524" s="88">
        <v>-52.982486999999999</v>
      </c>
      <c r="D524" s="88">
        <v>-42.570011000000001</v>
      </c>
      <c r="F524" s="6">
        <f t="shared" si="86"/>
        <v>28.1127</v>
      </c>
      <c r="G524" s="6">
        <f t="shared" si="84"/>
        <v>-82.651283000000006</v>
      </c>
      <c r="J524" s="88">
        <v>10944455555.556</v>
      </c>
      <c r="K524" s="88">
        <v>-93.227417000000003</v>
      </c>
      <c r="L524" s="88">
        <v>-84.659171999999998</v>
      </c>
      <c r="N524" s="6">
        <f t="shared" si="87"/>
        <v>16.102033333333001</v>
      </c>
      <c r="O524" s="6">
        <f t="shared" si="85"/>
        <v>-82.949554000000006</v>
      </c>
    </row>
    <row r="525" spans="2:15" x14ac:dyDescent="0.25">
      <c r="B525" s="88">
        <v>21334800000</v>
      </c>
      <c r="C525" s="88">
        <v>-49.008698000000003</v>
      </c>
      <c r="D525" s="88">
        <v>-38.607711999999999</v>
      </c>
      <c r="F525" s="6">
        <f t="shared" si="86"/>
        <v>28.890599999999999</v>
      </c>
      <c r="G525" s="6">
        <f t="shared" si="84"/>
        <v>-57.342238999999999</v>
      </c>
      <c r="J525" s="88">
        <v>11212133333.333</v>
      </c>
      <c r="K525" s="88">
        <v>-89.620361000000003</v>
      </c>
      <c r="L525" s="88">
        <v>-80.513283000000001</v>
      </c>
      <c r="N525" s="6">
        <f t="shared" si="87"/>
        <v>16.725266666667</v>
      </c>
      <c r="O525" s="6">
        <f t="shared" si="85"/>
        <v>-73.196533000000002</v>
      </c>
    </row>
    <row r="526" spans="2:15" x14ac:dyDescent="0.25">
      <c r="B526" s="88">
        <v>21612700000</v>
      </c>
      <c r="C526" s="88">
        <v>-49.250335999999997</v>
      </c>
      <c r="D526" s="88">
        <v>-41.318939</v>
      </c>
      <c r="F526" s="6">
        <f t="shared" si="86"/>
        <v>29.668500000000002</v>
      </c>
      <c r="G526" s="6">
        <f t="shared" si="84"/>
        <v>-66.592063999999993</v>
      </c>
      <c r="J526" s="88">
        <v>11479811111.111</v>
      </c>
      <c r="K526" s="88">
        <v>-87.462242000000003</v>
      </c>
      <c r="L526" s="88">
        <v>-77.751769999999993</v>
      </c>
      <c r="N526" s="6">
        <f t="shared" si="87"/>
        <v>17.348500000000001</v>
      </c>
      <c r="O526" s="6">
        <f t="shared" si="85"/>
        <v>-74.358886999999996</v>
      </c>
    </row>
    <row r="527" spans="2:15" x14ac:dyDescent="0.25">
      <c r="B527" s="88">
        <v>21890600000</v>
      </c>
      <c r="C527" s="88">
        <v>-50.198791999999997</v>
      </c>
      <c r="D527" s="88">
        <v>-41.803626999999999</v>
      </c>
      <c r="F527" s="6">
        <f t="shared" si="86"/>
        <v>30.446400000000001</v>
      </c>
      <c r="G527" s="6">
        <f t="shared" si="84"/>
        <v>-51.744987000000002</v>
      </c>
      <c r="J527" s="88">
        <v>11747488888.889</v>
      </c>
      <c r="K527" s="88">
        <v>-90.394081</v>
      </c>
      <c r="L527" s="88">
        <v>-80.040122999999994</v>
      </c>
      <c r="N527" s="6">
        <f t="shared" si="87"/>
        <v>17.971733333332999</v>
      </c>
      <c r="O527" s="6">
        <f t="shared" si="85"/>
        <v>-84.375771</v>
      </c>
    </row>
    <row r="528" spans="2:15" x14ac:dyDescent="0.25">
      <c r="B528" s="88">
        <v>22168500000</v>
      </c>
      <c r="C528" s="88">
        <v>-52.521667000000001</v>
      </c>
      <c r="D528" s="88">
        <v>-42.626873000000003</v>
      </c>
      <c r="F528" s="6">
        <f t="shared" si="86"/>
        <v>31.224299999999999</v>
      </c>
      <c r="G528" s="6">
        <f t="shared" si="84"/>
        <v>-36.980694</v>
      </c>
      <c r="J528" s="88">
        <v>12015166666.667</v>
      </c>
      <c r="K528" s="88">
        <v>-85.242851000000002</v>
      </c>
      <c r="L528" s="88">
        <v>-74.987647999999993</v>
      </c>
      <c r="N528" s="6">
        <f t="shared" si="87"/>
        <v>18.594966666666998</v>
      </c>
      <c r="O528" s="6">
        <f t="shared" si="85"/>
        <v>-65.548073000000002</v>
      </c>
    </row>
    <row r="529" spans="2:16" x14ac:dyDescent="0.25">
      <c r="B529" s="88">
        <v>22446400000</v>
      </c>
      <c r="C529" s="88">
        <v>-49.584800999999999</v>
      </c>
      <c r="D529" s="88">
        <v>5.7955541999999998</v>
      </c>
      <c r="F529" s="6">
        <f t="shared" si="86"/>
        <v>32.002200000000002</v>
      </c>
      <c r="G529" s="6">
        <f t="shared" si="84"/>
        <v>-35.096245000000003</v>
      </c>
      <c r="J529" s="88">
        <v>12282844444.444</v>
      </c>
      <c r="K529" s="88">
        <v>-89.284278999999998</v>
      </c>
      <c r="L529" s="88">
        <v>-77.963783000000006</v>
      </c>
      <c r="N529" s="6">
        <f t="shared" si="87"/>
        <v>19.2182</v>
      </c>
      <c r="O529" s="6">
        <f t="shared" si="85"/>
        <v>-76.452454000000003</v>
      </c>
    </row>
    <row r="530" spans="2:16" x14ac:dyDescent="0.25">
      <c r="B530" s="88">
        <v>22724300000</v>
      </c>
      <c r="C530" s="88">
        <v>-50.594577999999998</v>
      </c>
      <c r="D530" s="88">
        <v>10.933983</v>
      </c>
      <c r="F530" s="6" t="s">
        <v>21</v>
      </c>
      <c r="J530" s="88">
        <v>12550522222.222</v>
      </c>
      <c r="K530" s="88">
        <v>-78.623360000000005</v>
      </c>
      <c r="L530" s="88">
        <v>-60.536437999999997</v>
      </c>
      <c r="N530" s="6" t="s">
        <v>21</v>
      </c>
    </row>
    <row r="531" spans="2:16" x14ac:dyDescent="0.25">
      <c r="B531" s="88">
        <v>23002200000</v>
      </c>
      <c r="C531" s="88">
        <v>-58.407947999999998</v>
      </c>
      <c r="D531" s="88">
        <v>7.6161408000000002</v>
      </c>
      <c r="J531" s="88">
        <v>12818200000</v>
      </c>
      <c r="K531" s="88">
        <v>-85.871093999999999</v>
      </c>
      <c r="L531" s="88">
        <v>-72.270599000000004</v>
      </c>
    </row>
    <row r="532" spans="2:16" x14ac:dyDescent="0.25">
      <c r="B532" s="88" t="s">
        <v>21</v>
      </c>
      <c r="J532" s="88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5Rx4L dBc Log Mag(dB)</v>
      </c>
      <c r="H534" s="35">
        <v>5</v>
      </c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s="88" t="s">
        <v>66</v>
      </c>
      <c r="F535" s="6">
        <f t="shared" ref="F535:F553" si="90">B561/1000000000</f>
        <v>18</v>
      </c>
      <c r="G535" s="6">
        <f t="shared" si="88"/>
        <v>-68.717560000000006</v>
      </c>
      <c r="H535" s="36">
        <f>ABS(AVERAGE(G535:G551)-(H534-1)*10)</f>
        <v>122.87788835294117</v>
      </c>
      <c r="J535" s="88" t="s">
        <v>66</v>
      </c>
      <c r="N535" s="6">
        <f t="shared" ref="N535:N553" si="91">J561/1000000000</f>
        <v>8</v>
      </c>
      <c r="O535" s="6">
        <f t="shared" si="89"/>
        <v>-83.120543999999995</v>
      </c>
      <c r="P535" s="36">
        <f>ABS(AVERAGE(O535:O553)-(P534-1)*10)</f>
        <v>123.21649368421052</v>
      </c>
    </row>
    <row r="536" spans="2:16" x14ac:dyDescent="0.25">
      <c r="B536" s="88" t="s">
        <v>19</v>
      </c>
      <c r="C536" s="88" t="s">
        <v>136</v>
      </c>
      <c r="D536" s="88" t="s">
        <v>67</v>
      </c>
      <c r="F536" s="6">
        <f t="shared" si="90"/>
        <v>19.333455555556</v>
      </c>
      <c r="G536" s="6">
        <f t="shared" si="88"/>
        <v>-72.141281000000006</v>
      </c>
      <c r="J536" s="88" t="s">
        <v>19</v>
      </c>
      <c r="K536" s="88" t="s">
        <v>136</v>
      </c>
      <c r="L536" s="88" t="s">
        <v>67</v>
      </c>
      <c r="N536" s="6">
        <f t="shared" si="91"/>
        <v>8.9787888888889</v>
      </c>
      <c r="O536" s="6">
        <f t="shared" si="89"/>
        <v>-83.631591999999998</v>
      </c>
    </row>
    <row r="537" spans="2:16" x14ac:dyDescent="0.25">
      <c r="B537" s="88">
        <v>18000000000</v>
      </c>
      <c r="C537" s="88">
        <v>-80.050415000000001</v>
      </c>
      <c r="D537" s="88">
        <v>-75.132225000000005</v>
      </c>
      <c r="F537" s="6">
        <f t="shared" si="90"/>
        <v>20.666911111110998</v>
      </c>
      <c r="G537" s="6">
        <f t="shared" si="88"/>
        <v>-65.500191000000001</v>
      </c>
      <c r="J537" s="88">
        <v>8000000000</v>
      </c>
      <c r="K537" s="88">
        <v>-89.280724000000006</v>
      </c>
      <c r="L537" s="88">
        <v>-79.558113000000006</v>
      </c>
      <c r="N537" s="6">
        <f t="shared" si="91"/>
        <v>9.9575777777778001</v>
      </c>
      <c r="O537" s="6">
        <f t="shared" si="89"/>
        <v>-86.044196999999997</v>
      </c>
    </row>
    <row r="538" spans="2:16" x14ac:dyDescent="0.25">
      <c r="B538" s="88">
        <v>18777900000</v>
      </c>
      <c r="C538" s="88">
        <v>-86.140822999999997</v>
      </c>
      <c r="D538" s="88">
        <v>-81.461449000000002</v>
      </c>
      <c r="F538" s="6">
        <f t="shared" si="90"/>
        <v>22.000366666666999</v>
      </c>
      <c r="G538" s="6">
        <f t="shared" si="88"/>
        <v>-77.800774000000004</v>
      </c>
      <c r="J538" s="88">
        <v>8623233333.3332996</v>
      </c>
      <c r="K538" s="88">
        <v>-95.351166000000006</v>
      </c>
      <c r="L538" s="88">
        <v>-85.594971000000001</v>
      </c>
      <c r="N538" s="6">
        <f t="shared" si="91"/>
        <v>10.936366666667</v>
      </c>
      <c r="O538" s="6">
        <f t="shared" si="89"/>
        <v>-86.201385000000002</v>
      </c>
    </row>
    <row r="539" spans="2:16" x14ac:dyDescent="0.25">
      <c r="B539" s="88">
        <v>19555800000</v>
      </c>
      <c r="C539" s="88">
        <v>-75.703284999999994</v>
      </c>
      <c r="D539" s="88">
        <v>-70.850348999999994</v>
      </c>
      <c r="F539" s="6">
        <f t="shared" si="90"/>
        <v>23.333822222222</v>
      </c>
      <c r="G539" s="6">
        <f t="shared" si="88"/>
        <v>-93.766059999999996</v>
      </c>
      <c r="J539" s="88">
        <v>9246466666.6667004</v>
      </c>
      <c r="K539" s="88">
        <v>-94.830344999999994</v>
      </c>
      <c r="L539" s="88">
        <v>-85.138289999999998</v>
      </c>
      <c r="N539" s="6">
        <f t="shared" si="91"/>
        <v>11.915155555556</v>
      </c>
      <c r="O539" s="6">
        <f t="shared" si="89"/>
        <v>-88.854782</v>
      </c>
    </row>
    <row r="540" spans="2:16" x14ac:dyDescent="0.25">
      <c r="B540" s="88">
        <v>20333700000</v>
      </c>
      <c r="C540" s="88">
        <v>-77.654197999999994</v>
      </c>
      <c r="D540" s="88">
        <v>-71.141204999999999</v>
      </c>
      <c r="F540" s="6">
        <f t="shared" si="90"/>
        <v>24.667277777778001</v>
      </c>
      <c r="G540" s="6">
        <f t="shared" si="88"/>
        <v>-82.300139999999999</v>
      </c>
      <c r="J540" s="88">
        <v>9869700000</v>
      </c>
      <c r="K540" s="88">
        <v>-96.119979999999998</v>
      </c>
      <c r="L540" s="88">
        <v>-86.892830000000004</v>
      </c>
      <c r="N540" s="6">
        <f t="shared" si="91"/>
        <v>12.893944444444001</v>
      </c>
      <c r="O540" s="6">
        <f t="shared" si="89"/>
        <v>-80.278167999999994</v>
      </c>
    </row>
    <row r="541" spans="2:16" x14ac:dyDescent="0.25">
      <c r="B541" s="88">
        <v>21111600000</v>
      </c>
      <c r="C541" s="88">
        <v>-77.734748999999994</v>
      </c>
      <c r="D541" s="88">
        <v>-71.659103000000002</v>
      </c>
      <c r="F541" s="6">
        <f t="shared" si="90"/>
        <v>26.000733333332999</v>
      </c>
      <c r="G541" s="6">
        <f t="shared" si="88"/>
        <v>-84.200164999999998</v>
      </c>
      <c r="J541" s="88">
        <v>10492933333.333</v>
      </c>
      <c r="K541" s="88">
        <v>-88.659171999999998</v>
      </c>
      <c r="L541" s="88">
        <v>-79.895966000000001</v>
      </c>
      <c r="N541" s="6">
        <f t="shared" si="91"/>
        <v>13.872733333333001</v>
      </c>
      <c r="O541" s="6">
        <f t="shared" si="89"/>
        <v>-89.410285999999999</v>
      </c>
    </row>
    <row r="542" spans="2:16" x14ac:dyDescent="0.25">
      <c r="B542" s="88">
        <v>21889500000</v>
      </c>
      <c r="C542" s="88">
        <v>-82.937179999999998</v>
      </c>
      <c r="D542" s="88">
        <v>-77.204445000000007</v>
      </c>
      <c r="F542" s="6">
        <f t="shared" si="90"/>
        <v>27.334188888888999</v>
      </c>
      <c r="G542" s="6">
        <f t="shared" si="88"/>
        <v>-85.890236000000002</v>
      </c>
      <c r="J542" s="88">
        <v>11116166666.667</v>
      </c>
      <c r="K542" s="88">
        <v>-95.977042999999995</v>
      </c>
      <c r="L542" s="88">
        <v>-86.229927000000004</v>
      </c>
      <c r="N542" s="6">
        <f t="shared" si="91"/>
        <v>14.851522222222</v>
      </c>
      <c r="O542" s="6">
        <f t="shared" si="89"/>
        <v>-78.066658000000004</v>
      </c>
    </row>
    <row r="543" spans="2:16" x14ac:dyDescent="0.25">
      <c r="B543" s="88">
        <v>22667400000</v>
      </c>
      <c r="C543" s="88">
        <v>-93.198395000000005</v>
      </c>
      <c r="D543" s="88">
        <v>-84.516182000000001</v>
      </c>
      <c r="F543" s="6">
        <f t="shared" si="90"/>
        <v>28.667644444444001</v>
      </c>
      <c r="G543" s="6">
        <f t="shared" si="88"/>
        <v>-96.141509999999997</v>
      </c>
      <c r="J543" s="88">
        <v>11739400000</v>
      </c>
      <c r="K543" s="88">
        <v>-91.956565999999995</v>
      </c>
      <c r="L543" s="88">
        <v>-81.928336999999999</v>
      </c>
      <c r="N543" s="6">
        <f t="shared" si="91"/>
        <v>15.830311111111</v>
      </c>
      <c r="O543" s="6">
        <f t="shared" si="89"/>
        <v>-83.323470999999998</v>
      </c>
    </row>
    <row r="544" spans="2:16" x14ac:dyDescent="0.25">
      <c r="B544" s="88">
        <v>23445300000</v>
      </c>
      <c r="C544" s="88">
        <v>-82.318199000000007</v>
      </c>
      <c r="D544" s="88">
        <v>-71.446342000000001</v>
      </c>
      <c r="F544" s="6">
        <f t="shared" si="90"/>
        <v>30.001100000000001</v>
      </c>
      <c r="G544" s="6">
        <f t="shared" si="88"/>
        <v>-97.887962000000002</v>
      </c>
      <c r="J544" s="88">
        <v>12362633333.333</v>
      </c>
      <c r="K544" s="88">
        <v>-96.168464999999998</v>
      </c>
      <c r="L544" s="88">
        <v>-86.051322999999996</v>
      </c>
      <c r="N544" s="6">
        <f t="shared" si="91"/>
        <v>16.809100000000001</v>
      </c>
      <c r="O544" s="6">
        <f t="shared" si="89"/>
        <v>-86.952461</v>
      </c>
    </row>
    <row r="545" spans="2:16" x14ac:dyDescent="0.25">
      <c r="B545" s="88">
        <v>24223200000</v>
      </c>
      <c r="C545" s="88">
        <v>-86.398185999999995</v>
      </c>
      <c r="D545" s="88">
        <v>-76.602440000000001</v>
      </c>
      <c r="F545" s="6">
        <f t="shared" si="90"/>
        <v>31.334555555556001</v>
      </c>
      <c r="G545" s="6">
        <f t="shared" si="88"/>
        <v>-84.848563999999996</v>
      </c>
      <c r="J545" s="88">
        <v>12985866666.667</v>
      </c>
      <c r="K545" s="88">
        <v>-89.338188000000002</v>
      </c>
      <c r="L545" s="88">
        <v>-79.703491</v>
      </c>
      <c r="N545" s="6">
        <f t="shared" si="91"/>
        <v>17.787888888889</v>
      </c>
      <c r="O545" s="6">
        <f t="shared" si="89"/>
        <v>-81.730827000000005</v>
      </c>
    </row>
    <row r="546" spans="2:16" x14ac:dyDescent="0.25">
      <c r="B546" s="88">
        <v>25001100000</v>
      </c>
      <c r="C546" s="88">
        <v>-82.723297000000002</v>
      </c>
      <c r="D546" s="88">
        <v>-73.734848</v>
      </c>
      <c r="F546" s="6">
        <f t="shared" si="90"/>
        <v>32.668011111110999</v>
      </c>
      <c r="G546" s="6">
        <f t="shared" si="88"/>
        <v>-88.557097999999996</v>
      </c>
      <c r="J546" s="88">
        <v>13609100000</v>
      </c>
      <c r="K546" s="88">
        <v>-90.988631999999996</v>
      </c>
      <c r="L546" s="88">
        <v>-81.860068999999996</v>
      </c>
      <c r="N546" s="6">
        <f t="shared" si="91"/>
        <v>18.766677777778</v>
      </c>
      <c r="O546" s="6">
        <f t="shared" si="89"/>
        <v>-84.087280000000007</v>
      </c>
    </row>
    <row r="547" spans="2:16" x14ac:dyDescent="0.25">
      <c r="B547" s="88">
        <v>25779000000</v>
      </c>
      <c r="C547" s="88">
        <v>-81.301688999999996</v>
      </c>
      <c r="D547" s="88">
        <v>-71.832190999999995</v>
      </c>
      <c r="F547" s="6">
        <f t="shared" si="90"/>
        <v>34.001466666667</v>
      </c>
      <c r="G547" s="6">
        <f t="shared" si="88"/>
        <v>-90.283896999999996</v>
      </c>
      <c r="J547" s="88">
        <v>14232333333.333</v>
      </c>
      <c r="K547" s="88">
        <v>-88.596085000000002</v>
      </c>
      <c r="L547" s="88">
        <v>-79.710212999999996</v>
      </c>
      <c r="N547" s="6">
        <f t="shared" si="91"/>
        <v>19.745466666666999</v>
      </c>
      <c r="O547" s="6">
        <f t="shared" si="89"/>
        <v>-86.447463999999997</v>
      </c>
    </row>
    <row r="548" spans="2:16" x14ac:dyDescent="0.25">
      <c r="B548" s="88">
        <v>26556900000</v>
      </c>
      <c r="C548" s="88">
        <v>-86.215584000000007</v>
      </c>
      <c r="D548" s="88">
        <v>-75.803107999999995</v>
      </c>
      <c r="F548" s="6">
        <f t="shared" si="90"/>
        <v>35.334922222221998</v>
      </c>
      <c r="G548" s="6">
        <f t="shared" si="88"/>
        <v>-96.775763999999995</v>
      </c>
      <c r="J548" s="88">
        <v>14855566666.667</v>
      </c>
      <c r="K548" s="88">
        <v>-97.710953000000003</v>
      </c>
      <c r="L548" s="88">
        <v>-89.142700000000005</v>
      </c>
      <c r="N548" s="6">
        <f t="shared" si="91"/>
        <v>20.724255555555999</v>
      </c>
      <c r="O548" s="6">
        <f t="shared" si="89"/>
        <v>-84.019706999999997</v>
      </c>
    </row>
    <row r="549" spans="2:16" x14ac:dyDescent="0.25">
      <c r="B549" s="88">
        <v>27334800000</v>
      </c>
      <c r="C549" s="88">
        <v>-85.689018000000004</v>
      </c>
      <c r="D549" s="88">
        <v>-75.288032999999999</v>
      </c>
      <c r="F549" s="6">
        <f t="shared" si="90"/>
        <v>36.668377777777998</v>
      </c>
      <c r="G549" s="6">
        <f t="shared" si="88"/>
        <v>-99.014931000000004</v>
      </c>
      <c r="J549" s="88">
        <v>15478800000</v>
      </c>
      <c r="K549" s="88">
        <v>-91.814483999999993</v>
      </c>
      <c r="L549" s="88">
        <v>-82.707397</v>
      </c>
      <c r="N549" s="6">
        <f t="shared" si="91"/>
        <v>21.703044444444</v>
      </c>
      <c r="O549" s="6">
        <f t="shared" si="89"/>
        <v>-84.164512999999999</v>
      </c>
    </row>
    <row r="550" spans="2:16" x14ac:dyDescent="0.25">
      <c r="B550" s="88">
        <v>28112700000</v>
      </c>
      <c r="C550" s="88">
        <v>-90.582679999999996</v>
      </c>
      <c r="D550" s="88">
        <v>-82.651283000000006</v>
      </c>
      <c r="F550" s="6">
        <f t="shared" si="90"/>
        <v>38.001833333333003</v>
      </c>
      <c r="G550" s="6">
        <f t="shared" si="88"/>
        <v>-80.354697999999999</v>
      </c>
      <c r="J550" s="88">
        <v>16102033333.333</v>
      </c>
      <c r="K550" s="88">
        <v>-92.660026999999999</v>
      </c>
      <c r="L550" s="88">
        <v>-82.949554000000006</v>
      </c>
      <c r="N550" s="6">
        <f t="shared" si="91"/>
        <v>22.681833333333</v>
      </c>
      <c r="O550" s="6">
        <f t="shared" si="89"/>
        <v>-85.241859000000005</v>
      </c>
    </row>
    <row r="551" spans="2:16" x14ac:dyDescent="0.25">
      <c r="B551" s="88">
        <v>28890600000</v>
      </c>
      <c r="C551" s="88">
        <v>-65.737403999999998</v>
      </c>
      <c r="D551" s="88">
        <v>-57.342238999999999</v>
      </c>
      <c r="F551" s="6">
        <f t="shared" si="90"/>
        <v>39.335288888888996</v>
      </c>
      <c r="G551" s="6">
        <f t="shared" si="88"/>
        <v>-44.743271</v>
      </c>
      <c r="J551" s="88">
        <v>16725266666.667</v>
      </c>
      <c r="K551" s="88">
        <v>-83.550490999999994</v>
      </c>
      <c r="L551" s="88">
        <v>-73.196533000000002</v>
      </c>
      <c r="N551" s="6">
        <f t="shared" si="91"/>
        <v>23.660622222221999</v>
      </c>
      <c r="O551" s="6">
        <f t="shared" si="89"/>
        <v>-78.129433000000006</v>
      </c>
    </row>
    <row r="552" spans="2:16" x14ac:dyDescent="0.25">
      <c r="B552" s="88">
        <v>29668500000</v>
      </c>
      <c r="C552" s="88">
        <v>-76.486855000000006</v>
      </c>
      <c r="D552" s="88">
        <v>-66.592063999999993</v>
      </c>
      <c r="F552" s="6">
        <f t="shared" si="90"/>
        <v>40.668744444444002</v>
      </c>
      <c r="G552" s="6">
        <f t="shared" si="88"/>
        <v>-32.158115000000002</v>
      </c>
      <c r="J552" s="88">
        <v>17348500000</v>
      </c>
      <c r="K552" s="88">
        <v>-84.614090000000004</v>
      </c>
      <c r="L552" s="88">
        <v>-74.358886999999996</v>
      </c>
      <c r="N552" s="6">
        <f t="shared" si="91"/>
        <v>24.639411111110999</v>
      </c>
      <c r="O552" s="6">
        <f t="shared" si="89"/>
        <v>-69.981658999999993</v>
      </c>
    </row>
    <row r="553" spans="2:16" x14ac:dyDescent="0.25">
      <c r="B553" s="88">
        <v>30446400000</v>
      </c>
      <c r="C553" s="88">
        <v>-107.12533999999999</v>
      </c>
      <c r="D553" s="88">
        <v>-51.744987000000002</v>
      </c>
      <c r="F553" s="6">
        <f t="shared" si="90"/>
        <v>42.002200000000002</v>
      </c>
      <c r="G553" s="6">
        <f t="shared" si="88"/>
        <v>-6.9258175</v>
      </c>
      <c r="J553" s="88">
        <v>17971733333.333</v>
      </c>
      <c r="K553" s="88">
        <v>-95.696274000000003</v>
      </c>
      <c r="L553" s="88">
        <v>-84.375771</v>
      </c>
      <c r="N553" s="6">
        <f t="shared" si="91"/>
        <v>25.618200000000002</v>
      </c>
      <c r="O553" s="6">
        <f t="shared" si="89"/>
        <v>-81.427093999999997</v>
      </c>
    </row>
    <row r="554" spans="2:16" x14ac:dyDescent="0.25">
      <c r="B554" s="88">
        <v>31224300000</v>
      </c>
      <c r="C554" s="88">
        <v>-98.509253999999999</v>
      </c>
      <c r="D554" s="88">
        <v>-36.980694</v>
      </c>
      <c r="F554" s="6" t="s">
        <v>21</v>
      </c>
      <c r="J554" s="88">
        <v>18594966666.667</v>
      </c>
      <c r="K554" s="88">
        <v>-83.634995000000004</v>
      </c>
      <c r="L554" s="88">
        <v>-65.548073000000002</v>
      </c>
      <c r="N554" s="6" t="s">
        <v>21</v>
      </c>
    </row>
    <row r="555" spans="2:16" x14ac:dyDescent="0.25">
      <c r="B555" s="88">
        <v>32002200000</v>
      </c>
      <c r="C555" s="88">
        <v>-101.12033</v>
      </c>
      <c r="D555" s="88">
        <v>-35.096245000000003</v>
      </c>
      <c r="J555" s="88">
        <v>19218200000</v>
      </c>
      <c r="K555" s="88">
        <v>-90.052948000000001</v>
      </c>
      <c r="L555" s="88">
        <v>-76.452454000000003</v>
      </c>
    </row>
    <row r="556" spans="2:16" x14ac:dyDescent="0.25">
      <c r="B556" s="88" t="s">
        <v>21</v>
      </c>
      <c r="J556" s="88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5Rx5L dBc Log Mag(dB)</v>
      </c>
      <c r="H558" s="35">
        <v>5</v>
      </c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s="88" t="s">
        <v>68</v>
      </c>
      <c r="F559" s="6">
        <f t="shared" ref="F559:F577" si="94">B585/1000000000</f>
        <v>18</v>
      </c>
      <c r="G559" s="6">
        <f t="shared" si="92"/>
        <v>-57.405025000000002</v>
      </c>
      <c r="H559" s="36">
        <f>ABS(AVERAGE(G559:G574)-(H558-1)*10)</f>
        <v>120.6081504375</v>
      </c>
      <c r="J559" s="88" t="s">
        <v>68</v>
      </c>
      <c r="N559" s="6">
        <f t="shared" ref="N559:N577" si="95">J585/1000000000</f>
        <v>8</v>
      </c>
      <c r="O559" s="6">
        <f t="shared" si="93"/>
        <v>-64.355873000000003</v>
      </c>
      <c r="P559" s="36">
        <f>ABS(AVERAGE(O559:O577)-(P558-1)*10)</f>
        <v>122.77717584210527</v>
      </c>
    </row>
    <row r="560" spans="2:16" x14ac:dyDescent="0.25">
      <c r="B560" s="88" t="s">
        <v>19</v>
      </c>
      <c r="C560" s="88" t="s">
        <v>137</v>
      </c>
      <c r="D560" s="88" t="s">
        <v>69</v>
      </c>
      <c r="F560" s="6">
        <f t="shared" si="94"/>
        <v>19.776766666667001</v>
      </c>
      <c r="G560" s="6">
        <f t="shared" si="92"/>
        <v>-68.269310000000004</v>
      </c>
      <c r="J560" s="88" t="s">
        <v>19</v>
      </c>
      <c r="K560" s="88" t="s">
        <v>137</v>
      </c>
      <c r="L560" s="88" t="s">
        <v>69</v>
      </c>
      <c r="N560" s="6">
        <f t="shared" si="95"/>
        <v>9.3323222222222011</v>
      </c>
      <c r="O560" s="6">
        <f t="shared" si="93"/>
        <v>-72.123694999999998</v>
      </c>
    </row>
    <row r="561" spans="2:15" x14ac:dyDescent="0.25">
      <c r="B561" s="88">
        <v>18000000000</v>
      </c>
      <c r="C561" s="88">
        <v>-73.635750000000002</v>
      </c>
      <c r="D561" s="88">
        <v>-68.717560000000006</v>
      </c>
      <c r="F561" s="6">
        <f t="shared" si="94"/>
        <v>21.553533333333</v>
      </c>
      <c r="G561" s="6">
        <f t="shared" si="92"/>
        <v>-69.892302999999998</v>
      </c>
      <c r="J561" s="88">
        <v>8000000000</v>
      </c>
      <c r="K561" s="88">
        <v>-92.843163000000004</v>
      </c>
      <c r="L561" s="88">
        <v>-83.120543999999995</v>
      </c>
      <c r="N561" s="6">
        <f t="shared" si="95"/>
        <v>10.664644444444001</v>
      </c>
      <c r="O561" s="6">
        <f t="shared" si="93"/>
        <v>-95.955726999999996</v>
      </c>
    </row>
    <row r="562" spans="2:15" x14ac:dyDescent="0.25">
      <c r="B562" s="88">
        <v>19333455555.556</v>
      </c>
      <c r="C562" s="88">
        <v>-76.820662999999996</v>
      </c>
      <c r="D562" s="88">
        <v>-72.141281000000006</v>
      </c>
      <c r="F562" s="6">
        <f t="shared" si="94"/>
        <v>23.330300000000001</v>
      </c>
      <c r="G562" s="6">
        <f t="shared" si="92"/>
        <v>-65.631896999999995</v>
      </c>
      <c r="J562" s="88">
        <v>8978788888.8889008</v>
      </c>
      <c r="K562" s="88">
        <v>-93.387787000000003</v>
      </c>
      <c r="L562" s="88">
        <v>-83.631591999999998</v>
      </c>
      <c r="N562" s="6">
        <f t="shared" si="95"/>
        <v>11.996966666666999</v>
      </c>
      <c r="O562" s="6">
        <f t="shared" si="93"/>
        <v>-95.970298999999997</v>
      </c>
    </row>
    <row r="563" spans="2:15" x14ac:dyDescent="0.25">
      <c r="B563" s="88">
        <v>20666911111.111</v>
      </c>
      <c r="C563" s="88">
        <v>-70.353133999999997</v>
      </c>
      <c r="D563" s="88">
        <v>-65.500191000000001</v>
      </c>
      <c r="F563" s="6">
        <f t="shared" si="94"/>
        <v>25.107066666666999</v>
      </c>
      <c r="G563" s="6">
        <f t="shared" si="92"/>
        <v>-70.279678000000004</v>
      </c>
      <c r="J563" s="88">
        <v>9957577777.7777996</v>
      </c>
      <c r="K563" s="88">
        <v>-95.736259000000004</v>
      </c>
      <c r="L563" s="88">
        <v>-86.044196999999997</v>
      </c>
      <c r="N563" s="6">
        <f t="shared" si="95"/>
        <v>13.329288888889</v>
      </c>
      <c r="O563" s="6">
        <f t="shared" si="93"/>
        <v>-76.471305999999998</v>
      </c>
    </row>
    <row r="564" spans="2:15" x14ac:dyDescent="0.25">
      <c r="B564" s="88">
        <v>22000366666.667</v>
      </c>
      <c r="C564" s="88">
        <v>-84.313766000000001</v>
      </c>
      <c r="D564" s="88">
        <v>-77.800774000000004</v>
      </c>
      <c r="F564" s="6">
        <f t="shared" si="94"/>
        <v>26.883833333333001</v>
      </c>
      <c r="G564" s="6">
        <f t="shared" si="92"/>
        <v>-108.82794</v>
      </c>
      <c r="J564" s="88">
        <v>10936366666.667</v>
      </c>
      <c r="K564" s="88">
        <v>-95.428543000000005</v>
      </c>
      <c r="L564" s="88">
        <v>-86.201385000000002</v>
      </c>
      <c r="N564" s="6">
        <f t="shared" si="95"/>
        <v>14.661611111111</v>
      </c>
      <c r="O564" s="6">
        <f t="shared" si="93"/>
        <v>-82.130302</v>
      </c>
    </row>
    <row r="565" spans="2:15" x14ac:dyDescent="0.25">
      <c r="B565" s="88">
        <v>23333822222.222</v>
      </c>
      <c r="C565" s="88">
        <v>-99.841705000000005</v>
      </c>
      <c r="D565" s="88">
        <v>-93.766059999999996</v>
      </c>
      <c r="F565" s="6">
        <f t="shared" si="94"/>
        <v>28.660599999999999</v>
      </c>
      <c r="G565" s="6">
        <f t="shared" si="92"/>
        <v>-86.571303999999998</v>
      </c>
      <c r="J565" s="88">
        <v>11915155555.556</v>
      </c>
      <c r="K565" s="88">
        <v>-97.617988999999994</v>
      </c>
      <c r="L565" s="88">
        <v>-88.854782</v>
      </c>
      <c r="N565" s="6">
        <f t="shared" si="95"/>
        <v>15.993933333333</v>
      </c>
      <c r="O565" s="6">
        <f t="shared" si="93"/>
        <v>-84.278343000000007</v>
      </c>
    </row>
    <row r="566" spans="2:15" x14ac:dyDescent="0.25">
      <c r="B566" s="88">
        <v>24667277777.778</v>
      </c>
      <c r="C566" s="88">
        <v>-88.032866999999996</v>
      </c>
      <c r="D566" s="88">
        <v>-82.300139999999999</v>
      </c>
      <c r="F566" s="6">
        <f t="shared" si="94"/>
        <v>30.437366666667</v>
      </c>
      <c r="G566" s="6">
        <f t="shared" si="92"/>
        <v>-81.808967999999993</v>
      </c>
      <c r="J566" s="88">
        <v>12893944444.444</v>
      </c>
      <c r="K566" s="88">
        <v>-90.025283999999999</v>
      </c>
      <c r="L566" s="88">
        <v>-80.278167999999994</v>
      </c>
      <c r="N566" s="6">
        <f t="shared" si="95"/>
        <v>17.326255555555999</v>
      </c>
      <c r="O566" s="6">
        <f t="shared" si="93"/>
        <v>-84.902679000000006</v>
      </c>
    </row>
    <row r="567" spans="2:15" x14ac:dyDescent="0.25">
      <c r="B567" s="88">
        <v>26000733333.333</v>
      </c>
      <c r="C567" s="88">
        <v>-92.882369999999995</v>
      </c>
      <c r="D567" s="88">
        <v>-84.200164999999998</v>
      </c>
      <c r="F567" s="6">
        <f t="shared" si="94"/>
        <v>32.214133333333002</v>
      </c>
      <c r="G567" s="6">
        <f t="shared" si="92"/>
        <v>-86.712463</v>
      </c>
      <c r="J567" s="88">
        <v>13872733333.333</v>
      </c>
      <c r="K567" s="88">
        <v>-99.438514999999995</v>
      </c>
      <c r="L567" s="88">
        <v>-89.410285999999999</v>
      </c>
      <c r="N567" s="6">
        <f t="shared" si="95"/>
        <v>18.658577777778</v>
      </c>
      <c r="O567" s="6">
        <f t="shared" si="93"/>
        <v>-85.095427999999998</v>
      </c>
    </row>
    <row r="568" spans="2:15" x14ac:dyDescent="0.25">
      <c r="B568" s="88">
        <v>27334188888.889</v>
      </c>
      <c r="C568" s="88">
        <v>-96.762092999999993</v>
      </c>
      <c r="D568" s="88">
        <v>-85.890236000000002</v>
      </c>
      <c r="F568" s="6">
        <f t="shared" si="94"/>
        <v>33.990900000000003</v>
      </c>
      <c r="G568" s="6">
        <f t="shared" si="92"/>
        <v>-86.945976000000002</v>
      </c>
      <c r="J568" s="88">
        <v>14851522222.222</v>
      </c>
      <c r="K568" s="88">
        <v>-88.183791999999997</v>
      </c>
      <c r="L568" s="88">
        <v>-78.066658000000004</v>
      </c>
      <c r="N568" s="6">
        <f t="shared" si="95"/>
        <v>19.9909</v>
      </c>
      <c r="O568" s="6">
        <f t="shared" si="93"/>
        <v>-80.042136999999997</v>
      </c>
    </row>
    <row r="569" spans="2:15" x14ac:dyDescent="0.25">
      <c r="B569" s="88">
        <v>28667644444.444</v>
      </c>
      <c r="C569" s="88">
        <v>-105.93725999999999</v>
      </c>
      <c r="D569" s="88">
        <v>-96.141509999999997</v>
      </c>
      <c r="F569" s="6">
        <f t="shared" si="94"/>
        <v>35.767666666666997</v>
      </c>
      <c r="G569" s="6">
        <f t="shared" si="92"/>
        <v>-83.848915000000005</v>
      </c>
      <c r="J569" s="88">
        <v>15830311111.111</v>
      </c>
      <c r="K569" s="88">
        <v>-92.958168000000001</v>
      </c>
      <c r="L569" s="88">
        <v>-83.323470999999998</v>
      </c>
      <c r="N569" s="6">
        <f t="shared" si="95"/>
        <v>21.323222222222</v>
      </c>
      <c r="O569" s="6">
        <f t="shared" si="93"/>
        <v>-84.167327999999998</v>
      </c>
    </row>
    <row r="570" spans="2:15" x14ac:dyDescent="0.25">
      <c r="B570" s="88">
        <v>30001100000</v>
      </c>
      <c r="C570" s="88">
        <v>-106.87641000000001</v>
      </c>
      <c r="D570" s="88">
        <v>-97.887962000000002</v>
      </c>
      <c r="F570" s="6">
        <f t="shared" si="94"/>
        <v>37.544433333333004</v>
      </c>
      <c r="G570" s="6">
        <f t="shared" si="92"/>
        <v>-81.563118000000003</v>
      </c>
      <c r="J570" s="88">
        <v>16809100000</v>
      </c>
      <c r="K570" s="88">
        <v>-96.081017000000003</v>
      </c>
      <c r="L570" s="88">
        <v>-86.952461</v>
      </c>
      <c r="N570" s="6">
        <f t="shared" si="95"/>
        <v>22.655544444444001</v>
      </c>
      <c r="O570" s="6">
        <f t="shared" si="93"/>
        <v>-86.682991000000001</v>
      </c>
    </row>
    <row r="571" spans="2:15" x14ac:dyDescent="0.25">
      <c r="B571" s="88">
        <v>31334555555.556</v>
      </c>
      <c r="C571" s="88">
        <v>-94.318061999999998</v>
      </c>
      <c r="D571" s="88">
        <v>-84.848563999999996</v>
      </c>
      <c r="F571" s="6">
        <f t="shared" si="94"/>
        <v>39.321199999999997</v>
      </c>
      <c r="G571" s="6">
        <f t="shared" si="92"/>
        <v>-91.291077000000001</v>
      </c>
      <c r="J571" s="88">
        <v>17787888888.889</v>
      </c>
      <c r="K571" s="88">
        <v>-90.616698999999997</v>
      </c>
      <c r="L571" s="88">
        <v>-81.730827000000005</v>
      </c>
      <c r="N571" s="6">
        <f t="shared" si="95"/>
        <v>23.987866666666999</v>
      </c>
      <c r="O571" s="6">
        <f t="shared" si="93"/>
        <v>-77.048186999999999</v>
      </c>
    </row>
    <row r="572" spans="2:15" x14ac:dyDescent="0.25">
      <c r="B572" s="88">
        <v>32668011111.111</v>
      </c>
      <c r="C572" s="88">
        <v>-98.969573999999994</v>
      </c>
      <c r="D572" s="88">
        <v>-88.557097999999996</v>
      </c>
      <c r="F572" s="6">
        <f t="shared" si="94"/>
        <v>41.097966666666998</v>
      </c>
      <c r="G572" s="6">
        <f t="shared" si="92"/>
        <v>-89.252464000000003</v>
      </c>
      <c r="J572" s="88">
        <v>18766677777.778</v>
      </c>
      <c r="K572" s="88">
        <v>-92.655533000000005</v>
      </c>
      <c r="L572" s="88">
        <v>-84.087280000000007</v>
      </c>
      <c r="N572" s="6">
        <f t="shared" si="95"/>
        <v>25.320188888889</v>
      </c>
      <c r="O572" s="6">
        <f t="shared" si="93"/>
        <v>-98.926818999999995</v>
      </c>
    </row>
    <row r="573" spans="2:15" x14ac:dyDescent="0.25">
      <c r="B573" s="88">
        <v>34001466666.667</v>
      </c>
      <c r="C573" s="88">
        <v>-100.68488000000001</v>
      </c>
      <c r="D573" s="88">
        <v>-90.283896999999996</v>
      </c>
      <c r="F573" s="6">
        <f t="shared" si="94"/>
        <v>42.874733333332998</v>
      </c>
      <c r="G573" s="6">
        <f t="shared" si="92"/>
        <v>-95.263885000000002</v>
      </c>
      <c r="J573" s="88">
        <v>19745466666.667</v>
      </c>
      <c r="K573" s="88">
        <v>-95.554550000000006</v>
      </c>
      <c r="L573" s="88">
        <v>-86.447463999999997</v>
      </c>
      <c r="N573" s="6">
        <f t="shared" si="95"/>
        <v>26.652511111111</v>
      </c>
      <c r="O573" s="6">
        <f t="shared" si="93"/>
        <v>-83.754227</v>
      </c>
    </row>
    <row r="574" spans="2:15" x14ac:dyDescent="0.25">
      <c r="B574" s="88">
        <v>35334922222.222</v>
      </c>
      <c r="C574" s="88">
        <v>-104.70716</v>
      </c>
      <c r="D574" s="88">
        <v>-96.775763999999995</v>
      </c>
      <c r="F574" s="6">
        <f t="shared" si="94"/>
        <v>44.651499999999999</v>
      </c>
      <c r="G574" s="6">
        <f t="shared" si="92"/>
        <v>-66.166083999999998</v>
      </c>
      <c r="J574" s="88">
        <v>20724255555.556</v>
      </c>
      <c r="K574" s="88">
        <v>-93.730179000000007</v>
      </c>
      <c r="L574" s="88">
        <v>-84.019706999999997</v>
      </c>
      <c r="N574" s="6">
        <f t="shared" si="95"/>
        <v>27.984833333333</v>
      </c>
      <c r="O574" s="6">
        <f t="shared" si="93"/>
        <v>-79.739090000000004</v>
      </c>
    </row>
    <row r="575" spans="2:15" x14ac:dyDescent="0.25">
      <c r="B575" s="88">
        <v>36668377777.778</v>
      </c>
      <c r="C575" s="88">
        <v>-107.4101</v>
      </c>
      <c r="D575" s="88">
        <v>-99.014931000000004</v>
      </c>
      <c r="F575" s="6">
        <f t="shared" si="94"/>
        <v>46.428266666667</v>
      </c>
      <c r="G575" s="6">
        <f t="shared" si="92"/>
        <v>-31.050512000000001</v>
      </c>
      <c r="J575" s="88">
        <v>21703044444.444</v>
      </c>
      <c r="K575" s="88">
        <v>-94.518471000000005</v>
      </c>
      <c r="L575" s="88">
        <v>-84.164512999999999</v>
      </c>
      <c r="N575" s="6">
        <f t="shared" si="95"/>
        <v>29.317155555555999</v>
      </c>
      <c r="O575" s="6">
        <f t="shared" si="93"/>
        <v>-84.048873999999998</v>
      </c>
    </row>
    <row r="576" spans="2:15" x14ac:dyDescent="0.25">
      <c r="B576" s="88">
        <v>38001833333.333</v>
      </c>
      <c r="C576" s="88">
        <v>-90.249488999999997</v>
      </c>
      <c r="D576" s="88">
        <v>-80.354697999999999</v>
      </c>
      <c r="F576" s="6">
        <f t="shared" si="94"/>
        <v>48.205033333332999</v>
      </c>
      <c r="G576" s="6">
        <f t="shared" si="92"/>
        <v>-18.279178999999999</v>
      </c>
      <c r="J576" s="88">
        <v>22681833333.333</v>
      </c>
      <c r="K576" s="88">
        <v>-95.497062999999997</v>
      </c>
      <c r="L576" s="88">
        <v>-85.241859000000005</v>
      </c>
      <c r="N576" s="6">
        <f t="shared" si="95"/>
        <v>30.649477777777999</v>
      </c>
      <c r="O576" s="6">
        <f t="shared" si="93"/>
        <v>-73.136307000000002</v>
      </c>
    </row>
    <row r="577" spans="2:15" x14ac:dyDescent="0.25">
      <c r="B577" s="88">
        <v>39335288888.889</v>
      </c>
      <c r="C577" s="88">
        <v>-100.12363000000001</v>
      </c>
      <c r="D577" s="88">
        <v>-44.743271</v>
      </c>
      <c r="F577" s="6">
        <f t="shared" si="94"/>
        <v>49.9818</v>
      </c>
      <c r="G577" s="6">
        <f t="shared" si="92"/>
        <v>-10.83614</v>
      </c>
      <c r="J577" s="88">
        <v>23660622222.222</v>
      </c>
      <c r="K577" s="88">
        <v>-89.449935999999994</v>
      </c>
      <c r="L577" s="88">
        <v>-78.129433000000006</v>
      </c>
      <c r="N577" s="6">
        <f t="shared" si="95"/>
        <v>31.9818</v>
      </c>
      <c r="O577" s="6">
        <f t="shared" si="93"/>
        <v>-83.936729</v>
      </c>
    </row>
    <row r="578" spans="2:15" x14ac:dyDescent="0.25">
      <c r="B578" s="88">
        <v>40668744444.444</v>
      </c>
      <c r="C578" s="88">
        <v>-93.686676000000006</v>
      </c>
      <c r="D578" s="88">
        <v>-32.158115000000002</v>
      </c>
      <c r="F578" s="6" t="s">
        <v>21</v>
      </c>
      <c r="J578" s="88">
        <v>24639411111.111</v>
      </c>
      <c r="K578" s="88">
        <v>-88.068573000000001</v>
      </c>
      <c r="L578" s="88">
        <v>-69.981658999999993</v>
      </c>
      <c r="N578" s="6" t="s">
        <v>21</v>
      </c>
    </row>
    <row r="579" spans="2:15" x14ac:dyDescent="0.25">
      <c r="B579" s="88">
        <v>42002200000</v>
      </c>
      <c r="C579" s="88">
        <v>-72.949905000000001</v>
      </c>
      <c r="D579" s="88">
        <v>-6.9258175</v>
      </c>
      <c r="J579" s="88">
        <v>25618200000</v>
      </c>
      <c r="K579" s="88">
        <v>-95.027587999999994</v>
      </c>
      <c r="L579" s="88">
        <v>-81.427093999999997</v>
      </c>
    </row>
    <row r="580" spans="2:15" x14ac:dyDescent="0.25">
      <c r="B580" s="88" t="s">
        <v>21</v>
      </c>
      <c r="J580" s="88" t="s">
        <v>21</v>
      </c>
    </row>
    <row r="583" spans="2:15" x14ac:dyDescent="0.25">
      <c r="B583" s="88" t="s">
        <v>70</v>
      </c>
      <c r="J583" s="88" t="s">
        <v>70</v>
      </c>
    </row>
    <row r="584" spans="2:15" x14ac:dyDescent="0.25">
      <c r="B584" s="88" t="s">
        <v>19</v>
      </c>
      <c r="C584" s="88" t="s">
        <v>138</v>
      </c>
      <c r="D584" s="88" t="s">
        <v>71</v>
      </c>
      <c r="J584" s="88" t="s">
        <v>19</v>
      </c>
      <c r="K584" s="88" t="s">
        <v>138</v>
      </c>
      <c r="L584" s="88" t="s">
        <v>71</v>
      </c>
    </row>
    <row r="585" spans="2:15" x14ac:dyDescent="0.25">
      <c r="B585" s="88">
        <v>18000000000</v>
      </c>
      <c r="C585" s="88">
        <v>-62.323214999999998</v>
      </c>
      <c r="D585" s="88">
        <v>-57.405025000000002</v>
      </c>
      <c r="J585" s="88">
        <v>8000000000</v>
      </c>
      <c r="K585" s="88">
        <v>-74.078484000000003</v>
      </c>
      <c r="L585" s="88">
        <v>-64.355873000000003</v>
      </c>
    </row>
    <row r="586" spans="2:15" x14ac:dyDescent="0.25">
      <c r="B586" s="88">
        <v>19776766666.667</v>
      </c>
      <c r="C586" s="88">
        <v>-72.948684999999998</v>
      </c>
      <c r="D586" s="88">
        <v>-68.269310000000004</v>
      </c>
      <c r="J586" s="88">
        <v>9332322222.2222004</v>
      </c>
      <c r="K586" s="88">
        <v>-81.879890000000003</v>
      </c>
      <c r="L586" s="88">
        <v>-72.123694999999998</v>
      </c>
    </row>
    <row r="587" spans="2:15" x14ac:dyDescent="0.25">
      <c r="B587" s="88">
        <v>21553533333.333</v>
      </c>
      <c r="C587" s="88">
        <v>-74.745247000000006</v>
      </c>
      <c r="D587" s="88">
        <v>-69.892302999999998</v>
      </c>
      <c r="J587" s="88">
        <v>10664644444.444</v>
      </c>
      <c r="K587" s="88">
        <v>-105.64779</v>
      </c>
      <c r="L587" s="88">
        <v>-95.955726999999996</v>
      </c>
    </row>
    <row r="588" spans="2:15" x14ac:dyDescent="0.25">
      <c r="B588" s="88">
        <v>23330300000</v>
      </c>
      <c r="C588" s="88">
        <v>-72.144890000000004</v>
      </c>
      <c r="D588" s="88">
        <v>-65.631896999999995</v>
      </c>
      <c r="J588" s="88">
        <v>11996966666.667</v>
      </c>
      <c r="K588" s="88">
        <v>-105.19745</v>
      </c>
      <c r="L588" s="88">
        <v>-95.970298999999997</v>
      </c>
    </row>
    <row r="589" spans="2:15" x14ac:dyDescent="0.25">
      <c r="B589" s="88">
        <v>25107066666.667</v>
      </c>
      <c r="C589" s="88">
        <v>-76.355323999999996</v>
      </c>
      <c r="D589" s="88">
        <v>-70.279678000000004</v>
      </c>
      <c r="J589" s="88">
        <v>13329288888.889</v>
      </c>
      <c r="K589" s="88">
        <v>-85.234511999999995</v>
      </c>
      <c r="L589" s="88">
        <v>-76.471305999999998</v>
      </c>
    </row>
    <row r="590" spans="2:15" x14ac:dyDescent="0.25">
      <c r="B590" s="88">
        <v>26883833333.333</v>
      </c>
      <c r="C590" s="88">
        <v>-114.56067</v>
      </c>
      <c r="D590" s="88">
        <v>-108.82794</v>
      </c>
      <c r="J590" s="88">
        <v>14661611111.111</v>
      </c>
      <c r="K590" s="88">
        <v>-91.877410999999995</v>
      </c>
      <c r="L590" s="88">
        <v>-82.130302</v>
      </c>
    </row>
    <row r="591" spans="2:15" x14ac:dyDescent="0.25">
      <c r="B591" s="88">
        <v>28660600000</v>
      </c>
      <c r="C591" s="88">
        <v>-95.253517000000002</v>
      </c>
      <c r="D591" s="88">
        <v>-86.571303999999998</v>
      </c>
      <c r="J591" s="88">
        <v>15993933333.333</v>
      </c>
      <c r="K591" s="88">
        <v>-94.306572000000003</v>
      </c>
      <c r="L591" s="88">
        <v>-84.278343000000007</v>
      </c>
    </row>
    <row r="592" spans="2:15" x14ac:dyDescent="0.25">
      <c r="B592" s="88">
        <v>30437366666.667</v>
      </c>
      <c r="C592" s="88">
        <v>-92.680824000000001</v>
      </c>
      <c r="D592" s="88">
        <v>-81.808967999999993</v>
      </c>
      <c r="J592" s="88">
        <v>17326255555.556</v>
      </c>
      <c r="K592" s="88">
        <v>-95.019820999999993</v>
      </c>
      <c r="L592" s="88">
        <v>-84.902679000000006</v>
      </c>
    </row>
    <row r="593" spans="2:12" x14ac:dyDescent="0.25">
      <c r="B593" s="88">
        <v>32214133333.333</v>
      </c>
      <c r="C593" s="88">
        <v>-96.508208999999994</v>
      </c>
      <c r="D593" s="88">
        <v>-86.712463</v>
      </c>
      <c r="J593" s="88">
        <v>18658577777.778</v>
      </c>
      <c r="K593" s="88">
        <v>-94.730125000000001</v>
      </c>
      <c r="L593" s="88">
        <v>-85.095427999999998</v>
      </c>
    </row>
    <row r="594" spans="2:12" x14ac:dyDescent="0.25">
      <c r="B594" s="88">
        <v>33990900000</v>
      </c>
      <c r="C594" s="88">
        <v>-95.934417999999994</v>
      </c>
      <c r="D594" s="88">
        <v>-86.945976000000002</v>
      </c>
      <c r="J594" s="88">
        <v>19990900000</v>
      </c>
      <c r="K594" s="88">
        <v>-89.170699999999997</v>
      </c>
      <c r="L594" s="88">
        <v>-80.042136999999997</v>
      </c>
    </row>
    <row r="595" spans="2:12" x14ac:dyDescent="0.25">
      <c r="B595" s="88">
        <v>35767666666.667</v>
      </c>
      <c r="C595" s="88">
        <v>-93.318404999999998</v>
      </c>
      <c r="D595" s="88">
        <v>-83.848915000000005</v>
      </c>
      <c r="J595" s="88">
        <v>21323222222.222</v>
      </c>
      <c r="K595" s="88">
        <v>-93.053200000000004</v>
      </c>
      <c r="L595" s="88">
        <v>-84.167327999999998</v>
      </c>
    </row>
    <row r="596" spans="2:12" x14ac:dyDescent="0.25">
      <c r="B596" s="88">
        <v>37544433333.333</v>
      </c>
      <c r="C596" s="88">
        <v>-91.975594000000001</v>
      </c>
      <c r="D596" s="88">
        <v>-81.563118000000003</v>
      </c>
      <c r="J596" s="88">
        <v>22655544444.444</v>
      </c>
      <c r="K596" s="88">
        <v>-95.251244</v>
      </c>
      <c r="L596" s="88">
        <v>-86.682991000000001</v>
      </c>
    </row>
    <row r="597" spans="2:12" x14ac:dyDescent="0.25">
      <c r="B597" s="88">
        <v>39321200000</v>
      </c>
      <c r="C597" s="88">
        <v>-101.69206</v>
      </c>
      <c r="D597" s="88">
        <v>-91.291077000000001</v>
      </c>
      <c r="J597" s="88">
        <v>23987866666.667</v>
      </c>
      <c r="K597" s="88">
        <v>-86.155265999999997</v>
      </c>
      <c r="L597" s="88">
        <v>-77.048186999999999</v>
      </c>
    </row>
    <row r="598" spans="2:12" x14ac:dyDescent="0.25">
      <c r="B598" s="88">
        <v>41097966666.667</v>
      </c>
      <c r="C598" s="88">
        <v>-97.183860999999993</v>
      </c>
      <c r="D598" s="88">
        <v>-89.252464000000003</v>
      </c>
      <c r="J598" s="88">
        <v>25320188888.889</v>
      </c>
      <c r="K598" s="88">
        <v>-108.63728999999999</v>
      </c>
      <c r="L598" s="88">
        <v>-98.926818999999995</v>
      </c>
    </row>
    <row r="599" spans="2:12" x14ac:dyDescent="0.25">
      <c r="B599" s="88">
        <v>42874733333.333</v>
      </c>
      <c r="C599" s="88">
        <v>-103.65904999999999</v>
      </c>
      <c r="D599" s="88">
        <v>-95.263885000000002</v>
      </c>
      <c r="J599" s="88">
        <v>26652511111.111</v>
      </c>
      <c r="K599" s="88">
        <v>-94.108176999999998</v>
      </c>
      <c r="L599" s="88">
        <v>-83.754227</v>
      </c>
    </row>
    <row r="600" spans="2:12" x14ac:dyDescent="0.25">
      <c r="B600" s="88">
        <v>44651500000</v>
      </c>
      <c r="C600" s="88">
        <v>-76.060874999999996</v>
      </c>
      <c r="D600" s="88">
        <v>-66.166083999999998</v>
      </c>
      <c r="J600" s="88">
        <v>27984833333.333</v>
      </c>
      <c r="K600" s="88">
        <v>-89.994292999999999</v>
      </c>
      <c r="L600" s="88">
        <v>-79.739090000000004</v>
      </c>
    </row>
    <row r="601" spans="2:12" x14ac:dyDescent="0.25">
      <c r="B601" s="88">
        <v>46428266666.667</v>
      </c>
      <c r="C601" s="88">
        <v>-86.430862000000005</v>
      </c>
      <c r="D601" s="88">
        <v>-31.050512000000001</v>
      </c>
      <c r="J601" s="88">
        <v>29317155555.556</v>
      </c>
      <c r="K601" s="88">
        <v>-95.369377</v>
      </c>
      <c r="L601" s="88">
        <v>-84.048873999999998</v>
      </c>
    </row>
    <row r="602" spans="2:12" x14ac:dyDescent="0.25">
      <c r="B602" s="88">
        <v>48205033333.333</v>
      </c>
      <c r="C602" s="88">
        <v>-79.807738999999998</v>
      </c>
      <c r="D602" s="88">
        <v>-18.279178999999999</v>
      </c>
      <c r="J602" s="88">
        <v>30649477777.778</v>
      </c>
      <c r="K602" s="88">
        <v>-91.223228000000006</v>
      </c>
      <c r="L602" s="88">
        <v>-73.136307000000002</v>
      </c>
    </row>
    <row r="603" spans="2:12" x14ac:dyDescent="0.25">
      <c r="B603" s="88">
        <v>49981800000</v>
      </c>
      <c r="C603" s="88">
        <v>-76.860229000000004</v>
      </c>
      <c r="D603" s="88">
        <v>-10.83614</v>
      </c>
      <c r="J603" s="88">
        <v>31981800000</v>
      </c>
      <c r="K603" s="88">
        <v>-97.537231000000006</v>
      </c>
      <c r="L603" s="88">
        <v>-83.936729</v>
      </c>
    </row>
    <row r="604" spans="2:12" x14ac:dyDescent="0.25">
      <c r="B604" s="88" t="s">
        <v>21</v>
      </c>
      <c r="J604" s="88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48"/>
  <sheetViews>
    <sheetView workbookViewId="0">
      <selection activeCell="G9" sqref="G9"/>
    </sheetView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8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s="88" t="s">
        <v>95</v>
      </c>
      <c r="E1" s="10"/>
      <c r="G1" s="41" t="s">
        <v>16</v>
      </c>
      <c r="J1" s="88" t="s">
        <v>95</v>
      </c>
      <c r="M1" s="10"/>
      <c r="O1" s="41" t="s">
        <v>17</v>
      </c>
      <c r="Q1" s="10"/>
    </row>
    <row r="2" spans="1:17" x14ac:dyDescent="0.25">
      <c r="A2" s="50" t="s">
        <v>104</v>
      </c>
      <c r="B2" s="88" t="s">
        <v>246</v>
      </c>
      <c r="C2" s="88" t="s">
        <v>257</v>
      </c>
      <c r="D2" s="88" t="s">
        <v>258</v>
      </c>
      <c r="E2" s="10"/>
      <c r="G2" s="82" t="s">
        <v>245</v>
      </c>
      <c r="I2" s="50" t="s">
        <v>103</v>
      </c>
      <c r="J2" s="88" t="s">
        <v>246</v>
      </c>
      <c r="K2" s="88" t="s">
        <v>257</v>
      </c>
      <c r="L2" s="88" t="s">
        <v>258</v>
      </c>
      <c r="M2" s="10"/>
      <c r="O2" s="82" t="s">
        <v>245</v>
      </c>
      <c r="Q2" s="10"/>
    </row>
    <row r="3" spans="1:17" x14ac:dyDescent="0.25">
      <c r="B3" s="88" t="s">
        <v>254</v>
      </c>
      <c r="C3" s="88" t="s">
        <v>266</v>
      </c>
      <c r="D3" s="88" t="s">
        <v>270</v>
      </c>
      <c r="E3" s="10"/>
      <c r="G3" s="13"/>
      <c r="J3" s="88" t="s">
        <v>254</v>
      </c>
      <c r="K3" s="88" t="s">
        <v>266</v>
      </c>
      <c r="L3" s="88" t="s">
        <v>271</v>
      </c>
      <c r="M3" s="10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5">
        <v>1</v>
      </c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18</v>
      </c>
      <c r="G7" s="6">
        <f t="shared" si="0"/>
        <v>-21.889873999999999</v>
      </c>
      <c r="H7" s="36">
        <f>ABS(AVERAGE(G7:G25)-(H6-1)*5)</f>
        <v>15.801213894736843</v>
      </c>
      <c r="J7" s="88" t="s">
        <v>99</v>
      </c>
      <c r="M7" s="10"/>
      <c r="N7" s="6">
        <f t="shared" ref="N7:N25" si="3">J33/1000000000</f>
        <v>5</v>
      </c>
      <c r="O7" s="6">
        <f t="shared" si="1"/>
        <v>-30.061985</v>
      </c>
      <c r="P7" s="36">
        <f>ABS(AVERAGE(O7:O25)-(P6-1)*5)</f>
        <v>21.683938421052634</v>
      </c>
      <c r="Q7" s="10"/>
    </row>
    <row r="8" spans="1:17" x14ac:dyDescent="0.25">
      <c r="B8" s="88" t="s">
        <v>19</v>
      </c>
      <c r="C8" s="88" t="s">
        <v>109</v>
      </c>
      <c r="E8" s="10"/>
      <c r="F8" s="6">
        <f t="shared" si="2"/>
        <v>18.111111111111001</v>
      </c>
      <c r="G8" s="6">
        <f t="shared" si="0"/>
        <v>-20.790945000000001</v>
      </c>
      <c r="H8" s="6"/>
      <c r="J8" s="88" t="s">
        <v>19</v>
      </c>
      <c r="K8" s="88" t="s">
        <v>109</v>
      </c>
      <c r="M8" s="10"/>
      <c r="N8" s="6">
        <f t="shared" si="3"/>
        <v>5.2222222222222001</v>
      </c>
      <c r="O8" s="6">
        <f t="shared" si="1"/>
        <v>-28.349419000000001</v>
      </c>
      <c r="P8" s="6"/>
      <c r="Q8" s="10"/>
    </row>
    <row r="9" spans="1:17" x14ac:dyDescent="0.25">
      <c r="B9" s="88">
        <v>10000000</v>
      </c>
      <c r="C9" s="88">
        <v>-9.7719220999999994</v>
      </c>
      <c r="E9" s="10"/>
      <c r="F9" s="6">
        <f t="shared" si="2"/>
        <v>18.222222222222001</v>
      </c>
      <c r="G9" s="6">
        <f t="shared" si="0"/>
        <v>-18.790934</v>
      </c>
      <c r="H9" s="6"/>
      <c r="J9" s="88">
        <v>10000000</v>
      </c>
      <c r="K9" s="88">
        <v>-7.1831345999999998</v>
      </c>
      <c r="M9" s="10"/>
      <c r="N9" s="6">
        <f t="shared" si="3"/>
        <v>5.4444444444444002</v>
      </c>
      <c r="O9" s="6">
        <f t="shared" si="1"/>
        <v>-27.909876000000001</v>
      </c>
      <c r="P9" s="6"/>
      <c r="Q9" s="10"/>
    </row>
    <row r="10" spans="1:17" x14ac:dyDescent="0.25">
      <c r="B10" s="88">
        <v>1120555555.5555999</v>
      </c>
      <c r="C10" s="88">
        <v>-10.203258999999999</v>
      </c>
      <c r="E10" s="10"/>
      <c r="F10" s="6">
        <f t="shared" si="2"/>
        <v>18.333333333333002</v>
      </c>
      <c r="G10" s="6">
        <f t="shared" si="0"/>
        <v>-18.459558000000001</v>
      </c>
      <c r="H10" s="6"/>
      <c r="J10" s="88">
        <v>509444444.44444001</v>
      </c>
      <c r="K10" s="88">
        <v>-8.1588726000000005</v>
      </c>
      <c r="M10" s="10"/>
      <c r="N10" s="6">
        <f t="shared" si="3"/>
        <v>5.6666666666667007</v>
      </c>
      <c r="O10" s="6">
        <f t="shared" si="1"/>
        <v>-27.383558000000001</v>
      </c>
      <c r="P10" s="6"/>
      <c r="Q10" s="10"/>
    </row>
    <row r="11" spans="1:17" x14ac:dyDescent="0.25">
      <c r="B11" s="88">
        <v>2231111111.1111002</v>
      </c>
      <c r="C11" s="88">
        <v>-11.353319000000001</v>
      </c>
      <c r="E11" s="10"/>
      <c r="F11" s="6">
        <f t="shared" si="2"/>
        <v>18.444444444443999</v>
      </c>
      <c r="G11" s="6">
        <f t="shared" si="0"/>
        <v>-18.072462000000002</v>
      </c>
      <c r="H11" s="6"/>
      <c r="J11" s="88">
        <v>1008888888.8889</v>
      </c>
      <c r="K11" s="88">
        <v>-7.9698209999999996</v>
      </c>
      <c r="M11" s="10"/>
      <c r="N11" s="6">
        <f t="shared" si="3"/>
        <v>5.8888888888888999</v>
      </c>
      <c r="O11" s="6">
        <f t="shared" si="1"/>
        <v>-26.452755</v>
      </c>
      <c r="P11" s="6"/>
      <c r="Q11" s="10"/>
    </row>
    <row r="12" spans="1:17" x14ac:dyDescent="0.25">
      <c r="B12" s="88">
        <v>3341666666.6666999</v>
      </c>
      <c r="C12" s="88">
        <v>-11.314704000000001</v>
      </c>
      <c r="E12" s="10"/>
      <c r="F12" s="6">
        <f t="shared" si="2"/>
        <v>18.555555555556001</v>
      </c>
      <c r="G12" s="6">
        <f t="shared" si="0"/>
        <v>-15.953263</v>
      </c>
      <c r="H12" s="6"/>
      <c r="J12" s="88">
        <v>1508333333.3333001</v>
      </c>
      <c r="K12" s="88">
        <v>-7.8718060999999997</v>
      </c>
      <c r="M12" s="10"/>
      <c r="N12" s="6">
        <f t="shared" si="3"/>
        <v>6.1111111111111001</v>
      </c>
      <c r="O12" s="6">
        <f t="shared" si="1"/>
        <v>-25.180558999999999</v>
      </c>
      <c r="P12" s="6"/>
      <c r="Q12" s="10"/>
    </row>
    <row r="13" spans="1:17" x14ac:dyDescent="0.25">
      <c r="B13" s="88">
        <v>4452222222.2222004</v>
      </c>
      <c r="C13" s="88">
        <v>-11.444338</v>
      </c>
      <c r="E13" s="10"/>
      <c r="F13" s="6">
        <f t="shared" si="2"/>
        <v>18.666666666666998</v>
      </c>
      <c r="G13" s="6">
        <f t="shared" si="0"/>
        <v>-15.741106</v>
      </c>
      <c r="H13" s="6"/>
      <c r="J13" s="88">
        <v>2007777777.7778001</v>
      </c>
      <c r="K13" s="88">
        <v>-7.9344663999999998</v>
      </c>
      <c r="M13" s="10"/>
      <c r="N13" s="6">
        <f t="shared" si="3"/>
        <v>6.3333333333332993</v>
      </c>
      <c r="O13" s="6">
        <f t="shared" si="1"/>
        <v>-23.979361000000001</v>
      </c>
      <c r="P13" s="6"/>
      <c r="Q13" s="10"/>
    </row>
    <row r="14" spans="1:17" x14ac:dyDescent="0.25">
      <c r="B14" s="88">
        <v>5562777777.7777996</v>
      </c>
      <c r="C14" s="88">
        <v>-12.486999000000001</v>
      </c>
      <c r="E14" s="10"/>
      <c r="F14" s="6">
        <f t="shared" si="2"/>
        <v>18.777777777777999</v>
      </c>
      <c r="G14" s="6">
        <f t="shared" si="0"/>
        <v>-14.772107</v>
      </c>
      <c r="H14" s="6"/>
      <c r="J14" s="88">
        <v>2507222222.2221999</v>
      </c>
      <c r="K14" s="88">
        <v>-8.0158968000000002</v>
      </c>
      <c r="M14" s="10"/>
      <c r="N14" s="6">
        <f t="shared" si="3"/>
        <v>6.5555555555555998</v>
      </c>
      <c r="O14" s="6">
        <f t="shared" si="1"/>
        <v>-22.792397999999999</v>
      </c>
      <c r="P14" s="6"/>
      <c r="Q14" s="10"/>
    </row>
    <row r="15" spans="1:17" x14ac:dyDescent="0.25">
      <c r="B15" s="88">
        <v>6673333333.3332996</v>
      </c>
      <c r="C15" s="88">
        <v>-12.266569</v>
      </c>
      <c r="E15" s="10"/>
      <c r="F15" s="6">
        <f t="shared" si="2"/>
        <v>18.888888888888999</v>
      </c>
      <c r="G15" s="6">
        <f t="shared" si="0"/>
        <v>-14.491016</v>
      </c>
      <c r="H15" s="6"/>
      <c r="J15" s="88">
        <v>3006666666.6666999</v>
      </c>
      <c r="K15" s="88">
        <v>-8.1861315000000001</v>
      </c>
      <c r="M15" s="10"/>
      <c r="N15" s="6">
        <f t="shared" si="3"/>
        <v>6.7777777777777999</v>
      </c>
      <c r="O15" s="6">
        <f t="shared" si="1"/>
        <v>-21.688601999999999</v>
      </c>
      <c r="P15" s="6"/>
      <c r="Q15" s="10"/>
    </row>
    <row r="16" spans="1:17" x14ac:dyDescent="0.25">
      <c r="B16" s="88">
        <v>7783888888.8888998</v>
      </c>
      <c r="C16" s="88">
        <v>-12.617079</v>
      </c>
      <c r="E16" s="10"/>
      <c r="F16" s="6">
        <f t="shared" si="2"/>
        <v>19</v>
      </c>
      <c r="G16" s="6">
        <f t="shared" si="0"/>
        <v>-14.612674999999999</v>
      </c>
      <c r="H16" s="6"/>
      <c r="J16" s="88">
        <v>3506111111.1111002</v>
      </c>
      <c r="K16" s="88">
        <v>-8.3562850999999991</v>
      </c>
      <c r="M16" s="10"/>
      <c r="N16" s="6">
        <f t="shared" si="3"/>
        <v>7</v>
      </c>
      <c r="O16" s="6">
        <f t="shared" si="1"/>
        <v>-20.840388999999998</v>
      </c>
      <c r="P16" s="6"/>
      <c r="Q16" s="10"/>
    </row>
    <row r="17" spans="2:17" x14ac:dyDescent="0.25">
      <c r="B17" s="88">
        <v>8894444444.4444008</v>
      </c>
      <c r="C17" s="88">
        <v>-12.723051</v>
      </c>
      <c r="E17" s="10"/>
      <c r="F17" s="6">
        <f t="shared" si="2"/>
        <v>19.111111111111001</v>
      </c>
      <c r="G17" s="6">
        <f t="shared" si="0"/>
        <v>-13.446612999999999</v>
      </c>
      <c r="H17" s="6"/>
      <c r="J17" s="88">
        <v>4005555555.5556002</v>
      </c>
      <c r="K17" s="88">
        <v>-8.4555205999999998</v>
      </c>
      <c r="M17" s="10"/>
      <c r="N17" s="6">
        <f t="shared" si="3"/>
        <v>7.2222222222222001</v>
      </c>
      <c r="O17" s="6">
        <f t="shared" si="1"/>
        <v>-19.884401</v>
      </c>
      <c r="P17" s="6"/>
      <c r="Q17" s="10"/>
    </row>
    <row r="18" spans="2:17" x14ac:dyDescent="0.25">
      <c r="B18" s="88">
        <v>10005000000</v>
      </c>
      <c r="C18" s="88">
        <v>-12.396020999999999</v>
      </c>
      <c r="E18" s="10"/>
      <c r="F18" s="6">
        <f t="shared" si="2"/>
        <v>19.222222222222001</v>
      </c>
      <c r="G18" s="6">
        <f t="shared" si="0"/>
        <v>-12.478277</v>
      </c>
      <c r="H18" s="6"/>
      <c r="J18" s="88">
        <v>4505000000</v>
      </c>
      <c r="K18" s="88">
        <v>-8.5877198999999997</v>
      </c>
      <c r="M18" s="10"/>
      <c r="N18" s="6">
        <f t="shared" si="3"/>
        <v>7.4444444444444002</v>
      </c>
      <c r="O18" s="6">
        <f t="shared" si="1"/>
        <v>-19.090188999999999</v>
      </c>
      <c r="P18" s="6"/>
      <c r="Q18" s="10"/>
    </row>
    <row r="19" spans="2:17" x14ac:dyDescent="0.25">
      <c r="B19" s="88">
        <v>11115555555.556</v>
      </c>
      <c r="C19" s="88">
        <v>-12.926576000000001</v>
      </c>
      <c r="E19" s="10"/>
      <c r="F19" s="6">
        <f t="shared" si="2"/>
        <v>19.333333333333002</v>
      </c>
      <c r="G19" s="6">
        <f t="shared" si="0"/>
        <v>-13.201093999999999</v>
      </c>
      <c r="H19" s="6"/>
      <c r="J19" s="88">
        <v>5004444444.4443998</v>
      </c>
      <c r="K19" s="88">
        <v>-8.7396735999999997</v>
      </c>
      <c r="M19" s="10"/>
      <c r="N19" s="6">
        <f t="shared" si="3"/>
        <v>7.6666666666667007</v>
      </c>
      <c r="O19" s="6">
        <f t="shared" si="1"/>
        <v>-18.184002</v>
      </c>
      <c r="P19" s="6"/>
      <c r="Q19" s="10"/>
    </row>
    <row r="20" spans="2:17" x14ac:dyDescent="0.25">
      <c r="B20" s="88">
        <v>12226111111.111</v>
      </c>
      <c r="C20" s="88">
        <v>-13.410640000000001</v>
      </c>
      <c r="E20" s="10"/>
      <c r="F20" s="6">
        <f t="shared" si="2"/>
        <v>19.444444444443999</v>
      </c>
      <c r="G20" s="6">
        <f t="shared" si="0"/>
        <v>-15.401329</v>
      </c>
      <c r="H20" s="6"/>
      <c r="J20" s="88">
        <v>5503888888.8888998</v>
      </c>
      <c r="K20" s="88">
        <v>-8.8847942</v>
      </c>
      <c r="M20" s="10"/>
      <c r="N20" s="6">
        <f t="shared" si="3"/>
        <v>7.8888888888888999</v>
      </c>
      <c r="O20" s="6">
        <f t="shared" si="1"/>
        <v>-17.358124</v>
      </c>
      <c r="P20" s="6"/>
      <c r="Q20" s="10"/>
    </row>
    <row r="21" spans="2:17" x14ac:dyDescent="0.25">
      <c r="B21" s="88">
        <v>13336666666.667</v>
      </c>
      <c r="C21" s="88">
        <v>-12.644111000000001</v>
      </c>
      <c r="E21" s="10"/>
      <c r="F21" s="6">
        <f t="shared" si="2"/>
        <v>19.555555555556001</v>
      </c>
      <c r="G21" s="6">
        <f t="shared" si="0"/>
        <v>-16.002089999999999</v>
      </c>
      <c r="H21" s="6"/>
      <c r="J21" s="88">
        <v>6003333333.3332996</v>
      </c>
      <c r="K21" s="88">
        <v>-9.0483779999999996</v>
      </c>
      <c r="M21" s="10"/>
      <c r="N21" s="6">
        <f t="shared" si="3"/>
        <v>8.1111111111111001</v>
      </c>
      <c r="O21" s="6">
        <f t="shared" si="1"/>
        <v>-16.658228000000001</v>
      </c>
      <c r="P21" s="6"/>
      <c r="Q21" s="10"/>
    </row>
    <row r="22" spans="2:17" x14ac:dyDescent="0.25">
      <c r="B22" s="88">
        <v>14447222222.222</v>
      </c>
      <c r="C22" s="88">
        <v>-10.275135000000001</v>
      </c>
      <c r="E22" s="10"/>
      <c r="F22" s="6">
        <f t="shared" si="2"/>
        <v>19.666666666666998</v>
      </c>
      <c r="G22" s="6">
        <f t="shared" si="0"/>
        <v>-14.581609</v>
      </c>
      <c r="H22" s="6"/>
      <c r="J22" s="88">
        <v>6502777777.7777996</v>
      </c>
      <c r="K22" s="88">
        <v>-9.3285359999999997</v>
      </c>
      <c r="M22" s="10"/>
      <c r="N22" s="6">
        <f t="shared" si="3"/>
        <v>8.3333333333333002</v>
      </c>
      <c r="O22" s="6">
        <f t="shared" si="1"/>
        <v>-16.323122000000001</v>
      </c>
      <c r="P22" s="6"/>
      <c r="Q22" s="10"/>
    </row>
    <row r="23" spans="2:17" x14ac:dyDescent="0.25">
      <c r="B23" s="88">
        <v>15557777777.778</v>
      </c>
      <c r="C23" s="88">
        <v>-9.4489888999999998</v>
      </c>
      <c r="E23" s="10"/>
      <c r="F23" s="6">
        <f t="shared" si="2"/>
        <v>19.777777777777999</v>
      </c>
      <c r="G23" s="6">
        <f t="shared" si="0"/>
        <v>-14.205954</v>
      </c>
      <c r="H23" s="6"/>
      <c r="J23" s="88">
        <v>7002222222.2222004</v>
      </c>
      <c r="K23" s="88">
        <v>-9.5683516999999991</v>
      </c>
      <c r="M23" s="10"/>
      <c r="N23" s="6">
        <f t="shared" si="3"/>
        <v>8.5555555555555998</v>
      </c>
      <c r="O23" s="6">
        <f t="shared" si="1"/>
        <v>-16.325212000000001</v>
      </c>
      <c r="P23" s="6"/>
      <c r="Q23" s="10"/>
    </row>
    <row r="24" spans="2:17" x14ac:dyDescent="0.25">
      <c r="B24" s="88">
        <v>16668333333.333</v>
      </c>
      <c r="C24" s="88">
        <v>-10.693492000000001</v>
      </c>
      <c r="E24" s="10"/>
      <c r="F24" s="6">
        <f t="shared" si="2"/>
        <v>19.888888888888999</v>
      </c>
      <c r="G24" s="6">
        <f t="shared" si="0"/>
        <v>-13.913772</v>
      </c>
      <c r="H24" s="6"/>
      <c r="J24" s="88">
        <v>7501666666.6667004</v>
      </c>
      <c r="K24" s="88">
        <v>-9.7305478999999995</v>
      </c>
      <c r="M24" s="10"/>
      <c r="N24" s="6">
        <f t="shared" si="3"/>
        <v>8.7777777777777999</v>
      </c>
      <c r="O24" s="6">
        <f t="shared" si="1"/>
        <v>-16.529976000000001</v>
      </c>
      <c r="P24" s="6"/>
      <c r="Q24" s="10"/>
    </row>
    <row r="25" spans="2:17" x14ac:dyDescent="0.25">
      <c r="B25" s="88">
        <v>17778888888.889</v>
      </c>
      <c r="C25" s="88">
        <v>-10.726418000000001</v>
      </c>
      <c r="E25" s="10"/>
      <c r="F25" s="6">
        <f t="shared" si="2"/>
        <v>20</v>
      </c>
      <c r="G25" s="6">
        <f t="shared" si="0"/>
        <v>-13.418386</v>
      </c>
      <c r="H25" s="6"/>
      <c r="J25" s="88">
        <v>8001111111.1111002</v>
      </c>
      <c r="K25" s="88">
        <v>-9.7861203999999997</v>
      </c>
      <c r="M25" s="10"/>
      <c r="N25" s="6">
        <f t="shared" si="3"/>
        <v>9</v>
      </c>
      <c r="O25" s="6">
        <f t="shared" si="1"/>
        <v>-17.002673999999999</v>
      </c>
      <c r="P25" s="6"/>
      <c r="Q25" s="10"/>
    </row>
    <row r="26" spans="2:17" x14ac:dyDescent="0.25">
      <c r="B26" s="88">
        <v>18889444444.444</v>
      </c>
      <c r="C26" s="88">
        <v>-10.841169000000001</v>
      </c>
      <c r="E26" s="10"/>
      <c r="F26" s="6" t="s">
        <v>21</v>
      </c>
      <c r="H26" s="6"/>
      <c r="J26" s="88">
        <v>8500555555.5556002</v>
      </c>
      <c r="K26" s="88">
        <v>-9.8114594999999998</v>
      </c>
      <c r="M26" s="10"/>
      <c r="N26" s="6" t="s">
        <v>21</v>
      </c>
      <c r="P26" s="6"/>
      <c r="Q26" s="10"/>
    </row>
    <row r="27" spans="2:17" x14ac:dyDescent="0.25">
      <c r="B27" s="88">
        <v>20000000000</v>
      </c>
      <c r="C27" s="88">
        <v>-11.734429</v>
      </c>
      <c r="E27" s="10"/>
      <c r="H27" s="6"/>
      <c r="J27" s="88">
        <v>9000000000</v>
      </c>
      <c r="K27" s="88">
        <v>-9.8395566999999993</v>
      </c>
      <c r="M27" s="10"/>
      <c r="P27" s="6"/>
      <c r="Q27" s="10"/>
    </row>
    <row r="28" spans="2:17" x14ac:dyDescent="0.25">
      <c r="B28" s="88" t="s">
        <v>21</v>
      </c>
      <c r="E28" s="10"/>
      <c r="H28" s="6"/>
      <c r="J28" s="88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9</v>
      </c>
      <c r="G31" s="6">
        <f t="shared" si="4"/>
        <v>-55.107269000000002</v>
      </c>
      <c r="H31" s="36">
        <f>ABS(AVERAGE(G31:G49)-(H30-1)*10)</f>
        <v>63.386751526315784</v>
      </c>
      <c r="J31" s="88" t="s">
        <v>18</v>
      </c>
      <c r="M31" s="10"/>
      <c r="N31" s="6">
        <f t="shared" ref="N31:N49" si="7">J57/1000000000</f>
        <v>4</v>
      </c>
      <c r="O31" s="6">
        <f t="shared" si="5"/>
        <v>-53.044674000000001</v>
      </c>
      <c r="P31" s="36">
        <f>ABS(AVERAGE(O31:O49)-(P30-1)*10)</f>
        <v>59.060218842105257</v>
      </c>
      <c r="Q31" s="10"/>
    </row>
    <row r="32" spans="2:17" x14ac:dyDescent="0.25">
      <c r="B32" s="88" t="s">
        <v>19</v>
      </c>
      <c r="C32" s="88" t="s">
        <v>111</v>
      </c>
      <c r="D32" s="88" t="s">
        <v>26</v>
      </c>
      <c r="E32" s="10"/>
      <c r="F32" s="6">
        <f t="shared" si="6"/>
        <v>9.6111111111111001</v>
      </c>
      <c r="G32" s="6">
        <f t="shared" si="4"/>
        <v>-52.714962</v>
      </c>
      <c r="H32" s="6"/>
      <c r="J32" s="88" t="s">
        <v>19</v>
      </c>
      <c r="K32" s="88" t="s">
        <v>111</v>
      </c>
      <c r="L32" s="88" t="s">
        <v>26</v>
      </c>
      <c r="M32" s="10"/>
      <c r="N32" s="6">
        <f t="shared" si="7"/>
        <v>4.2777777777777999</v>
      </c>
      <c r="O32" s="6">
        <f t="shared" si="5"/>
        <v>-48.668509999999998</v>
      </c>
      <c r="P32" s="6"/>
      <c r="Q32" s="10"/>
    </row>
    <row r="33" spans="2:17" x14ac:dyDescent="0.25">
      <c r="B33" s="88">
        <v>18000000000</v>
      </c>
      <c r="C33" s="88">
        <v>-31.661797</v>
      </c>
      <c r="D33" s="88">
        <v>-21.889873999999999</v>
      </c>
      <c r="E33" s="10"/>
      <c r="F33" s="6">
        <f t="shared" si="6"/>
        <v>10.222222222221999</v>
      </c>
      <c r="G33" s="6">
        <f t="shared" si="4"/>
        <v>-49.744548999999999</v>
      </c>
      <c r="H33" s="6"/>
      <c r="J33" s="88">
        <v>5000000000</v>
      </c>
      <c r="K33" s="88">
        <v>-37.245120999999997</v>
      </c>
      <c r="L33" s="88">
        <v>-30.061985</v>
      </c>
      <c r="M33" s="10"/>
      <c r="N33" s="6">
        <f t="shared" si="7"/>
        <v>4.5555555555555998</v>
      </c>
      <c r="O33" s="6">
        <f t="shared" si="5"/>
        <v>-48.794964</v>
      </c>
      <c r="P33" s="6"/>
      <c r="Q33" s="10"/>
    </row>
    <row r="34" spans="2:17" x14ac:dyDescent="0.25">
      <c r="B34" s="88">
        <v>18111111111.111</v>
      </c>
      <c r="C34" s="88">
        <v>-30.994204</v>
      </c>
      <c r="D34" s="88">
        <v>-20.790945000000001</v>
      </c>
      <c r="E34" s="10"/>
      <c r="F34" s="6">
        <f t="shared" si="6"/>
        <v>10.833333333333</v>
      </c>
      <c r="G34" s="6">
        <f t="shared" si="4"/>
        <v>-46.749091999999997</v>
      </c>
      <c r="H34" s="6"/>
      <c r="J34" s="88">
        <v>5222222222.2222004</v>
      </c>
      <c r="K34" s="88">
        <v>-36.508288999999998</v>
      </c>
      <c r="L34" s="88">
        <v>-28.349419000000001</v>
      </c>
      <c r="M34" s="10"/>
      <c r="N34" s="6">
        <f t="shared" si="7"/>
        <v>4.8333333333332993</v>
      </c>
      <c r="O34" s="6">
        <f t="shared" si="5"/>
        <v>-49.548758999999997</v>
      </c>
      <c r="P34" s="6"/>
      <c r="Q34" s="10"/>
    </row>
    <row r="35" spans="2:17" x14ac:dyDescent="0.25">
      <c r="B35" s="88">
        <v>18222222222.222</v>
      </c>
      <c r="C35" s="88">
        <v>-30.144252999999999</v>
      </c>
      <c r="D35" s="88">
        <v>-18.790934</v>
      </c>
      <c r="E35" s="10"/>
      <c r="F35" s="6">
        <f t="shared" si="6"/>
        <v>11.444444444444001</v>
      </c>
      <c r="G35" s="6">
        <f t="shared" si="4"/>
        <v>-50.446148000000001</v>
      </c>
      <c r="H35" s="6"/>
      <c r="J35" s="88">
        <v>5444444444.4443998</v>
      </c>
      <c r="K35" s="88">
        <v>-35.879696000000003</v>
      </c>
      <c r="L35" s="88">
        <v>-27.909876000000001</v>
      </c>
      <c r="M35" s="10"/>
      <c r="N35" s="6">
        <f t="shared" si="7"/>
        <v>5.1111111111111001</v>
      </c>
      <c r="O35" s="6">
        <f t="shared" si="5"/>
        <v>-49.307330999999998</v>
      </c>
      <c r="P35" s="6"/>
      <c r="Q35" s="10"/>
    </row>
    <row r="36" spans="2:17" x14ac:dyDescent="0.25">
      <c r="B36" s="88">
        <v>18333333333.333</v>
      </c>
      <c r="C36" s="88">
        <v>-29.774263000000001</v>
      </c>
      <c r="D36" s="88">
        <v>-18.459558000000001</v>
      </c>
      <c r="E36" s="10"/>
      <c r="F36" s="6">
        <f t="shared" si="6"/>
        <v>12.055555555555999</v>
      </c>
      <c r="G36" s="6">
        <f t="shared" si="4"/>
        <v>-53.967956999999998</v>
      </c>
      <c r="H36" s="6"/>
      <c r="J36" s="88">
        <v>5666666666.6667004</v>
      </c>
      <c r="K36" s="88">
        <v>-35.255363000000003</v>
      </c>
      <c r="L36" s="88">
        <v>-27.383558000000001</v>
      </c>
      <c r="M36" s="10"/>
      <c r="N36" s="6">
        <f t="shared" si="7"/>
        <v>5.3888888888888999</v>
      </c>
      <c r="O36" s="6">
        <f t="shared" si="5"/>
        <v>-48.791266999999998</v>
      </c>
      <c r="P36" s="6"/>
      <c r="Q36" s="10"/>
    </row>
    <row r="37" spans="2:17" x14ac:dyDescent="0.25">
      <c r="B37" s="88">
        <v>18444444444.444</v>
      </c>
      <c r="C37" s="88">
        <v>-29.5168</v>
      </c>
      <c r="D37" s="88">
        <v>-18.072462000000002</v>
      </c>
      <c r="E37" s="10"/>
      <c r="F37" s="6">
        <f t="shared" si="6"/>
        <v>12.666666666667</v>
      </c>
      <c r="G37" s="6">
        <f t="shared" si="4"/>
        <v>-46.048279000000001</v>
      </c>
      <c r="H37" s="6"/>
      <c r="J37" s="88">
        <v>5888888888.8888998</v>
      </c>
      <c r="K37" s="88">
        <v>-34.387222000000001</v>
      </c>
      <c r="L37" s="88">
        <v>-26.452755</v>
      </c>
      <c r="M37" s="10"/>
      <c r="N37" s="6">
        <f t="shared" si="7"/>
        <v>5.6666666666667007</v>
      </c>
      <c r="O37" s="6">
        <f t="shared" si="5"/>
        <v>-48.566173999999997</v>
      </c>
      <c r="P37" s="6"/>
      <c r="Q37" s="10"/>
    </row>
    <row r="38" spans="2:17" x14ac:dyDescent="0.25">
      <c r="B38" s="88">
        <v>18555555555.556</v>
      </c>
      <c r="C38" s="88">
        <v>-28.440259999999999</v>
      </c>
      <c r="D38" s="88">
        <v>-15.953263</v>
      </c>
      <c r="E38" s="10"/>
      <c r="F38" s="6">
        <f t="shared" si="6"/>
        <v>13.277777777778001</v>
      </c>
      <c r="G38" s="6">
        <f t="shared" si="4"/>
        <v>-49.212456000000003</v>
      </c>
      <c r="H38" s="6"/>
      <c r="J38" s="88">
        <v>6111111111.1111002</v>
      </c>
      <c r="K38" s="88">
        <v>-33.196457000000002</v>
      </c>
      <c r="L38" s="88">
        <v>-25.180558999999999</v>
      </c>
      <c r="M38" s="10"/>
      <c r="N38" s="6">
        <f t="shared" si="7"/>
        <v>5.9444444444444002</v>
      </c>
      <c r="O38" s="6">
        <f t="shared" si="5"/>
        <v>-48.473053</v>
      </c>
      <c r="P38" s="6"/>
      <c r="Q38" s="10"/>
    </row>
    <row r="39" spans="2:17" x14ac:dyDescent="0.25">
      <c r="B39" s="88">
        <v>18666666666.667</v>
      </c>
      <c r="C39" s="88">
        <v>-28.007674999999999</v>
      </c>
      <c r="D39" s="88">
        <v>-15.741106</v>
      </c>
      <c r="E39" s="10"/>
      <c r="F39" s="6">
        <f t="shared" si="6"/>
        <v>13.888888888888999</v>
      </c>
      <c r="G39" s="6">
        <f t="shared" si="4"/>
        <v>-52.153998999999999</v>
      </c>
      <c r="H39" s="6"/>
      <c r="J39" s="88">
        <v>6333333333.3332996</v>
      </c>
      <c r="K39" s="88">
        <v>-32.165492999999998</v>
      </c>
      <c r="L39" s="88">
        <v>-23.979361000000001</v>
      </c>
      <c r="M39" s="10"/>
      <c r="N39" s="6">
        <f t="shared" si="7"/>
        <v>6.2222222222222001</v>
      </c>
      <c r="O39" s="6">
        <f t="shared" si="5"/>
        <v>-48.511822000000002</v>
      </c>
      <c r="P39" s="6"/>
      <c r="Q39" s="10"/>
    </row>
    <row r="40" spans="2:17" x14ac:dyDescent="0.25">
      <c r="B40" s="88">
        <v>18777777777.778</v>
      </c>
      <c r="C40" s="88">
        <v>-27.389187</v>
      </c>
      <c r="D40" s="88">
        <v>-14.772107</v>
      </c>
      <c r="E40" s="10"/>
      <c r="F40" s="6">
        <f t="shared" si="6"/>
        <v>14.5</v>
      </c>
      <c r="G40" s="6">
        <f t="shared" si="4"/>
        <v>-54.478996000000002</v>
      </c>
      <c r="H40" s="6"/>
      <c r="J40" s="88">
        <v>6555555555.5556002</v>
      </c>
      <c r="K40" s="88">
        <v>-31.148683999999999</v>
      </c>
      <c r="L40" s="88">
        <v>-22.792397999999999</v>
      </c>
      <c r="M40" s="10"/>
      <c r="N40" s="6">
        <f t="shared" si="7"/>
        <v>6.5</v>
      </c>
      <c r="O40" s="6">
        <f t="shared" si="5"/>
        <v>-49.802726999999997</v>
      </c>
      <c r="P40" s="6"/>
      <c r="Q40" s="10"/>
    </row>
    <row r="41" spans="2:17" x14ac:dyDescent="0.25">
      <c r="B41" s="88">
        <v>18888888888.889</v>
      </c>
      <c r="C41" s="88">
        <v>-27.214067</v>
      </c>
      <c r="D41" s="88">
        <v>-14.491016</v>
      </c>
      <c r="E41" s="10"/>
      <c r="F41" s="6">
        <f t="shared" si="6"/>
        <v>15.111111111111001</v>
      </c>
      <c r="G41" s="6">
        <f t="shared" si="4"/>
        <v>-56.072448999999999</v>
      </c>
      <c r="H41" s="6"/>
      <c r="J41" s="88">
        <v>6777777777.7777996</v>
      </c>
      <c r="K41" s="88">
        <v>-30.144123</v>
      </c>
      <c r="L41" s="88">
        <v>-21.688601999999999</v>
      </c>
      <c r="M41" s="10"/>
      <c r="N41" s="6">
        <f t="shared" si="7"/>
        <v>6.7777777777777999</v>
      </c>
      <c r="O41" s="6">
        <f t="shared" si="5"/>
        <v>-49.651646</v>
      </c>
      <c r="P41" s="6"/>
      <c r="Q41" s="10"/>
    </row>
    <row r="42" spans="2:17" x14ac:dyDescent="0.25">
      <c r="B42" s="88">
        <v>19000000000</v>
      </c>
      <c r="C42" s="88">
        <v>-27.008696</v>
      </c>
      <c r="D42" s="88">
        <v>-14.612674999999999</v>
      </c>
      <c r="E42" s="10"/>
      <c r="F42" s="6">
        <f t="shared" si="6"/>
        <v>15.722222222221999</v>
      </c>
      <c r="G42" s="6">
        <f t="shared" si="4"/>
        <v>-53.89922</v>
      </c>
      <c r="H42" s="6"/>
      <c r="J42" s="88">
        <v>7000000000</v>
      </c>
      <c r="K42" s="88">
        <v>-29.42811</v>
      </c>
      <c r="L42" s="88">
        <v>-20.840388999999998</v>
      </c>
      <c r="M42" s="10"/>
      <c r="N42" s="6">
        <f t="shared" si="7"/>
        <v>7.0555555555555998</v>
      </c>
      <c r="O42" s="6">
        <f t="shared" si="5"/>
        <v>-49.975285</v>
      </c>
      <c r="P42" s="6"/>
      <c r="Q42" s="10"/>
    </row>
    <row r="43" spans="2:17" x14ac:dyDescent="0.25">
      <c r="B43" s="88">
        <v>19111111111.111</v>
      </c>
      <c r="C43" s="88">
        <v>-26.373187999999999</v>
      </c>
      <c r="D43" s="88">
        <v>-13.446612999999999</v>
      </c>
      <c r="E43" s="10"/>
      <c r="F43" s="6">
        <f t="shared" si="6"/>
        <v>16.333333333333002</v>
      </c>
      <c r="G43" s="6">
        <f t="shared" si="4"/>
        <v>-55.388992000000002</v>
      </c>
      <c r="H43" s="6"/>
      <c r="J43" s="88">
        <v>7222222222.2222004</v>
      </c>
      <c r="K43" s="88">
        <v>-28.624075000000001</v>
      </c>
      <c r="L43" s="88">
        <v>-19.884401</v>
      </c>
      <c r="M43" s="10"/>
      <c r="N43" s="6">
        <f t="shared" si="7"/>
        <v>7.3333333333332993</v>
      </c>
      <c r="O43" s="6">
        <f t="shared" si="5"/>
        <v>-51.057738999999998</v>
      </c>
      <c r="P43" s="6"/>
      <c r="Q43" s="10"/>
    </row>
    <row r="44" spans="2:17" x14ac:dyDescent="0.25">
      <c r="B44" s="88">
        <v>19222222222.222</v>
      </c>
      <c r="C44" s="88">
        <v>-25.888915999999998</v>
      </c>
      <c r="D44" s="88">
        <v>-12.478277</v>
      </c>
      <c r="E44" s="10"/>
      <c r="F44" s="6">
        <f t="shared" si="6"/>
        <v>16.944444444443999</v>
      </c>
      <c r="G44" s="6">
        <f t="shared" si="4"/>
        <v>-60.972152999999999</v>
      </c>
      <c r="H44" s="6"/>
      <c r="J44" s="88">
        <v>7444444444.4443998</v>
      </c>
      <c r="K44" s="88">
        <v>-27.974983000000002</v>
      </c>
      <c r="L44" s="88">
        <v>-19.090188999999999</v>
      </c>
      <c r="M44" s="10"/>
      <c r="N44" s="6">
        <f t="shared" si="7"/>
        <v>7.6111111111111001</v>
      </c>
      <c r="O44" s="6">
        <f t="shared" si="5"/>
        <v>-50.150413999999998</v>
      </c>
      <c r="P44" s="6"/>
      <c r="Q44" s="10"/>
    </row>
    <row r="45" spans="2:17" x14ac:dyDescent="0.25">
      <c r="B45" s="88">
        <v>19333333333.333</v>
      </c>
      <c r="C45" s="88">
        <v>-25.845203000000001</v>
      </c>
      <c r="D45" s="88">
        <v>-13.201093999999999</v>
      </c>
      <c r="E45" s="10"/>
      <c r="F45" s="6">
        <f t="shared" si="6"/>
        <v>17.555555555556001</v>
      </c>
      <c r="G45" s="6">
        <f t="shared" si="4"/>
        <v>-62.687404999999998</v>
      </c>
      <c r="H45" s="6"/>
      <c r="J45" s="88">
        <v>7666666666.6667004</v>
      </c>
      <c r="K45" s="88">
        <v>-27.232379999999999</v>
      </c>
      <c r="L45" s="88">
        <v>-18.184002</v>
      </c>
      <c r="M45" s="10"/>
      <c r="N45" s="6">
        <f t="shared" si="7"/>
        <v>7.8888888888888999</v>
      </c>
      <c r="O45" s="6">
        <f t="shared" si="5"/>
        <v>-50.626446000000001</v>
      </c>
      <c r="P45" s="6"/>
      <c r="Q45" s="10"/>
    </row>
    <row r="46" spans="2:17" x14ac:dyDescent="0.25">
      <c r="B46" s="88">
        <v>19444444444.444</v>
      </c>
      <c r="C46" s="88">
        <v>-25.676463999999999</v>
      </c>
      <c r="D46" s="88">
        <v>-15.401329</v>
      </c>
      <c r="E46" s="10"/>
      <c r="F46" s="6">
        <f t="shared" si="6"/>
        <v>18.166666666666998</v>
      </c>
      <c r="G46" s="6">
        <f t="shared" si="4"/>
        <v>-57.744995000000003</v>
      </c>
      <c r="H46" s="6"/>
      <c r="J46" s="88">
        <v>7888888888.8888998</v>
      </c>
      <c r="K46" s="88">
        <v>-26.686661000000001</v>
      </c>
      <c r="L46" s="88">
        <v>-17.358124</v>
      </c>
      <c r="M46" s="10"/>
      <c r="N46" s="6">
        <f t="shared" si="7"/>
        <v>8.1666666666666998</v>
      </c>
      <c r="O46" s="6">
        <f t="shared" si="5"/>
        <v>-49.610129999999998</v>
      </c>
      <c r="P46" s="6"/>
      <c r="Q46" s="10"/>
    </row>
    <row r="47" spans="2:17" x14ac:dyDescent="0.25">
      <c r="B47" s="88">
        <v>19555555555.556</v>
      </c>
      <c r="C47" s="88">
        <v>-25.451080000000001</v>
      </c>
      <c r="D47" s="88">
        <v>-16.002089999999999</v>
      </c>
      <c r="E47" s="10"/>
      <c r="F47" s="6">
        <f t="shared" si="6"/>
        <v>18.777777777777999</v>
      </c>
      <c r="G47" s="6">
        <f t="shared" si="4"/>
        <v>-54.103886000000003</v>
      </c>
      <c r="H47" s="6"/>
      <c r="J47" s="88">
        <v>8111111111.1111002</v>
      </c>
      <c r="K47" s="88">
        <v>-26.226579999999998</v>
      </c>
      <c r="L47" s="88">
        <v>-16.658228000000001</v>
      </c>
      <c r="M47" s="10"/>
      <c r="N47" s="6">
        <f t="shared" si="7"/>
        <v>8.4444444444444002</v>
      </c>
      <c r="O47" s="6">
        <f t="shared" si="5"/>
        <v>-47.404102000000002</v>
      </c>
      <c r="P47" s="6"/>
      <c r="Q47" s="10"/>
    </row>
    <row r="48" spans="2:17" x14ac:dyDescent="0.25">
      <c r="B48" s="88">
        <v>19666666666.667</v>
      </c>
      <c r="C48" s="88">
        <v>-25.275100999999999</v>
      </c>
      <c r="D48" s="88">
        <v>-14.581609</v>
      </c>
      <c r="E48" s="10"/>
      <c r="F48" s="6">
        <f t="shared" si="6"/>
        <v>19.388888888888999</v>
      </c>
      <c r="G48" s="6">
        <f t="shared" si="4"/>
        <v>-50.876807999999997</v>
      </c>
      <c r="H48" s="6"/>
      <c r="J48" s="88">
        <v>8333333333.3332996</v>
      </c>
      <c r="K48" s="88">
        <v>-26.053668999999999</v>
      </c>
      <c r="L48" s="88">
        <v>-16.323122000000001</v>
      </c>
      <c r="M48" s="10"/>
      <c r="N48" s="6">
        <f t="shared" si="7"/>
        <v>8.7222222222222001</v>
      </c>
      <c r="O48" s="6">
        <f t="shared" si="5"/>
        <v>-46.353000999999999</v>
      </c>
      <c r="P48" s="6"/>
      <c r="Q48" s="10"/>
    </row>
    <row r="49" spans="2:17" x14ac:dyDescent="0.25">
      <c r="B49" s="88">
        <v>19777777777.778</v>
      </c>
      <c r="C49" s="88">
        <v>-24.932372999999998</v>
      </c>
      <c r="D49" s="88">
        <v>-14.205954</v>
      </c>
      <c r="E49" s="10"/>
      <c r="F49" s="6">
        <f t="shared" si="6"/>
        <v>20</v>
      </c>
      <c r="G49" s="6">
        <f t="shared" si="4"/>
        <v>-51.978664000000002</v>
      </c>
      <c r="H49" s="6"/>
      <c r="J49" s="88">
        <v>8555555555.5556002</v>
      </c>
      <c r="K49" s="88">
        <v>-26.111332000000001</v>
      </c>
      <c r="L49" s="88">
        <v>-16.325212000000001</v>
      </c>
      <c r="M49" s="10"/>
      <c r="N49" s="6">
        <f t="shared" si="7"/>
        <v>9</v>
      </c>
      <c r="O49" s="6">
        <f t="shared" si="5"/>
        <v>-43.806114000000001</v>
      </c>
      <c r="P49" s="6"/>
      <c r="Q49" s="10"/>
    </row>
    <row r="50" spans="2:17" x14ac:dyDescent="0.25">
      <c r="B50" s="88">
        <v>19888888888.889</v>
      </c>
      <c r="C50" s="88">
        <v>-24.754940000000001</v>
      </c>
      <c r="D50" s="88">
        <v>-13.913772</v>
      </c>
      <c r="E50" s="10"/>
      <c r="F50" s="6" t="s">
        <v>21</v>
      </c>
      <c r="H50" s="6"/>
      <c r="J50" s="88">
        <v>8777777777.7777996</v>
      </c>
      <c r="K50" s="88">
        <v>-26.341434</v>
      </c>
      <c r="L50" s="88">
        <v>-16.529976000000001</v>
      </c>
      <c r="M50" s="10"/>
      <c r="N50" s="6" t="s">
        <v>21</v>
      </c>
      <c r="P50" s="6"/>
      <c r="Q50" s="10"/>
    </row>
    <row r="51" spans="2:17" x14ac:dyDescent="0.25">
      <c r="B51" s="88">
        <v>20000000000</v>
      </c>
      <c r="C51" s="88">
        <v>-25.152816999999999</v>
      </c>
      <c r="D51" s="88">
        <v>-13.418386</v>
      </c>
      <c r="E51" s="10"/>
      <c r="H51" s="6"/>
      <c r="J51" s="88">
        <v>9000000000</v>
      </c>
      <c r="K51" s="88">
        <v>-26.842230000000001</v>
      </c>
      <c r="L51" s="88">
        <v>-17.002673999999999</v>
      </c>
      <c r="M51" s="10"/>
      <c r="P51" s="6"/>
      <c r="Q51" s="10"/>
    </row>
    <row r="52" spans="2:17" x14ac:dyDescent="0.25">
      <c r="B52" s="88" t="s">
        <v>21</v>
      </c>
      <c r="E52" s="8"/>
      <c r="H52" s="6"/>
      <c r="J52" s="88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5">
        <v>3</v>
      </c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s="88" t="s">
        <v>22</v>
      </c>
      <c r="E55" s="8"/>
      <c r="F55" s="6">
        <f>B81/1000000000</f>
        <v>6</v>
      </c>
      <c r="G55" s="6">
        <f>D81</f>
        <v>-54.326729</v>
      </c>
      <c r="H55" s="36">
        <f>ABS(AVERAGE(G55:G73)-(H54-1)*10)</f>
        <v>85.748333210526312</v>
      </c>
      <c r="J55" s="88" t="s">
        <v>22</v>
      </c>
      <c r="M55" s="8"/>
      <c r="N55" s="6">
        <f>J81/1000000000</f>
        <v>2.6666666666666998</v>
      </c>
      <c r="O55" s="6">
        <f>L81</f>
        <v>-83.039589000000007</v>
      </c>
      <c r="P55" s="36">
        <f>ABS(AVERAGE(O55:O73)-(P54-1)*10)</f>
        <v>101.58964263157895</v>
      </c>
      <c r="Q55" s="8"/>
    </row>
    <row r="56" spans="2:17" x14ac:dyDescent="0.25">
      <c r="B56" s="88" t="s">
        <v>19</v>
      </c>
      <c r="C56" s="88" t="s">
        <v>112</v>
      </c>
      <c r="D56" s="88" t="s">
        <v>27</v>
      </c>
      <c r="E56" s="8"/>
      <c r="F56" s="6">
        <v>19805555555.556</v>
      </c>
      <c r="G56" s="83">
        <f t="shared" ref="G56:G73" si="8">D82</f>
        <v>-56.366405</v>
      </c>
      <c r="H56" s="6"/>
      <c r="J56" s="88" t="s">
        <v>19</v>
      </c>
      <c r="K56" s="88" t="s">
        <v>112</v>
      </c>
      <c r="L56" s="88" t="s">
        <v>27</v>
      </c>
      <c r="M56" s="8"/>
      <c r="N56" s="6">
        <v>19805555555.556</v>
      </c>
      <c r="O56" s="83">
        <f t="shared" ref="O56:O73" si="9">L82</f>
        <v>-78.246077999999997</v>
      </c>
      <c r="P56" s="6"/>
      <c r="Q56" s="8"/>
    </row>
    <row r="57" spans="2:17" x14ac:dyDescent="0.25">
      <c r="B57" s="88">
        <v>9000000000</v>
      </c>
      <c r="C57" s="88">
        <v>-64.879188999999997</v>
      </c>
      <c r="D57" s="88">
        <v>-55.107269000000002</v>
      </c>
      <c r="E57" s="8"/>
      <c r="F57" s="6">
        <v>20111111111.111</v>
      </c>
      <c r="G57" s="83">
        <f t="shared" si="8"/>
        <v>-58.502090000000003</v>
      </c>
      <c r="H57" s="6"/>
      <c r="J57" s="88">
        <v>4000000000</v>
      </c>
      <c r="K57" s="88">
        <v>-60.227809999999998</v>
      </c>
      <c r="L57" s="88">
        <v>-53.044674000000001</v>
      </c>
      <c r="M57" s="8"/>
      <c r="N57" s="6">
        <v>20111111111.111</v>
      </c>
      <c r="O57" s="83">
        <f t="shared" si="9"/>
        <v>-80.420876000000007</v>
      </c>
      <c r="P57" s="6"/>
      <c r="Q57" s="8"/>
    </row>
    <row r="58" spans="2:17" x14ac:dyDescent="0.25">
      <c r="B58" s="88">
        <v>9611111111.1110992</v>
      </c>
      <c r="C58" s="88">
        <v>-62.918221000000003</v>
      </c>
      <c r="D58" s="88">
        <v>-52.714962</v>
      </c>
      <c r="E58" s="8"/>
      <c r="F58" s="6">
        <v>20416666666.667</v>
      </c>
      <c r="G58" s="83">
        <f t="shared" si="8"/>
        <v>-59.254809999999999</v>
      </c>
      <c r="H58" s="6"/>
      <c r="J58" s="88">
        <v>4277777777.7778001</v>
      </c>
      <c r="K58" s="88">
        <v>-56.827385</v>
      </c>
      <c r="L58" s="88">
        <v>-48.668509999999998</v>
      </c>
      <c r="M58" s="8"/>
      <c r="N58" s="6">
        <v>20416666666.667</v>
      </c>
      <c r="O58" s="83">
        <f t="shared" si="9"/>
        <v>-82.007591000000005</v>
      </c>
      <c r="P58" s="6"/>
      <c r="Q58" s="8"/>
    </row>
    <row r="59" spans="2:17" x14ac:dyDescent="0.25">
      <c r="B59" s="88">
        <v>10222222222.222</v>
      </c>
      <c r="C59" s="88">
        <v>-61.09787</v>
      </c>
      <c r="D59" s="88">
        <v>-49.744548999999999</v>
      </c>
      <c r="E59" s="8"/>
      <c r="F59" s="6">
        <v>20722222222.222</v>
      </c>
      <c r="G59" s="83">
        <f t="shared" si="8"/>
        <v>-58.791190999999998</v>
      </c>
      <c r="H59" s="6"/>
      <c r="J59" s="88">
        <v>4555555555.5556002</v>
      </c>
      <c r="K59" s="88">
        <v>-56.764781999999997</v>
      </c>
      <c r="L59" s="88">
        <v>-48.794964</v>
      </c>
      <c r="M59" s="8"/>
      <c r="N59" s="6">
        <v>20722222222.222</v>
      </c>
      <c r="O59" s="83">
        <f t="shared" si="9"/>
        <v>-82.877410999999995</v>
      </c>
      <c r="P59" s="6"/>
      <c r="Q59" s="8"/>
    </row>
    <row r="60" spans="2:17" x14ac:dyDescent="0.25">
      <c r="B60" s="88">
        <v>10833333333.333</v>
      </c>
      <c r="C60" s="88">
        <v>-58.063792999999997</v>
      </c>
      <c r="D60" s="88">
        <v>-46.749091999999997</v>
      </c>
      <c r="E60" s="8"/>
      <c r="F60" s="6">
        <v>21027777777.778</v>
      </c>
      <c r="G60" s="83">
        <f t="shared" si="8"/>
        <v>-57.778796999999997</v>
      </c>
      <c r="H60" s="6"/>
      <c r="J60" s="88">
        <v>4833333333.3332996</v>
      </c>
      <c r="K60" s="88">
        <v>-57.420563000000001</v>
      </c>
      <c r="L60" s="88">
        <v>-49.548758999999997</v>
      </c>
      <c r="M60" s="8"/>
      <c r="N60" s="6">
        <v>21027777777.778</v>
      </c>
      <c r="O60" s="83">
        <f t="shared" si="9"/>
        <v>-80.715691000000007</v>
      </c>
      <c r="P60" s="6"/>
      <c r="Q60" s="8"/>
    </row>
    <row r="61" spans="2:17" x14ac:dyDescent="0.25">
      <c r="B61" s="88">
        <v>11444444444.444</v>
      </c>
      <c r="C61" s="88">
        <v>-61.890487999999998</v>
      </c>
      <c r="D61" s="88">
        <v>-50.446148000000001</v>
      </c>
      <c r="E61" s="8"/>
      <c r="F61" s="6">
        <v>21333333333.333</v>
      </c>
      <c r="G61" s="83">
        <f t="shared" si="8"/>
        <v>-61.288516999999999</v>
      </c>
      <c r="H61" s="6"/>
      <c r="J61" s="88">
        <v>5111111111.1111002</v>
      </c>
      <c r="K61" s="88">
        <v>-57.241795000000003</v>
      </c>
      <c r="L61" s="88">
        <v>-49.307330999999998</v>
      </c>
      <c r="M61" s="8"/>
      <c r="N61" s="6">
        <v>21333333333.333</v>
      </c>
      <c r="O61" s="83">
        <f t="shared" si="9"/>
        <v>-82.532760999999994</v>
      </c>
      <c r="P61" s="6"/>
      <c r="Q61" s="8"/>
    </row>
    <row r="62" spans="2:17" x14ac:dyDescent="0.25">
      <c r="B62" s="88">
        <v>12055555555.556</v>
      </c>
      <c r="C62" s="88">
        <v>-66.454955999999996</v>
      </c>
      <c r="D62" s="88">
        <v>-53.967956999999998</v>
      </c>
      <c r="E62" s="8"/>
      <c r="F62" s="6">
        <v>21638888888.889</v>
      </c>
      <c r="G62" s="83">
        <f t="shared" si="8"/>
        <v>-63.036774000000001</v>
      </c>
      <c r="H62" s="6"/>
      <c r="J62" s="88">
        <v>5388888888.8888998</v>
      </c>
      <c r="K62" s="88">
        <v>-56.807163000000003</v>
      </c>
      <c r="L62" s="88">
        <v>-48.791266999999998</v>
      </c>
      <c r="M62" s="8"/>
      <c r="N62" s="6">
        <v>21638888888.889</v>
      </c>
      <c r="O62" s="83">
        <f t="shared" si="9"/>
        <v>-84.937423999999993</v>
      </c>
      <c r="P62" s="6"/>
      <c r="Q62" s="8"/>
    </row>
    <row r="63" spans="2:17" x14ac:dyDescent="0.25">
      <c r="B63" s="88">
        <v>12666666666.667</v>
      </c>
      <c r="C63" s="88">
        <v>-58.31485</v>
      </c>
      <c r="D63" s="88">
        <v>-46.048279000000001</v>
      </c>
      <c r="E63" s="8"/>
      <c r="F63" s="6">
        <v>21944444444.444</v>
      </c>
      <c r="G63" s="83">
        <f t="shared" si="8"/>
        <v>-64.731399999999994</v>
      </c>
      <c r="H63" s="6"/>
      <c r="J63" s="88">
        <v>5666666666.6667004</v>
      </c>
      <c r="K63" s="88">
        <v>-56.752304000000002</v>
      </c>
      <c r="L63" s="88">
        <v>-48.566173999999997</v>
      </c>
      <c r="M63" s="8"/>
      <c r="N63" s="6">
        <v>21944444444.444</v>
      </c>
      <c r="O63" s="83">
        <f t="shared" si="9"/>
        <v>-82.272712999999996</v>
      </c>
      <c r="P63" s="6"/>
      <c r="Q63" s="8"/>
    </row>
    <row r="64" spans="2:17" x14ac:dyDescent="0.25">
      <c r="B64" s="88">
        <v>13277777777.778</v>
      </c>
      <c r="C64" s="88">
        <v>-61.829532999999998</v>
      </c>
      <c r="D64" s="88">
        <v>-49.212456000000003</v>
      </c>
      <c r="E64" s="8"/>
      <c r="F64" s="6">
        <v>22250000000</v>
      </c>
      <c r="G64" s="83">
        <f t="shared" si="8"/>
        <v>-65.553084999999996</v>
      </c>
      <c r="H64" s="6"/>
      <c r="J64" s="88">
        <v>5944444444.4443998</v>
      </c>
      <c r="K64" s="88">
        <v>-56.829338</v>
      </c>
      <c r="L64" s="88">
        <v>-48.473053</v>
      </c>
      <c r="M64" s="8"/>
      <c r="N64" s="6">
        <v>22250000000</v>
      </c>
      <c r="O64" s="83">
        <f t="shared" si="9"/>
        <v>-80.543602000000007</v>
      </c>
      <c r="P64" s="6"/>
      <c r="Q64" s="8"/>
    </row>
    <row r="65" spans="2:17" x14ac:dyDescent="0.25">
      <c r="B65" s="88">
        <v>13888888888.889</v>
      </c>
      <c r="C65" s="88">
        <v>-64.877052000000006</v>
      </c>
      <c r="D65" s="88">
        <v>-52.153998999999999</v>
      </c>
      <c r="E65" s="8"/>
      <c r="F65" s="6">
        <v>22555555555.556</v>
      </c>
      <c r="G65" s="83">
        <f t="shared" si="8"/>
        <v>-73.642662000000001</v>
      </c>
      <c r="H65" s="6"/>
      <c r="J65" s="88">
        <v>6222222222.2222004</v>
      </c>
      <c r="K65" s="88">
        <v>-56.967342000000002</v>
      </c>
      <c r="L65" s="88">
        <v>-48.511822000000002</v>
      </c>
      <c r="M65" s="8"/>
      <c r="N65" s="6">
        <v>22555555555.556</v>
      </c>
      <c r="O65" s="83">
        <f t="shared" si="9"/>
        <v>-82.113990999999999</v>
      </c>
      <c r="P65" s="6"/>
      <c r="Q65" s="8"/>
    </row>
    <row r="66" spans="2:17" x14ac:dyDescent="0.25">
      <c r="B66" s="88">
        <v>14500000000</v>
      </c>
      <c r="C66" s="88">
        <v>-66.875015000000005</v>
      </c>
      <c r="D66" s="88">
        <v>-54.478996000000002</v>
      </c>
      <c r="E66" s="8"/>
      <c r="F66" s="6">
        <v>22861111111.111</v>
      </c>
      <c r="G66" s="83">
        <f t="shared" si="8"/>
        <v>-66.679419999999993</v>
      </c>
      <c r="H66" s="6"/>
      <c r="J66" s="88">
        <v>6500000000</v>
      </c>
      <c r="K66" s="88">
        <v>-58.390445999999997</v>
      </c>
      <c r="L66" s="88">
        <v>-49.802726999999997</v>
      </c>
      <c r="M66" s="8"/>
      <c r="N66" s="6">
        <v>22861111111.111</v>
      </c>
      <c r="O66" s="83">
        <f t="shared" si="9"/>
        <v>-83.113067999999998</v>
      </c>
      <c r="P66" s="6"/>
      <c r="Q66" s="8"/>
    </row>
    <row r="67" spans="2:17" x14ac:dyDescent="0.25">
      <c r="B67" s="88">
        <v>15111111111.111</v>
      </c>
      <c r="C67" s="88">
        <v>-68.999022999999994</v>
      </c>
      <c r="D67" s="88">
        <v>-56.072448999999999</v>
      </c>
      <c r="E67" s="8"/>
      <c r="F67" s="6">
        <v>23166666666.667</v>
      </c>
      <c r="G67" s="83">
        <f t="shared" si="8"/>
        <v>-66.303368000000006</v>
      </c>
      <c r="H67" s="6"/>
      <c r="J67" s="88">
        <v>6777777777.7777996</v>
      </c>
      <c r="K67" s="88">
        <v>-58.391319000000003</v>
      </c>
      <c r="L67" s="88">
        <v>-49.651646</v>
      </c>
      <c r="M67" s="8"/>
      <c r="N67" s="6">
        <v>23166666666.667</v>
      </c>
      <c r="O67" s="83">
        <f t="shared" si="9"/>
        <v>-86.244727999999995</v>
      </c>
      <c r="P67" s="6"/>
      <c r="Q67" s="8"/>
    </row>
    <row r="68" spans="2:17" x14ac:dyDescent="0.25">
      <c r="B68" s="88">
        <v>15722222222.222</v>
      </c>
      <c r="C68" s="88">
        <v>-67.30986</v>
      </c>
      <c r="D68" s="88">
        <v>-53.89922</v>
      </c>
      <c r="E68" s="8"/>
      <c r="F68" s="6">
        <v>23472222222.222</v>
      </c>
      <c r="G68" s="83">
        <f t="shared" si="8"/>
        <v>-71.030395999999996</v>
      </c>
      <c r="H68" s="6"/>
      <c r="J68" s="88">
        <v>7055555555.5556002</v>
      </c>
      <c r="K68" s="88">
        <v>-58.860076999999997</v>
      </c>
      <c r="L68" s="88">
        <v>-49.975285</v>
      </c>
      <c r="M68" s="8"/>
      <c r="N68" s="6">
        <v>23472222222.222</v>
      </c>
      <c r="O68" s="83">
        <f t="shared" si="9"/>
        <v>-82.978767000000005</v>
      </c>
      <c r="P68" s="6"/>
      <c r="Q68" s="8"/>
    </row>
    <row r="69" spans="2:17" x14ac:dyDescent="0.25">
      <c r="B69" s="88">
        <v>16333333333.333</v>
      </c>
      <c r="C69" s="88">
        <v>-68.033103999999994</v>
      </c>
      <c r="D69" s="88">
        <v>-55.388992000000002</v>
      </c>
      <c r="E69" s="8"/>
      <c r="F69" s="6">
        <v>23777777777.778</v>
      </c>
      <c r="G69" s="83">
        <f t="shared" si="8"/>
        <v>-74.281936999999999</v>
      </c>
      <c r="H69" s="6"/>
      <c r="J69" s="88">
        <v>7333333333.3332996</v>
      </c>
      <c r="K69" s="88">
        <v>-60.106116999999998</v>
      </c>
      <c r="L69" s="88">
        <v>-51.057738999999998</v>
      </c>
      <c r="M69" s="8"/>
      <c r="N69" s="6">
        <v>23777777777.778</v>
      </c>
      <c r="O69" s="83">
        <f t="shared" si="9"/>
        <v>-79.676613000000003</v>
      </c>
      <c r="P69" s="6"/>
      <c r="Q69" s="8"/>
    </row>
    <row r="70" spans="2:17" x14ac:dyDescent="0.25">
      <c r="B70" s="88">
        <v>16944444444.444</v>
      </c>
      <c r="C70" s="88">
        <v>-71.247292000000002</v>
      </c>
      <c r="D70" s="88">
        <v>-60.972152999999999</v>
      </c>
      <c r="E70" s="8"/>
      <c r="F70" s="6">
        <v>24083333333.333</v>
      </c>
      <c r="G70" s="83">
        <f t="shared" si="8"/>
        <v>-75.771377999999999</v>
      </c>
      <c r="H70" s="6"/>
      <c r="J70" s="88">
        <v>7611111111.1111002</v>
      </c>
      <c r="K70" s="88">
        <v>-59.478951000000002</v>
      </c>
      <c r="L70" s="88">
        <v>-50.150413999999998</v>
      </c>
      <c r="M70" s="8"/>
      <c r="N70" s="6">
        <v>24083333333.333</v>
      </c>
      <c r="O70" s="83">
        <f t="shared" si="9"/>
        <v>-81.050376999999997</v>
      </c>
      <c r="P70" s="6"/>
      <c r="Q70" s="8"/>
    </row>
    <row r="71" spans="2:17" x14ac:dyDescent="0.25">
      <c r="B71" s="88">
        <v>17555555555.556</v>
      </c>
      <c r="C71" s="88">
        <v>-72.136391000000003</v>
      </c>
      <c r="D71" s="88">
        <v>-62.687404999999998</v>
      </c>
      <c r="E71" s="8"/>
      <c r="F71" s="6">
        <v>24388888888.889</v>
      </c>
      <c r="G71" s="83">
        <f t="shared" si="8"/>
        <v>-79.538527999999999</v>
      </c>
      <c r="H71" s="6"/>
      <c r="J71" s="88">
        <v>7888888888.8888998</v>
      </c>
      <c r="K71" s="88">
        <v>-60.194797999999999</v>
      </c>
      <c r="L71" s="88">
        <v>-50.626446000000001</v>
      </c>
      <c r="M71" s="8"/>
      <c r="N71" s="6">
        <v>24388888888.889</v>
      </c>
      <c r="O71" s="83">
        <f t="shared" si="9"/>
        <v>-79.12397</v>
      </c>
      <c r="P71" s="6"/>
      <c r="Q71" s="8"/>
    </row>
    <row r="72" spans="2:17" x14ac:dyDescent="0.25">
      <c r="B72" s="88">
        <v>18166666666.667</v>
      </c>
      <c r="C72" s="88">
        <v>-68.438484000000003</v>
      </c>
      <c r="D72" s="88">
        <v>-57.744995000000003</v>
      </c>
      <c r="E72" s="8"/>
      <c r="F72" s="6">
        <v>24694444444.444</v>
      </c>
      <c r="G72" s="83">
        <f t="shared" si="8"/>
        <v>-71.806168</v>
      </c>
      <c r="H72" s="6"/>
      <c r="J72" s="88">
        <v>8166666666.6667004</v>
      </c>
      <c r="K72" s="88">
        <v>-59.340679000000002</v>
      </c>
      <c r="L72" s="88">
        <v>-49.610129999999998</v>
      </c>
      <c r="M72" s="8"/>
      <c r="N72" s="6">
        <v>24694444444.444</v>
      </c>
      <c r="O72" s="83">
        <f t="shared" si="9"/>
        <v>-78.305037999999996</v>
      </c>
      <c r="P72" s="6"/>
      <c r="Q72" s="8"/>
    </row>
    <row r="73" spans="2:17" x14ac:dyDescent="0.25">
      <c r="B73" s="88">
        <v>18777777777.778</v>
      </c>
      <c r="C73" s="88">
        <v>-64.830307000000005</v>
      </c>
      <c r="D73" s="88">
        <v>-54.103886000000003</v>
      </c>
      <c r="E73" s="8"/>
      <c r="F73" s="6">
        <v>25000000000</v>
      </c>
      <c r="G73" s="83">
        <f t="shared" si="8"/>
        <v>-70.534676000000005</v>
      </c>
      <c r="H73" s="6"/>
      <c r="J73" s="88">
        <v>8444444444.4443998</v>
      </c>
      <c r="K73" s="88">
        <v>-57.190219999999997</v>
      </c>
      <c r="L73" s="88">
        <v>-47.404102000000002</v>
      </c>
      <c r="M73" s="8"/>
      <c r="N73" s="6">
        <v>25000000000</v>
      </c>
      <c r="O73" s="83">
        <f t="shared" si="9"/>
        <v>-80.002921999999998</v>
      </c>
      <c r="P73" s="6"/>
      <c r="Q73" s="8"/>
    </row>
    <row r="74" spans="2:17" x14ac:dyDescent="0.25">
      <c r="B74" s="88">
        <v>19388888888.889</v>
      </c>
      <c r="C74" s="88">
        <v>-61.717979</v>
      </c>
      <c r="D74" s="88">
        <v>-50.876807999999997</v>
      </c>
      <c r="E74" s="8"/>
      <c r="F74" s="6" t="s">
        <v>21</v>
      </c>
      <c r="H74" s="6"/>
      <c r="J74" s="88">
        <v>8722222222.2222004</v>
      </c>
      <c r="K74" s="88">
        <v>-56.164462999999998</v>
      </c>
      <c r="L74" s="88">
        <v>-46.353000999999999</v>
      </c>
      <c r="M74" s="8"/>
      <c r="N74" s="6" t="s">
        <v>21</v>
      </c>
      <c r="P74" s="6"/>
      <c r="Q74" s="8"/>
    </row>
    <row r="75" spans="2:17" x14ac:dyDescent="0.25">
      <c r="B75" s="88">
        <v>20000000000</v>
      </c>
      <c r="C75" s="88">
        <v>-63.713096999999998</v>
      </c>
      <c r="D75" s="88">
        <v>-51.978664000000002</v>
      </c>
      <c r="H75" s="6"/>
      <c r="J75" s="88">
        <v>9000000000</v>
      </c>
      <c r="K75" s="88">
        <v>-53.645671999999998</v>
      </c>
      <c r="L75" s="88">
        <v>-43.806114000000001</v>
      </c>
      <c r="P75" s="6"/>
    </row>
    <row r="76" spans="2:17" x14ac:dyDescent="0.25">
      <c r="B76" s="88" t="s">
        <v>21</v>
      </c>
      <c r="H76" s="6"/>
      <c r="J76" s="88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5">
        <v>4</v>
      </c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s="88" t="s">
        <v>23</v>
      </c>
      <c r="F79" s="6">
        <f t="shared" ref="F79:F97" si="12">B105/1000000000</f>
        <v>4.5</v>
      </c>
      <c r="G79" s="6">
        <f t="shared" si="10"/>
        <v>-74.479195000000004</v>
      </c>
      <c r="H79" s="36">
        <f>ABS(AVERAGE(G79:G97)-(H78-1)*10)</f>
        <v>107.57153557894735</v>
      </c>
      <c r="J79" s="88" t="s">
        <v>23</v>
      </c>
      <c r="N79" s="6">
        <f t="shared" ref="N79:N97" si="13">J105/1000000000</f>
        <v>2</v>
      </c>
      <c r="O79" s="6">
        <f t="shared" si="11"/>
        <v>-78.980980000000002</v>
      </c>
      <c r="P79" s="36">
        <f>ABS(AVERAGE(O79:O97)-(P78-1)*10)</f>
        <v>113.22765521052632</v>
      </c>
    </row>
    <row r="80" spans="2:17" x14ac:dyDescent="0.25">
      <c r="B80" s="88" t="s">
        <v>19</v>
      </c>
      <c r="C80" s="88" t="s">
        <v>113</v>
      </c>
      <c r="D80" s="88" t="s">
        <v>28</v>
      </c>
      <c r="F80" s="6">
        <f t="shared" si="12"/>
        <v>4.9444444444444002</v>
      </c>
      <c r="G80" s="6">
        <f t="shared" si="10"/>
        <v>-84.858147000000002</v>
      </c>
      <c r="H80" s="6"/>
      <c r="J80" s="88" t="s">
        <v>19</v>
      </c>
      <c r="K80" s="88" t="s">
        <v>113</v>
      </c>
      <c r="L80" s="88" t="s">
        <v>28</v>
      </c>
      <c r="N80" s="6">
        <f t="shared" si="13"/>
        <v>2.3333333333333002</v>
      </c>
      <c r="O80" s="6">
        <f t="shared" si="11"/>
        <v>-79.101310999999995</v>
      </c>
      <c r="P80" s="6"/>
    </row>
    <row r="81" spans="2:16" x14ac:dyDescent="0.25">
      <c r="B81" s="88">
        <v>6000000000</v>
      </c>
      <c r="C81" s="88">
        <v>-64.098647999999997</v>
      </c>
      <c r="D81" s="88">
        <v>-54.326729</v>
      </c>
      <c r="F81" s="6">
        <f t="shared" si="12"/>
        <v>5.3888888888888999</v>
      </c>
      <c r="G81" s="6">
        <f t="shared" si="10"/>
        <v>-85.195030000000003</v>
      </c>
      <c r="H81" s="6"/>
      <c r="J81" s="88">
        <v>2666666666.6666999</v>
      </c>
      <c r="K81" s="88">
        <v>-90.222724999999997</v>
      </c>
      <c r="L81" s="88">
        <v>-83.039589000000007</v>
      </c>
      <c r="N81" s="6">
        <f t="shared" si="13"/>
        <v>2.6666666666666998</v>
      </c>
      <c r="O81" s="6">
        <f t="shared" si="11"/>
        <v>-82.211098000000007</v>
      </c>
      <c r="P81" s="6"/>
    </row>
    <row r="82" spans="2:16" x14ac:dyDescent="0.25">
      <c r="B82" s="88">
        <v>6592592592.5925999</v>
      </c>
      <c r="C82" s="88">
        <v>-66.569664000000003</v>
      </c>
      <c r="D82" s="88">
        <v>-56.366405</v>
      </c>
      <c r="F82" s="6">
        <f t="shared" si="12"/>
        <v>5.8333333333332993</v>
      </c>
      <c r="G82" s="6">
        <f t="shared" si="10"/>
        <v>-71.561363</v>
      </c>
      <c r="H82" s="6"/>
      <c r="J82" s="88">
        <v>3018518518.5184999</v>
      </c>
      <c r="K82" s="88">
        <v>-86.404953000000006</v>
      </c>
      <c r="L82" s="88">
        <v>-78.246077999999997</v>
      </c>
      <c r="N82" s="6">
        <f t="shared" si="13"/>
        <v>3</v>
      </c>
      <c r="O82" s="6">
        <f t="shared" si="11"/>
        <v>-81.900306999999998</v>
      </c>
      <c r="P82" s="6"/>
    </row>
    <row r="83" spans="2:16" x14ac:dyDescent="0.25">
      <c r="B83" s="88">
        <v>7185185185.1851997</v>
      </c>
      <c r="C83" s="88">
        <v>-69.855407999999997</v>
      </c>
      <c r="D83" s="88">
        <v>-58.502090000000003</v>
      </c>
      <c r="F83" s="6">
        <f t="shared" si="12"/>
        <v>6.2777777777777999</v>
      </c>
      <c r="G83" s="6">
        <f t="shared" si="10"/>
        <v>-71.341804999999994</v>
      </c>
      <c r="H83" s="6"/>
      <c r="J83" s="88">
        <v>3370370370.3704</v>
      </c>
      <c r="K83" s="88">
        <v>-88.390701000000007</v>
      </c>
      <c r="L83" s="88">
        <v>-80.420876000000007</v>
      </c>
      <c r="N83" s="6">
        <f t="shared" si="13"/>
        <v>3.3333333333333002</v>
      </c>
      <c r="O83" s="6">
        <f t="shared" si="11"/>
        <v>-84.697899000000007</v>
      </c>
      <c r="P83" s="6"/>
    </row>
    <row r="84" spans="2:16" x14ac:dyDescent="0.25">
      <c r="B84" s="88">
        <v>7777777777.7777996</v>
      </c>
      <c r="C84" s="88">
        <v>-70.569519</v>
      </c>
      <c r="D84" s="88">
        <v>-59.254809999999999</v>
      </c>
      <c r="F84" s="6">
        <f t="shared" si="12"/>
        <v>6.7222222222222001</v>
      </c>
      <c r="G84" s="6">
        <f t="shared" si="10"/>
        <v>-74.441635000000005</v>
      </c>
      <c r="H84" s="6"/>
      <c r="J84" s="88">
        <v>3722222222.2221999</v>
      </c>
      <c r="K84" s="88">
        <v>-89.879395000000002</v>
      </c>
      <c r="L84" s="88">
        <v>-82.007591000000005</v>
      </c>
      <c r="N84" s="6">
        <f t="shared" si="13"/>
        <v>3.6666666666666998</v>
      </c>
      <c r="O84" s="6">
        <f t="shared" si="11"/>
        <v>-81.826485000000005</v>
      </c>
      <c r="P84" s="6"/>
    </row>
    <row r="85" spans="2:16" x14ac:dyDescent="0.25">
      <c r="B85" s="88">
        <v>8370370370.3704004</v>
      </c>
      <c r="C85" s="88">
        <v>-70.235527000000005</v>
      </c>
      <c r="D85" s="88">
        <v>-58.791190999999998</v>
      </c>
      <c r="F85" s="6">
        <f t="shared" si="12"/>
        <v>7.1666666666667007</v>
      </c>
      <c r="G85" s="6">
        <f t="shared" si="10"/>
        <v>-81.535278000000005</v>
      </c>
      <c r="H85" s="6"/>
      <c r="J85" s="88">
        <v>4074074074.0741</v>
      </c>
      <c r="K85" s="88">
        <v>-90.811881999999997</v>
      </c>
      <c r="L85" s="88">
        <v>-82.877410999999995</v>
      </c>
      <c r="N85" s="6">
        <f t="shared" si="13"/>
        <v>4</v>
      </c>
      <c r="O85" s="6">
        <f t="shared" si="11"/>
        <v>-79.444419999999994</v>
      </c>
      <c r="P85" s="6"/>
    </row>
    <row r="86" spans="2:16" x14ac:dyDescent="0.25">
      <c r="B86" s="88">
        <v>8962962962.9629993</v>
      </c>
      <c r="C86" s="88">
        <v>-70.265793000000002</v>
      </c>
      <c r="D86" s="88">
        <v>-57.778796999999997</v>
      </c>
      <c r="F86" s="6">
        <f t="shared" si="12"/>
        <v>7.6111111111111001</v>
      </c>
      <c r="G86" s="6">
        <f t="shared" si="10"/>
        <v>-89.358054999999993</v>
      </c>
      <c r="H86" s="6"/>
      <c r="J86" s="88">
        <v>4425925925.9259005</v>
      </c>
      <c r="K86" s="88">
        <v>-88.731589999999997</v>
      </c>
      <c r="L86" s="88">
        <v>-80.715691000000007</v>
      </c>
      <c r="N86" s="6">
        <f t="shared" si="13"/>
        <v>4.3333333333332993</v>
      </c>
      <c r="O86" s="6">
        <f t="shared" si="11"/>
        <v>-78.969154000000003</v>
      </c>
      <c r="P86" s="6"/>
    </row>
    <row r="87" spans="2:16" x14ac:dyDescent="0.25">
      <c r="B87" s="88">
        <v>9555555555.5555992</v>
      </c>
      <c r="C87" s="88">
        <v>-73.555083999999994</v>
      </c>
      <c r="D87" s="88">
        <v>-61.288516999999999</v>
      </c>
      <c r="F87" s="6">
        <f t="shared" si="12"/>
        <v>8.0555555555555998</v>
      </c>
      <c r="G87" s="6">
        <f t="shared" si="10"/>
        <v>-73.590873999999999</v>
      </c>
      <c r="H87" s="6"/>
      <c r="J87" s="88">
        <v>4777777777.7777996</v>
      </c>
      <c r="K87" s="88">
        <v>-90.718895000000003</v>
      </c>
      <c r="L87" s="88">
        <v>-82.532760999999994</v>
      </c>
      <c r="N87" s="6">
        <f t="shared" si="13"/>
        <v>4.6666666666667007</v>
      </c>
      <c r="O87" s="6">
        <f t="shared" si="11"/>
        <v>-78.296836999999996</v>
      </c>
      <c r="P87" s="6"/>
    </row>
    <row r="88" spans="2:16" x14ac:dyDescent="0.25">
      <c r="B88" s="88">
        <v>10148148148.148001</v>
      </c>
      <c r="C88" s="88">
        <v>-75.653853999999995</v>
      </c>
      <c r="D88" s="88">
        <v>-63.036774000000001</v>
      </c>
      <c r="F88" s="6">
        <f t="shared" si="12"/>
        <v>8.5</v>
      </c>
      <c r="G88" s="6">
        <f t="shared" si="10"/>
        <v>-69.934402000000006</v>
      </c>
      <c r="H88" s="6"/>
      <c r="J88" s="88">
        <v>5129629629.6295996</v>
      </c>
      <c r="K88" s="88">
        <v>-93.293709000000007</v>
      </c>
      <c r="L88" s="88">
        <v>-84.937423999999993</v>
      </c>
      <c r="N88" s="6">
        <f t="shared" si="13"/>
        <v>5</v>
      </c>
      <c r="O88" s="6">
        <f t="shared" si="11"/>
        <v>-77.989006000000003</v>
      </c>
      <c r="P88" s="6"/>
    </row>
    <row r="89" spans="2:16" x14ac:dyDescent="0.25">
      <c r="B89" s="88">
        <v>10740740740.740999</v>
      </c>
      <c r="C89" s="88">
        <v>-77.454453000000001</v>
      </c>
      <c r="D89" s="88">
        <v>-64.731399999999994</v>
      </c>
      <c r="F89" s="6">
        <f t="shared" si="12"/>
        <v>8.9444444444444002</v>
      </c>
      <c r="G89" s="6">
        <f t="shared" si="10"/>
        <v>-85.136489999999995</v>
      </c>
      <c r="H89" s="6"/>
      <c r="J89" s="88">
        <v>5481481481.4814997</v>
      </c>
      <c r="K89" s="88">
        <v>-90.728233000000003</v>
      </c>
      <c r="L89" s="88">
        <v>-82.272712999999996</v>
      </c>
      <c r="N89" s="6">
        <f t="shared" si="13"/>
        <v>5.3333333333332993</v>
      </c>
      <c r="O89" s="6">
        <f t="shared" si="11"/>
        <v>-83.083206000000004</v>
      </c>
      <c r="P89" s="6"/>
    </row>
    <row r="90" spans="2:16" x14ac:dyDescent="0.25">
      <c r="B90" s="88">
        <v>11333333333.333</v>
      </c>
      <c r="C90" s="88">
        <v>-77.949104000000005</v>
      </c>
      <c r="D90" s="88">
        <v>-65.553084999999996</v>
      </c>
      <c r="F90" s="6">
        <f t="shared" si="12"/>
        <v>9.3888888888888999</v>
      </c>
      <c r="G90" s="6">
        <f t="shared" si="10"/>
        <v>-85.691513</v>
      </c>
      <c r="H90" s="6"/>
      <c r="J90" s="88">
        <v>5833333333.3332996</v>
      </c>
      <c r="K90" s="88">
        <v>-89.131325000000004</v>
      </c>
      <c r="L90" s="88">
        <v>-80.543602000000007</v>
      </c>
      <c r="N90" s="6">
        <f t="shared" si="13"/>
        <v>5.6666666666667007</v>
      </c>
      <c r="O90" s="6">
        <f t="shared" si="11"/>
        <v>-85.063004000000006</v>
      </c>
      <c r="P90" s="6"/>
    </row>
    <row r="91" spans="2:16" x14ac:dyDescent="0.25">
      <c r="B91" s="88">
        <v>11925925925.926001</v>
      </c>
      <c r="C91" s="88">
        <v>-86.569237000000001</v>
      </c>
      <c r="D91" s="88">
        <v>-73.642662000000001</v>
      </c>
      <c r="F91" s="6">
        <f t="shared" si="12"/>
        <v>9.8333333333333002</v>
      </c>
      <c r="G91" s="6">
        <f t="shared" si="10"/>
        <v>-76.261200000000002</v>
      </c>
      <c r="H91" s="6"/>
      <c r="J91" s="88">
        <v>6185185185.1851997</v>
      </c>
      <c r="K91" s="88">
        <v>-90.853667999999999</v>
      </c>
      <c r="L91" s="88">
        <v>-82.113990999999999</v>
      </c>
      <c r="N91" s="6">
        <f t="shared" si="13"/>
        <v>6</v>
      </c>
      <c r="O91" s="6">
        <f t="shared" si="11"/>
        <v>-84.162041000000002</v>
      </c>
      <c r="P91" s="6"/>
    </row>
    <row r="92" spans="2:16" x14ac:dyDescent="0.25">
      <c r="B92" s="88">
        <v>12518518518.518999</v>
      </c>
      <c r="C92" s="88">
        <v>-80.090064999999996</v>
      </c>
      <c r="D92" s="88">
        <v>-66.679419999999993</v>
      </c>
      <c r="F92" s="6">
        <f t="shared" si="12"/>
        <v>10.277777777778001</v>
      </c>
      <c r="G92" s="6">
        <f t="shared" si="10"/>
        <v>-76.521454000000006</v>
      </c>
      <c r="H92" s="6"/>
      <c r="J92" s="88">
        <v>6537037037.0369997</v>
      </c>
      <c r="K92" s="88">
        <v>-91.997864000000007</v>
      </c>
      <c r="L92" s="88">
        <v>-83.113067999999998</v>
      </c>
      <c r="N92" s="6">
        <f t="shared" si="13"/>
        <v>6.3333333333332993</v>
      </c>
      <c r="O92" s="6">
        <f t="shared" si="11"/>
        <v>-91.901413000000005</v>
      </c>
      <c r="P92" s="6"/>
    </row>
    <row r="93" spans="2:16" x14ac:dyDescent="0.25">
      <c r="B93" s="88">
        <v>13111111111.111</v>
      </c>
      <c r="C93" s="88">
        <v>-78.947479000000001</v>
      </c>
      <c r="D93" s="88">
        <v>-66.303368000000006</v>
      </c>
      <c r="F93" s="6">
        <f t="shared" si="12"/>
        <v>10.722222222221999</v>
      </c>
      <c r="G93" s="6">
        <f t="shared" si="10"/>
        <v>-73.977074000000002</v>
      </c>
      <c r="H93" s="6"/>
      <c r="J93" s="88">
        <v>6888888888.8888998</v>
      </c>
      <c r="K93" s="88">
        <v>-95.293105999999995</v>
      </c>
      <c r="L93" s="88">
        <v>-86.244727999999995</v>
      </c>
      <c r="N93" s="6">
        <f t="shared" si="13"/>
        <v>6.6666666666667007</v>
      </c>
      <c r="O93" s="6">
        <f t="shared" si="11"/>
        <v>-87.435860000000005</v>
      </c>
      <c r="P93" s="6"/>
    </row>
    <row r="94" spans="2:16" x14ac:dyDescent="0.25">
      <c r="B94" s="88">
        <v>13703703703.704</v>
      </c>
      <c r="C94" s="88">
        <v>-81.305533999999994</v>
      </c>
      <c r="D94" s="88">
        <v>-71.030395999999996</v>
      </c>
      <c r="F94" s="6">
        <f t="shared" si="12"/>
        <v>11.166666666667</v>
      </c>
      <c r="G94" s="6">
        <f t="shared" si="10"/>
        <v>-76.065414000000004</v>
      </c>
      <c r="H94" s="6"/>
      <c r="J94" s="88">
        <v>7240740740.7406998</v>
      </c>
      <c r="K94" s="88">
        <v>-92.307304000000002</v>
      </c>
      <c r="L94" s="88">
        <v>-82.978767000000005</v>
      </c>
      <c r="N94" s="6">
        <f t="shared" si="13"/>
        <v>7</v>
      </c>
      <c r="O94" s="6">
        <f t="shared" si="11"/>
        <v>-87.178107999999995</v>
      </c>
      <c r="P94" s="6"/>
    </row>
    <row r="95" spans="2:16" x14ac:dyDescent="0.25">
      <c r="B95" s="88">
        <v>14296296296.296</v>
      </c>
      <c r="C95" s="88">
        <v>-83.730926999999994</v>
      </c>
      <c r="D95" s="88">
        <v>-74.281936999999999</v>
      </c>
      <c r="F95" s="6">
        <f t="shared" si="12"/>
        <v>11.611111111111001</v>
      </c>
      <c r="G95" s="6">
        <f t="shared" si="10"/>
        <v>-77.451903999999999</v>
      </c>
      <c r="H95" s="6"/>
      <c r="J95" s="88">
        <v>7592592592.5925999</v>
      </c>
      <c r="K95" s="88">
        <v>-89.244964999999993</v>
      </c>
      <c r="L95" s="88">
        <v>-79.676613000000003</v>
      </c>
      <c r="N95" s="6">
        <f t="shared" si="13"/>
        <v>7.3333333333332993</v>
      </c>
      <c r="O95" s="6">
        <f t="shared" si="11"/>
        <v>-87.262496999999996</v>
      </c>
      <c r="P95" s="6"/>
    </row>
    <row r="96" spans="2:16" x14ac:dyDescent="0.25">
      <c r="B96" s="88">
        <v>14888888888.889</v>
      </c>
      <c r="C96" s="88">
        <v>-86.464866999999998</v>
      </c>
      <c r="D96" s="88">
        <v>-75.771377999999999</v>
      </c>
      <c r="F96" s="6">
        <f t="shared" si="12"/>
        <v>12.055555555555999</v>
      </c>
      <c r="G96" s="6">
        <f t="shared" si="10"/>
        <v>-74.939796000000001</v>
      </c>
      <c r="H96" s="6"/>
      <c r="J96" s="88">
        <v>7944444444.4443998</v>
      </c>
      <c r="K96" s="88">
        <v>-90.780922000000004</v>
      </c>
      <c r="L96" s="88">
        <v>-81.050376999999997</v>
      </c>
      <c r="N96" s="6">
        <f t="shared" si="13"/>
        <v>7.6666666666667007</v>
      </c>
      <c r="O96" s="6">
        <f t="shared" si="11"/>
        <v>-85.886177000000004</v>
      </c>
      <c r="P96" s="6"/>
    </row>
    <row r="97" spans="2:16" x14ac:dyDescent="0.25">
      <c r="B97" s="88">
        <v>15481481481.481001</v>
      </c>
      <c r="C97" s="88">
        <v>-90.264945999999995</v>
      </c>
      <c r="D97" s="88">
        <v>-79.538527999999999</v>
      </c>
      <c r="F97" s="6">
        <f t="shared" si="12"/>
        <v>12.5</v>
      </c>
      <c r="G97" s="6">
        <f t="shared" si="10"/>
        <v>-71.518546999999998</v>
      </c>
      <c r="H97" s="6"/>
      <c r="J97" s="88">
        <v>8296296296.2962999</v>
      </c>
      <c r="K97" s="88">
        <v>-88.910088000000002</v>
      </c>
      <c r="L97" s="88">
        <v>-79.12397</v>
      </c>
      <c r="N97" s="6">
        <f t="shared" si="13"/>
        <v>8</v>
      </c>
      <c r="O97" s="6">
        <f t="shared" si="11"/>
        <v>-85.935646000000006</v>
      </c>
      <c r="P97" s="6"/>
    </row>
    <row r="98" spans="2:16" x14ac:dyDescent="0.25">
      <c r="B98" s="88">
        <v>16074074074.073999</v>
      </c>
      <c r="C98" s="88">
        <v>-82.647339000000002</v>
      </c>
      <c r="D98" s="88">
        <v>-71.806168</v>
      </c>
      <c r="F98" s="6" t="s">
        <v>21</v>
      </c>
      <c r="H98" s="6"/>
      <c r="J98" s="88">
        <v>8648148148.1480999</v>
      </c>
      <c r="K98" s="88">
        <v>-88.116501</v>
      </c>
      <c r="L98" s="88">
        <v>-78.305037999999996</v>
      </c>
      <c r="N98" s="6" t="s">
        <v>21</v>
      </c>
      <c r="P98" s="6"/>
    </row>
    <row r="99" spans="2:16" x14ac:dyDescent="0.25">
      <c r="B99" s="88">
        <v>16666666666.667</v>
      </c>
      <c r="C99" s="88">
        <v>-82.269103999999999</v>
      </c>
      <c r="D99" s="88">
        <v>-70.534676000000005</v>
      </c>
      <c r="H99" s="6"/>
      <c r="J99" s="88">
        <v>9000000000</v>
      </c>
      <c r="K99" s="88">
        <v>-89.842483999999999</v>
      </c>
      <c r="L99" s="88">
        <v>-80.002921999999998</v>
      </c>
      <c r="P99" s="6"/>
    </row>
    <row r="100" spans="2:16" x14ac:dyDescent="0.25">
      <c r="B100" s="88" t="s">
        <v>21</v>
      </c>
      <c r="H100" s="6"/>
      <c r="J100" s="88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5">
        <v>5</v>
      </c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s="88" t="s">
        <v>24</v>
      </c>
      <c r="F103" s="6">
        <f t="shared" ref="F103:F121" si="16">B129/1000000000</f>
        <v>3.6</v>
      </c>
      <c r="G103" s="6">
        <f t="shared" si="14"/>
        <v>-65.867232999999999</v>
      </c>
      <c r="H103" s="36">
        <f>ABS(AVERAGE(G103:G121)-(H102-1)*10)</f>
        <v>115.74057163157894</v>
      </c>
      <c r="J103" s="88" t="s">
        <v>24</v>
      </c>
      <c r="N103" s="6">
        <f t="shared" ref="N103:N121" si="17">J129/1000000000</f>
        <v>1.6</v>
      </c>
      <c r="O103" s="6">
        <f t="shared" si="15"/>
        <v>-95.676399000000004</v>
      </c>
      <c r="P103" s="36">
        <f>ABS(AVERAGE(O103:O121)-(P102-1)*10)</f>
        <v>132.158469</v>
      </c>
    </row>
    <row r="104" spans="2:16" x14ac:dyDescent="0.25">
      <c r="B104" s="88" t="s">
        <v>19</v>
      </c>
      <c r="C104" s="88" t="s">
        <v>114</v>
      </c>
      <c r="D104" s="88" t="s">
        <v>29</v>
      </c>
      <c r="F104" s="6">
        <f t="shared" si="16"/>
        <v>3.9555555555556001</v>
      </c>
      <c r="G104" s="6">
        <f t="shared" si="14"/>
        <v>-66.869658999999999</v>
      </c>
      <c r="J104" s="88" t="s">
        <v>19</v>
      </c>
      <c r="K104" s="88" t="s">
        <v>114</v>
      </c>
      <c r="L104" s="88" t="s">
        <v>29</v>
      </c>
      <c r="N104" s="6">
        <f t="shared" si="17"/>
        <v>1.8666666666666998</v>
      </c>
      <c r="O104" s="6">
        <f t="shared" si="15"/>
        <v>-94.321799999999996</v>
      </c>
    </row>
    <row r="105" spans="2:16" x14ac:dyDescent="0.25">
      <c r="B105" s="88">
        <v>4500000000</v>
      </c>
      <c r="C105" s="88">
        <v>-84.251114000000001</v>
      </c>
      <c r="D105" s="88">
        <v>-74.479195000000004</v>
      </c>
      <c r="F105" s="6">
        <f t="shared" si="16"/>
        <v>4.3111111111111002</v>
      </c>
      <c r="G105" s="6">
        <f t="shared" si="14"/>
        <v>-66.674706</v>
      </c>
      <c r="J105" s="88">
        <v>2000000000</v>
      </c>
      <c r="K105" s="88">
        <v>-86.164116000000007</v>
      </c>
      <c r="L105" s="88">
        <v>-78.980980000000002</v>
      </c>
      <c r="N105" s="6">
        <f t="shared" si="17"/>
        <v>2.1333333333333</v>
      </c>
      <c r="O105" s="6">
        <f t="shared" si="15"/>
        <v>-93.984879000000006</v>
      </c>
    </row>
    <row r="106" spans="2:16" x14ac:dyDescent="0.25">
      <c r="B106" s="88">
        <v>4944444444.4443998</v>
      </c>
      <c r="C106" s="88">
        <v>-95.061408999999998</v>
      </c>
      <c r="D106" s="88">
        <v>-84.858147000000002</v>
      </c>
      <c r="F106" s="6">
        <f t="shared" si="16"/>
        <v>4.6666666666667007</v>
      </c>
      <c r="G106" s="6">
        <f t="shared" si="14"/>
        <v>-66.892066999999997</v>
      </c>
      <c r="J106" s="88">
        <v>2333333333.3333001</v>
      </c>
      <c r="K106" s="88">
        <v>-87.260185000000007</v>
      </c>
      <c r="L106" s="88">
        <v>-79.101310999999995</v>
      </c>
      <c r="N106" s="6">
        <f t="shared" si="17"/>
        <v>2.4</v>
      </c>
      <c r="O106" s="6">
        <f t="shared" si="15"/>
        <v>-94.475821999999994</v>
      </c>
    </row>
    <row r="107" spans="2:16" x14ac:dyDescent="0.25">
      <c r="B107" s="88">
        <v>5388888888.8888998</v>
      </c>
      <c r="C107" s="88">
        <v>-96.548347000000007</v>
      </c>
      <c r="D107" s="88">
        <v>-85.195030000000003</v>
      </c>
      <c r="F107" s="6">
        <f t="shared" si="16"/>
        <v>5.0222222222222008</v>
      </c>
      <c r="G107" s="6">
        <f t="shared" si="14"/>
        <v>-68.773094</v>
      </c>
      <c r="J107" s="88">
        <v>2666666666.6666999</v>
      </c>
      <c r="K107" s="88">
        <v>-90.180915999999996</v>
      </c>
      <c r="L107" s="88">
        <v>-82.211098000000007</v>
      </c>
      <c r="N107" s="6">
        <f t="shared" si="17"/>
        <v>2.6666666666666998</v>
      </c>
      <c r="O107" s="6">
        <f t="shared" si="15"/>
        <v>-94.859665000000007</v>
      </c>
    </row>
    <row r="108" spans="2:16" x14ac:dyDescent="0.25">
      <c r="B108" s="88">
        <v>5833333333.3332996</v>
      </c>
      <c r="C108" s="88">
        <v>-82.876059999999995</v>
      </c>
      <c r="D108" s="88">
        <v>-71.561363</v>
      </c>
      <c r="F108" s="6">
        <f t="shared" si="16"/>
        <v>5.3777777777777995</v>
      </c>
      <c r="G108" s="6">
        <f t="shared" si="14"/>
        <v>-71.342827</v>
      </c>
      <c r="J108" s="88">
        <v>3000000000</v>
      </c>
      <c r="K108" s="88">
        <v>-89.772109999999998</v>
      </c>
      <c r="L108" s="88">
        <v>-81.900306999999998</v>
      </c>
      <c r="N108" s="6">
        <f t="shared" si="17"/>
        <v>2.9333333333333003</v>
      </c>
      <c r="O108" s="6">
        <f t="shared" si="15"/>
        <v>-93.605346999999995</v>
      </c>
    </row>
    <row r="109" spans="2:16" x14ac:dyDescent="0.25">
      <c r="B109" s="88">
        <v>6277777777.7777996</v>
      </c>
      <c r="C109" s="88">
        <v>-82.786140000000003</v>
      </c>
      <c r="D109" s="88">
        <v>-71.341804999999994</v>
      </c>
      <c r="F109" s="6">
        <f t="shared" si="16"/>
        <v>5.7333333333332996</v>
      </c>
      <c r="G109" s="6">
        <f t="shared" si="14"/>
        <v>-75.020934999999994</v>
      </c>
      <c r="J109" s="88">
        <v>3333333333.3333001</v>
      </c>
      <c r="K109" s="88">
        <v>-92.632362000000001</v>
      </c>
      <c r="L109" s="88">
        <v>-84.697899000000007</v>
      </c>
      <c r="N109" s="6">
        <f t="shared" si="17"/>
        <v>3.2</v>
      </c>
      <c r="O109" s="6">
        <f t="shared" si="15"/>
        <v>-95.056884999999994</v>
      </c>
    </row>
    <row r="110" spans="2:16" x14ac:dyDescent="0.25">
      <c r="B110" s="88">
        <v>6722222222.2222004</v>
      </c>
      <c r="C110" s="88">
        <v>-86.928635</v>
      </c>
      <c r="D110" s="88">
        <v>-74.441635000000005</v>
      </c>
      <c r="F110" s="6">
        <f t="shared" si="16"/>
        <v>6.0888888888889001</v>
      </c>
      <c r="G110" s="6">
        <f t="shared" si="14"/>
        <v>-73.352080999999998</v>
      </c>
      <c r="J110" s="88">
        <v>3666666666.6666999</v>
      </c>
      <c r="K110" s="88">
        <v>-89.842383999999996</v>
      </c>
      <c r="L110" s="88">
        <v>-81.826485000000005</v>
      </c>
      <c r="N110" s="6">
        <f t="shared" si="17"/>
        <v>3.4666666666667001</v>
      </c>
      <c r="O110" s="6">
        <f t="shared" si="15"/>
        <v>-94.480804000000006</v>
      </c>
    </row>
    <row r="111" spans="2:16" x14ac:dyDescent="0.25">
      <c r="B111" s="88">
        <v>7166666666.6667004</v>
      </c>
      <c r="C111" s="88">
        <v>-93.801849000000004</v>
      </c>
      <c r="D111" s="88">
        <v>-81.535278000000005</v>
      </c>
      <c r="F111" s="6">
        <f t="shared" si="16"/>
        <v>6.4444444444444002</v>
      </c>
      <c r="G111" s="6">
        <f t="shared" si="14"/>
        <v>-73.258223999999998</v>
      </c>
      <c r="J111" s="88">
        <v>4000000000</v>
      </c>
      <c r="K111" s="88">
        <v>-87.630554000000004</v>
      </c>
      <c r="L111" s="88">
        <v>-79.444419999999994</v>
      </c>
      <c r="N111" s="6">
        <f t="shared" si="17"/>
        <v>3.7333333333333001</v>
      </c>
      <c r="O111" s="6">
        <f t="shared" si="15"/>
        <v>-92.889747999999997</v>
      </c>
    </row>
    <row r="112" spans="2:16" x14ac:dyDescent="0.25">
      <c r="B112" s="88">
        <v>7611111111.1111002</v>
      </c>
      <c r="C112" s="88">
        <v>-101.97512999999999</v>
      </c>
      <c r="D112" s="88">
        <v>-89.358054999999993</v>
      </c>
      <c r="F112" s="6">
        <f t="shared" si="16"/>
        <v>6.8</v>
      </c>
      <c r="G112" s="6">
        <f t="shared" si="14"/>
        <v>-78.851387000000003</v>
      </c>
      <c r="J112" s="88">
        <v>4333333333.3332996</v>
      </c>
      <c r="K112" s="88">
        <v>-87.325439000000003</v>
      </c>
      <c r="L112" s="88">
        <v>-78.969154000000003</v>
      </c>
      <c r="N112" s="6">
        <f t="shared" si="17"/>
        <v>4</v>
      </c>
      <c r="O112" s="6">
        <f t="shared" si="15"/>
        <v>-94.217545000000001</v>
      </c>
    </row>
    <row r="113" spans="2:15" x14ac:dyDescent="0.25">
      <c r="B113" s="88">
        <v>8055555555.5556002</v>
      </c>
      <c r="C113" s="88">
        <v>-86.313927000000007</v>
      </c>
      <c r="D113" s="88">
        <v>-73.590873999999999</v>
      </c>
      <c r="F113" s="6">
        <f t="shared" si="16"/>
        <v>7.1555555555556003</v>
      </c>
      <c r="G113" s="6">
        <f t="shared" si="14"/>
        <v>-86.388969000000003</v>
      </c>
      <c r="J113" s="88">
        <v>4666666666.6667004</v>
      </c>
      <c r="K113" s="88">
        <v>-86.752357000000003</v>
      </c>
      <c r="L113" s="88">
        <v>-78.296836999999996</v>
      </c>
      <c r="N113" s="6">
        <f t="shared" si="17"/>
        <v>4.2666666666666995</v>
      </c>
      <c r="O113" s="6">
        <f t="shared" si="15"/>
        <v>-94.909851000000003</v>
      </c>
    </row>
    <row r="114" spans="2:15" x14ac:dyDescent="0.25">
      <c r="B114" s="88">
        <v>8500000000</v>
      </c>
      <c r="C114" s="88">
        <v>-82.330421000000001</v>
      </c>
      <c r="D114" s="88">
        <v>-69.934402000000006</v>
      </c>
      <c r="F114" s="6">
        <f t="shared" si="16"/>
        <v>7.5111111111111004</v>
      </c>
      <c r="G114" s="6">
        <f t="shared" si="14"/>
        <v>-94.897948999999997</v>
      </c>
      <c r="J114" s="88">
        <v>5000000000</v>
      </c>
      <c r="K114" s="88">
        <v>-86.576721000000006</v>
      </c>
      <c r="L114" s="88">
        <v>-77.989006000000003</v>
      </c>
      <c r="N114" s="6">
        <f t="shared" si="17"/>
        <v>4.5333333333332995</v>
      </c>
      <c r="O114" s="6">
        <f t="shared" si="15"/>
        <v>-93.090774999999994</v>
      </c>
    </row>
    <row r="115" spans="2:15" x14ac:dyDescent="0.25">
      <c r="B115" s="88">
        <v>8944444444.4444008</v>
      </c>
      <c r="C115" s="88">
        <v>-98.063064999999995</v>
      </c>
      <c r="D115" s="88">
        <v>-85.136489999999995</v>
      </c>
      <c r="F115" s="6">
        <f t="shared" si="16"/>
        <v>7.8666666666667</v>
      </c>
      <c r="G115" s="6">
        <f t="shared" si="14"/>
        <v>-89.002533</v>
      </c>
      <c r="J115" s="88">
        <v>5333333333.3332996</v>
      </c>
      <c r="K115" s="88">
        <v>-91.822875999999994</v>
      </c>
      <c r="L115" s="88">
        <v>-83.083206000000004</v>
      </c>
      <c r="N115" s="6">
        <f t="shared" si="17"/>
        <v>4.8</v>
      </c>
      <c r="O115" s="6">
        <f t="shared" si="15"/>
        <v>-93.751227999999998</v>
      </c>
    </row>
    <row r="116" spans="2:15" x14ac:dyDescent="0.25">
      <c r="B116" s="88">
        <v>9388888888.8889008</v>
      </c>
      <c r="C116" s="88">
        <v>-99.102149999999995</v>
      </c>
      <c r="D116" s="88">
        <v>-85.691513</v>
      </c>
      <c r="F116" s="6">
        <f t="shared" si="16"/>
        <v>8.2222222222222001</v>
      </c>
      <c r="G116" s="6">
        <f t="shared" si="14"/>
        <v>-84.260597000000004</v>
      </c>
      <c r="J116" s="88">
        <v>5666666666.6667004</v>
      </c>
      <c r="K116" s="88">
        <v>-93.947800000000001</v>
      </c>
      <c r="L116" s="88">
        <v>-85.063004000000006</v>
      </c>
      <c r="N116" s="6">
        <f t="shared" si="17"/>
        <v>5.0666666666667002</v>
      </c>
      <c r="O116" s="6">
        <f t="shared" si="15"/>
        <v>-95.049591000000007</v>
      </c>
    </row>
    <row r="117" spans="2:15" x14ac:dyDescent="0.25">
      <c r="B117" s="88">
        <v>9833333333.3332996</v>
      </c>
      <c r="C117" s="88">
        <v>-88.905304000000001</v>
      </c>
      <c r="D117" s="88">
        <v>-76.261200000000002</v>
      </c>
      <c r="F117" s="6">
        <f t="shared" si="16"/>
        <v>8.5777777777777988</v>
      </c>
      <c r="G117" s="6">
        <f t="shared" si="14"/>
        <v>-80.695830999999998</v>
      </c>
      <c r="J117" s="88">
        <v>6000000000</v>
      </c>
      <c r="K117" s="88">
        <v>-93.210419000000002</v>
      </c>
      <c r="L117" s="88">
        <v>-84.162041000000002</v>
      </c>
      <c r="N117" s="6">
        <f t="shared" si="17"/>
        <v>5.3333333333332993</v>
      </c>
      <c r="O117" s="6">
        <f t="shared" si="15"/>
        <v>-86.250397000000007</v>
      </c>
    </row>
    <row r="118" spans="2:15" x14ac:dyDescent="0.25">
      <c r="B118" s="88">
        <v>10277777777.778</v>
      </c>
      <c r="C118" s="88">
        <v>-86.796584999999993</v>
      </c>
      <c r="D118" s="88">
        <v>-76.521454000000006</v>
      </c>
      <c r="F118" s="6">
        <f t="shared" si="16"/>
        <v>8.9333333333332998</v>
      </c>
      <c r="G118" s="6">
        <f t="shared" si="14"/>
        <v>-78.440528999999998</v>
      </c>
      <c r="J118" s="88">
        <v>6333333333.3332996</v>
      </c>
      <c r="K118" s="88">
        <v>-101.22995</v>
      </c>
      <c r="L118" s="88">
        <v>-91.901413000000005</v>
      </c>
      <c r="N118" s="6">
        <f t="shared" si="17"/>
        <v>5.6</v>
      </c>
      <c r="O118" s="6">
        <f t="shared" si="15"/>
        <v>-85.736885000000001</v>
      </c>
    </row>
    <row r="119" spans="2:15" x14ac:dyDescent="0.25">
      <c r="B119" s="88">
        <v>10722222222.222</v>
      </c>
      <c r="C119" s="88">
        <v>-83.426063999999997</v>
      </c>
      <c r="D119" s="88">
        <v>-73.977074000000002</v>
      </c>
      <c r="F119" s="6">
        <f t="shared" si="16"/>
        <v>9.2888888888889003</v>
      </c>
      <c r="G119" s="6">
        <f t="shared" si="14"/>
        <v>-76.002419000000003</v>
      </c>
      <c r="J119" s="88">
        <v>6666666666.6667004</v>
      </c>
      <c r="K119" s="88">
        <v>-97.004210999999998</v>
      </c>
      <c r="L119" s="88">
        <v>-87.435860000000005</v>
      </c>
      <c r="N119" s="6">
        <f t="shared" si="17"/>
        <v>5.8666666666667</v>
      </c>
      <c r="O119" s="6">
        <f t="shared" si="15"/>
        <v>-88.645934999999994</v>
      </c>
    </row>
    <row r="120" spans="2:15" x14ac:dyDescent="0.25">
      <c r="B120" s="88">
        <v>11166666666.667</v>
      </c>
      <c r="C120" s="88">
        <v>-86.758910999999998</v>
      </c>
      <c r="D120" s="88">
        <v>-76.065414000000004</v>
      </c>
      <c r="F120" s="6">
        <f t="shared" si="16"/>
        <v>9.6444444444444013</v>
      </c>
      <c r="G120" s="6">
        <f t="shared" si="14"/>
        <v>-70.042373999999995</v>
      </c>
      <c r="J120" s="88">
        <v>7000000000</v>
      </c>
      <c r="K120" s="88">
        <v>-96.908653000000001</v>
      </c>
      <c r="L120" s="88">
        <v>-87.178107999999995</v>
      </c>
      <c r="N120" s="6">
        <f t="shared" si="17"/>
        <v>6.1333333333333</v>
      </c>
      <c r="O120" s="6">
        <f t="shared" si="15"/>
        <v>-84.040512000000007</v>
      </c>
    </row>
    <row r="121" spans="2:15" x14ac:dyDescent="0.25">
      <c r="B121" s="88">
        <v>11611111111.111</v>
      </c>
      <c r="C121" s="88">
        <v>-88.178329000000005</v>
      </c>
      <c r="D121" s="88">
        <v>-77.451903999999999</v>
      </c>
      <c r="F121" s="6">
        <f t="shared" si="16"/>
        <v>10</v>
      </c>
      <c r="G121" s="6">
        <f t="shared" si="14"/>
        <v>-72.437447000000006</v>
      </c>
      <c r="J121" s="88">
        <v>7333333333.3332996</v>
      </c>
      <c r="K121" s="88">
        <v>-97.048614999999998</v>
      </c>
      <c r="L121" s="88">
        <v>-87.262496999999996</v>
      </c>
      <c r="N121" s="6">
        <f t="shared" si="17"/>
        <v>6.4</v>
      </c>
      <c r="O121" s="6">
        <f t="shared" si="15"/>
        <v>-85.966842999999997</v>
      </c>
    </row>
    <row r="122" spans="2:15" x14ac:dyDescent="0.25">
      <c r="B122" s="88">
        <v>12055555555.556</v>
      </c>
      <c r="C122" s="88">
        <v>-85.780968000000001</v>
      </c>
      <c r="D122" s="88">
        <v>-74.939796000000001</v>
      </c>
      <c r="F122" s="6" t="s">
        <v>21</v>
      </c>
      <c r="J122" s="88">
        <v>7666666666.6667004</v>
      </c>
      <c r="K122" s="88">
        <v>-95.697638999999995</v>
      </c>
      <c r="L122" s="88">
        <v>-85.886177000000004</v>
      </c>
      <c r="N122" s="6" t="s">
        <v>21</v>
      </c>
    </row>
    <row r="123" spans="2:15" x14ac:dyDescent="0.25">
      <c r="B123" s="88">
        <v>12500000000</v>
      </c>
      <c r="C123" s="88">
        <v>-83.252983</v>
      </c>
      <c r="D123" s="88">
        <v>-71.518546999999998</v>
      </c>
      <c r="J123" s="88">
        <v>8000000000</v>
      </c>
      <c r="K123" s="88">
        <v>-95.775199999999998</v>
      </c>
      <c r="L123" s="88">
        <v>-85.935646000000006</v>
      </c>
    </row>
    <row r="124" spans="2:15" x14ac:dyDescent="0.25">
      <c r="B124" s="88" t="s">
        <v>21</v>
      </c>
      <c r="J124" s="88" t="s">
        <v>21</v>
      </c>
    </row>
    <row r="127" spans="2:15" x14ac:dyDescent="0.25">
      <c r="B127" s="88" t="s">
        <v>25</v>
      </c>
      <c r="J127" s="88" t="s">
        <v>25</v>
      </c>
    </row>
    <row r="128" spans="2:15" x14ac:dyDescent="0.25">
      <c r="B128" s="88" t="s">
        <v>19</v>
      </c>
      <c r="C128" s="88" t="s">
        <v>115</v>
      </c>
      <c r="D128" s="88" t="s">
        <v>30</v>
      </c>
      <c r="J128" s="88" t="s">
        <v>19</v>
      </c>
      <c r="K128" s="88" t="s">
        <v>115</v>
      </c>
      <c r="L128" s="88" t="s">
        <v>30</v>
      </c>
    </row>
    <row r="129" spans="2:12" x14ac:dyDescent="0.25">
      <c r="B129" s="88">
        <v>3600000000</v>
      </c>
      <c r="C129" s="88">
        <v>-75.639160000000004</v>
      </c>
      <c r="D129" s="88">
        <v>-65.867232999999999</v>
      </c>
      <c r="J129" s="88">
        <v>1600000000</v>
      </c>
      <c r="K129" s="88">
        <v>-102.85954</v>
      </c>
      <c r="L129" s="88">
        <v>-95.676399000000004</v>
      </c>
    </row>
    <row r="130" spans="2:12" x14ac:dyDescent="0.25">
      <c r="B130" s="88">
        <v>3955555555.5556002</v>
      </c>
      <c r="C130" s="88">
        <v>-77.072913999999997</v>
      </c>
      <c r="D130" s="88">
        <v>-66.869658999999999</v>
      </c>
      <c r="J130" s="88">
        <v>1866666666.6666999</v>
      </c>
      <c r="K130" s="88">
        <v>-102.48067</v>
      </c>
      <c r="L130" s="88">
        <v>-94.321799999999996</v>
      </c>
    </row>
    <row r="131" spans="2:12" x14ac:dyDescent="0.25">
      <c r="B131" s="88">
        <v>4311111111.1111002</v>
      </c>
      <c r="C131" s="88">
        <v>-78.028023000000005</v>
      </c>
      <c r="D131" s="88">
        <v>-66.674706</v>
      </c>
      <c r="J131" s="88">
        <v>2133333333.3333001</v>
      </c>
      <c r="K131" s="88">
        <v>-101.9547</v>
      </c>
      <c r="L131" s="88">
        <v>-93.984879000000006</v>
      </c>
    </row>
    <row r="132" spans="2:12" x14ac:dyDescent="0.25">
      <c r="B132" s="88">
        <v>4666666666.6667004</v>
      </c>
      <c r="C132" s="88">
        <v>-78.206772000000001</v>
      </c>
      <c r="D132" s="88">
        <v>-66.892066999999997</v>
      </c>
      <c r="J132" s="88">
        <v>2400000000</v>
      </c>
      <c r="K132" s="88">
        <v>-102.34763</v>
      </c>
      <c r="L132" s="88">
        <v>-94.475821999999994</v>
      </c>
    </row>
    <row r="133" spans="2:12" x14ac:dyDescent="0.25">
      <c r="B133" s="88">
        <v>5022222222.2222004</v>
      </c>
      <c r="C133" s="88">
        <v>-80.217429999999993</v>
      </c>
      <c r="D133" s="88">
        <v>-68.773094</v>
      </c>
      <c r="J133" s="88">
        <v>2666666666.6666999</v>
      </c>
      <c r="K133" s="88">
        <v>-102.79413</v>
      </c>
      <c r="L133" s="88">
        <v>-94.859665000000007</v>
      </c>
    </row>
    <row r="134" spans="2:12" x14ac:dyDescent="0.25">
      <c r="B134" s="88">
        <v>5377777777.7777996</v>
      </c>
      <c r="C134" s="88">
        <v>-83.829825999999997</v>
      </c>
      <c r="D134" s="88">
        <v>-71.342827</v>
      </c>
      <c r="J134" s="88">
        <v>2933333333.3333001</v>
      </c>
      <c r="K134" s="88">
        <v>-101.62125</v>
      </c>
      <c r="L134" s="88">
        <v>-93.605346999999995</v>
      </c>
    </row>
    <row r="135" spans="2:12" x14ac:dyDescent="0.25">
      <c r="B135" s="88">
        <v>5733333333.3332996</v>
      </c>
      <c r="C135" s="88">
        <v>-87.287497999999999</v>
      </c>
      <c r="D135" s="88">
        <v>-75.020934999999994</v>
      </c>
      <c r="J135" s="88">
        <v>3200000000</v>
      </c>
      <c r="K135" s="88">
        <v>-103.24302</v>
      </c>
      <c r="L135" s="88">
        <v>-95.056884999999994</v>
      </c>
    </row>
    <row r="136" spans="2:12" x14ac:dyDescent="0.25">
      <c r="B136" s="88">
        <v>6088888888.8888998</v>
      </c>
      <c r="C136" s="88">
        <v>-85.969154000000003</v>
      </c>
      <c r="D136" s="88">
        <v>-73.352080999999998</v>
      </c>
      <c r="J136" s="88">
        <v>3466666666.6666999</v>
      </c>
      <c r="K136" s="88">
        <v>-102.83709</v>
      </c>
      <c r="L136" s="88">
        <v>-94.480804000000006</v>
      </c>
    </row>
    <row r="137" spans="2:12" x14ac:dyDescent="0.25">
      <c r="B137" s="88">
        <v>6444444444.4443998</v>
      </c>
      <c r="C137" s="88">
        <v>-85.981277000000006</v>
      </c>
      <c r="D137" s="88">
        <v>-73.258223999999998</v>
      </c>
      <c r="J137" s="88">
        <v>3733333333.3333001</v>
      </c>
      <c r="K137" s="88">
        <v>-101.34527</v>
      </c>
      <c r="L137" s="88">
        <v>-92.889747999999997</v>
      </c>
    </row>
    <row r="138" spans="2:12" x14ac:dyDescent="0.25">
      <c r="B138" s="88">
        <v>6800000000</v>
      </c>
      <c r="C138" s="88">
        <v>-91.247405999999998</v>
      </c>
      <c r="D138" s="88">
        <v>-78.851387000000003</v>
      </c>
      <c r="J138" s="88">
        <v>4000000000</v>
      </c>
      <c r="K138" s="88">
        <v>-102.80526999999999</v>
      </c>
      <c r="L138" s="88">
        <v>-94.217545000000001</v>
      </c>
    </row>
    <row r="139" spans="2:12" x14ac:dyDescent="0.25">
      <c r="B139" s="88">
        <v>7155555555.5556002</v>
      </c>
      <c r="C139" s="88">
        <v>-99.315544000000003</v>
      </c>
      <c r="D139" s="88">
        <v>-86.388969000000003</v>
      </c>
      <c r="J139" s="88">
        <v>4266666666.6666999</v>
      </c>
      <c r="K139" s="88">
        <v>-103.64953</v>
      </c>
      <c r="L139" s="88">
        <v>-94.909851000000003</v>
      </c>
    </row>
    <row r="140" spans="2:12" x14ac:dyDescent="0.25">
      <c r="B140" s="88">
        <v>7511111111.1111002</v>
      </c>
      <c r="C140" s="88">
        <v>-108.30859</v>
      </c>
      <c r="D140" s="88">
        <v>-94.897948999999997</v>
      </c>
      <c r="J140" s="88">
        <v>4533333333.3332996</v>
      </c>
      <c r="K140" s="88">
        <v>-101.97557</v>
      </c>
      <c r="L140" s="88">
        <v>-93.090774999999994</v>
      </c>
    </row>
    <row r="141" spans="2:12" x14ac:dyDescent="0.25">
      <c r="B141" s="88">
        <v>7866666666.6667004</v>
      </c>
      <c r="C141" s="88">
        <v>-101.64664</v>
      </c>
      <c r="D141" s="88">
        <v>-89.002533</v>
      </c>
      <c r="J141" s="88">
        <v>4800000000</v>
      </c>
      <c r="K141" s="88">
        <v>-102.79961</v>
      </c>
      <c r="L141" s="88">
        <v>-93.751227999999998</v>
      </c>
    </row>
    <row r="142" spans="2:12" x14ac:dyDescent="0.25">
      <c r="B142" s="88">
        <v>8222222222.2222004</v>
      </c>
      <c r="C142" s="88">
        <v>-94.535728000000006</v>
      </c>
      <c r="D142" s="88">
        <v>-84.260597000000004</v>
      </c>
      <c r="J142" s="88">
        <v>5066666666.6667004</v>
      </c>
      <c r="K142" s="88">
        <v>-104.37813</v>
      </c>
      <c r="L142" s="88">
        <v>-95.049591000000007</v>
      </c>
    </row>
    <row r="143" spans="2:12" x14ac:dyDescent="0.25">
      <c r="B143" s="88">
        <v>8577777777.7777996</v>
      </c>
      <c r="C143" s="88">
        <v>-90.144813999999997</v>
      </c>
      <c r="D143" s="88">
        <v>-80.695830999999998</v>
      </c>
      <c r="J143" s="88">
        <v>5333333333.3332996</v>
      </c>
      <c r="K143" s="88">
        <v>-95.818747999999999</v>
      </c>
      <c r="L143" s="88">
        <v>-86.250397000000007</v>
      </c>
    </row>
    <row r="144" spans="2:12" x14ac:dyDescent="0.25">
      <c r="B144" s="88">
        <v>8933333333.3332996</v>
      </c>
      <c r="C144" s="88">
        <v>-89.134026000000006</v>
      </c>
      <c r="D144" s="88">
        <v>-78.440528999999998</v>
      </c>
      <c r="J144" s="88">
        <v>5600000000</v>
      </c>
      <c r="K144" s="88">
        <v>-95.467429999999993</v>
      </c>
      <c r="L144" s="88">
        <v>-85.736885000000001</v>
      </c>
    </row>
    <row r="145" spans="2:12" x14ac:dyDescent="0.25">
      <c r="B145" s="88">
        <v>9288888888.8889008</v>
      </c>
      <c r="C145" s="88">
        <v>-86.728836000000001</v>
      </c>
      <c r="D145" s="88">
        <v>-76.002419000000003</v>
      </c>
      <c r="J145" s="88">
        <v>5866666666.6667004</v>
      </c>
      <c r="K145" s="88">
        <v>-98.432052999999996</v>
      </c>
      <c r="L145" s="88">
        <v>-88.645934999999994</v>
      </c>
    </row>
    <row r="146" spans="2:12" x14ac:dyDescent="0.25">
      <c r="B146" s="88">
        <v>9644444444.4444008</v>
      </c>
      <c r="C146" s="88">
        <v>-80.883537000000004</v>
      </c>
      <c r="D146" s="88">
        <v>-70.042373999999995</v>
      </c>
      <c r="J146" s="88">
        <v>6133333333.3332996</v>
      </c>
      <c r="K146" s="88">
        <v>-93.851967000000002</v>
      </c>
      <c r="L146" s="88">
        <v>-84.040512000000007</v>
      </c>
    </row>
    <row r="147" spans="2:12" x14ac:dyDescent="0.25">
      <c r="B147" s="88">
        <v>10000000000</v>
      </c>
      <c r="C147" s="88">
        <v>-84.171875</v>
      </c>
      <c r="D147" s="88">
        <v>-72.437447000000006</v>
      </c>
      <c r="J147" s="88">
        <v>6400000000</v>
      </c>
      <c r="K147" s="88">
        <v>-95.806396000000007</v>
      </c>
      <c r="L147" s="88">
        <v>-85.966842999999997</v>
      </c>
    </row>
    <row r="148" spans="2:12" x14ac:dyDescent="0.25">
      <c r="B148" s="88" t="s">
        <v>21</v>
      </c>
      <c r="J148" s="8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8798-6BE0-47C0-9FB5-A8CC9C16E4A8}">
  <dimension ref="A1:AC36"/>
  <sheetViews>
    <sheetView tabSelected="1" workbookViewId="0">
      <selection activeCell="A2" sqref="A2"/>
    </sheetView>
  </sheetViews>
  <sheetFormatPr defaultRowHeight="15" x14ac:dyDescent="0.25"/>
  <sheetData>
    <row r="1" spans="1:29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</row>
    <row r="2" spans="1:29" x14ac:dyDescent="0.25">
      <c r="A2" s="88" t="s">
        <v>349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</row>
    <row r="3" spans="1:29" x14ac:dyDescent="0.25">
      <c r="A3" s="88" t="s">
        <v>319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</row>
    <row r="4" spans="1:29" x14ac:dyDescent="0.25">
      <c r="A4" s="88" t="s">
        <v>320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spans="1:29" x14ac:dyDescent="0.25">
      <c r="A5" s="88" t="s">
        <v>321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</row>
    <row r="6" spans="1:29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</row>
    <row r="7" spans="1:29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</row>
    <row r="8" spans="1:29" x14ac:dyDescent="0.25">
      <c r="A8" s="101" t="s">
        <v>322</v>
      </c>
      <c r="B8" s="88"/>
      <c r="C8" s="88"/>
      <c r="D8" s="88"/>
      <c r="E8" s="88"/>
      <c r="F8" s="88"/>
      <c r="G8" s="88"/>
      <c r="H8" s="88"/>
      <c r="I8" s="88"/>
      <c r="J8" s="88"/>
      <c r="K8" s="101" t="s">
        <v>323</v>
      </c>
      <c r="L8" s="88"/>
      <c r="M8" s="88"/>
      <c r="N8" s="88"/>
      <c r="O8" s="88"/>
      <c r="P8" s="88"/>
      <c r="Q8" s="88"/>
      <c r="R8" s="88"/>
      <c r="S8" s="88"/>
      <c r="T8" s="88"/>
      <c r="U8" s="101" t="s">
        <v>324</v>
      </c>
      <c r="V8" s="88"/>
      <c r="W8" s="88"/>
      <c r="X8" s="88"/>
      <c r="Y8" s="88"/>
      <c r="Z8" s="88"/>
      <c r="AA8" s="88"/>
      <c r="AB8" s="88"/>
      <c r="AC8" s="88"/>
    </row>
    <row r="9" spans="1:29" x14ac:dyDescent="0.25">
      <c r="A9" s="101" t="s">
        <v>325</v>
      </c>
      <c r="B9" s="88">
        <v>1</v>
      </c>
      <c r="C9" s="88"/>
      <c r="D9" s="88"/>
      <c r="E9" s="88"/>
      <c r="F9" s="88"/>
      <c r="G9" s="88"/>
      <c r="H9" s="88"/>
      <c r="I9" s="88"/>
      <c r="J9" s="88"/>
      <c r="K9" s="101" t="s">
        <v>325</v>
      </c>
      <c r="L9" s="88">
        <v>1</v>
      </c>
      <c r="M9" s="88"/>
      <c r="N9" s="88"/>
      <c r="O9" s="88"/>
      <c r="P9" s="88"/>
      <c r="Q9" s="88"/>
      <c r="R9" s="88"/>
      <c r="S9" s="88"/>
      <c r="T9" s="88"/>
      <c r="U9" s="101" t="s">
        <v>325</v>
      </c>
      <c r="V9" s="88">
        <v>1</v>
      </c>
      <c r="W9" s="88"/>
      <c r="X9" s="88"/>
      <c r="Y9" s="88"/>
      <c r="Z9" s="88"/>
      <c r="AA9" s="88"/>
      <c r="AB9" s="88"/>
      <c r="AC9" s="88"/>
    </row>
    <row r="10" spans="1:29" x14ac:dyDescent="0.25">
      <c r="A10" s="101" t="s">
        <v>326</v>
      </c>
      <c r="B10" s="101" t="s">
        <v>327</v>
      </c>
      <c r="C10" s="101" t="s">
        <v>328</v>
      </c>
      <c r="D10" s="101" t="s">
        <v>329</v>
      </c>
      <c r="E10" s="101" t="s">
        <v>330</v>
      </c>
      <c r="F10" s="101" t="s">
        <v>327</v>
      </c>
      <c r="G10" s="101" t="s">
        <v>331</v>
      </c>
      <c r="H10" s="101" t="s">
        <v>329</v>
      </c>
      <c r="I10" s="101" t="s">
        <v>330</v>
      </c>
      <c r="J10" s="88"/>
      <c r="K10" s="101" t="s">
        <v>326</v>
      </c>
      <c r="L10" s="101" t="s">
        <v>327</v>
      </c>
      <c r="M10" s="101" t="s">
        <v>328</v>
      </c>
      <c r="N10" s="101" t="s">
        <v>329</v>
      </c>
      <c r="O10" s="101" t="s">
        <v>330</v>
      </c>
      <c r="P10" s="101" t="s">
        <v>327</v>
      </c>
      <c r="Q10" s="101" t="s">
        <v>331</v>
      </c>
      <c r="R10" s="101" t="s">
        <v>329</v>
      </c>
      <c r="S10" s="101" t="s">
        <v>330</v>
      </c>
      <c r="T10" s="88"/>
      <c r="U10" s="101" t="s">
        <v>326</v>
      </c>
      <c r="V10" s="101" t="s">
        <v>327</v>
      </c>
      <c r="W10" s="101" t="s">
        <v>328</v>
      </c>
      <c r="X10" s="101" t="s">
        <v>329</v>
      </c>
      <c r="Y10" s="101" t="s">
        <v>330</v>
      </c>
      <c r="Z10" s="101" t="s">
        <v>327</v>
      </c>
      <c r="AA10" s="101" t="s">
        <v>331</v>
      </c>
      <c r="AB10" s="101" t="s">
        <v>329</v>
      </c>
      <c r="AC10" s="101" t="s">
        <v>330</v>
      </c>
    </row>
    <row r="11" spans="1:29" x14ac:dyDescent="0.25">
      <c r="A11" s="88" t="s">
        <v>332</v>
      </c>
      <c r="B11" s="88" t="s">
        <v>346</v>
      </c>
      <c r="C11" s="88" t="s">
        <v>343</v>
      </c>
      <c r="D11" s="88">
        <v>5</v>
      </c>
      <c r="E11" s="88">
        <v>367</v>
      </c>
      <c r="F11" s="88" t="s">
        <v>346</v>
      </c>
      <c r="G11" s="88" t="s">
        <v>347</v>
      </c>
      <c r="H11" s="88">
        <v>5</v>
      </c>
      <c r="I11" s="88">
        <v>367</v>
      </c>
      <c r="J11" s="88"/>
      <c r="K11" s="88" t="s">
        <v>332</v>
      </c>
      <c r="L11" s="88" t="s">
        <v>335</v>
      </c>
      <c r="M11" s="88" t="s">
        <v>334</v>
      </c>
      <c r="N11" s="88">
        <v>5</v>
      </c>
      <c r="O11" s="88">
        <v>204</v>
      </c>
      <c r="P11" s="88" t="s">
        <v>335</v>
      </c>
      <c r="Q11" s="88" t="s">
        <v>336</v>
      </c>
      <c r="R11" s="88">
        <v>5</v>
      </c>
      <c r="S11" s="88">
        <v>204</v>
      </c>
      <c r="T11" s="88"/>
      <c r="U11" s="88" t="s">
        <v>332</v>
      </c>
      <c r="V11" s="88" t="s">
        <v>337</v>
      </c>
      <c r="W11" s="88" t="s">
        <v>338</v>
      </c>
      <c r="X11" s="88">
        <v>5</v>
      </c>
      <c r="Y11" s="88">
        <v>205</v>
      </c>
      <c r="Z11" s="88" t="s">
        <v>337</v>
      </c>
      <c r="AA11" s="88" t="s">
        <v>348</v>
      </c>
      <c r="AB11" s="88">
        <v>5</v>
      </c>
      <c r="AC11" s="88">
        <v>205</v>
      </c>
    </row>
    <row r="12" spans="1:29" x14ac:dyDescent="0.25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</row>
    <row r="13" spans="1:29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</row>
    <row r="14" spans="1:29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</row>
    <row r="15" spans="1:29" x14ac:dyDescent="0.2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</row>
    <row r="16" spans="1:29" x14ac:dyDescent="0.2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</row>
    <row r="17" spans="1:29" x14ac:dyDescent="0.2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</row>
    <row r="18" spans="1:29" x14ac:dyDescent="0.25">
      <c r="A18" s="101" t="s">
        <v>340</v>
      </c>
      <c r="B18" s="88"/>
      <c r="C18" s="88"/>
      <c r="D18" s="88"/>
      <c r="E18" s="88"/>
      <c r="F18" s="88"/>
      <c r="G18" s="88"/>
      <c r="H18" s="88"/>
      <c r="I18" s="88"/>
      <c r="J18" s="88"/>
      <c r="K18" s="101" t="s">
        <v>341</v>
      </c>
      <c r="L18" s="88"/>
      <c r="M18" s="88"/>
      <c r="N18" s="88"/>
      <c r="O18" s="88"/>
      <c r="P18" s="88"/>
      <c r="Q18" s="88"/>
      <c r="R18" s="88"/>
      <c r="S18" s="88"/>
      <c r="T18" s="88"/>
      <c r="U18" s="101" t="s">
        <v>342</v>
      </c>
      <c r="V18" s="88"/>
      <c r="W18" s="88"/>
      <c r="X18" s="88"/>
      <c r="Y18" s="88"/>
      <c r="Z18" s="88"/>
      <c r="AA18" s="88"/>
      <c r="AB18" s="88"/>
      <c r="AC18" s="88"/>
    </row>
    <row r="19" spans="1:29" x14ac:dyDescent="0.25">
      <c r="A19" s="101" t="s">
        <v>325</v>
      </c>
      <c r="B19" s="88">
        <v>1</v>
      </c>
      <c r="C19" s="88"/>
      <c r="D19" s="88"/>
      <c r="E19" s="88"/>
      <c r="F19" s="88"/>
      <c r="G19" s="88"/>
      <c r="H19" s="88"/>
      <c r="I19" s="88"/>
      <c r="J19" s="88"/>
      <c r="K19" s="101" t="s">
        <v>325</v>
      </c>
      <c r="L19" s="88">
        <v>1</v>
      </c>
      <c r="M19" s="88"/>
      <c r="N19" s="88"/>
      <c r="O19" s="88"/>
      <c r="P19" s="88"/>
      <c r="Q19" s="88"/>
      <c r="R19" s="88"/>
      <c r="S19" s="88"/>
      <c r="T19" s="88"/>
      <c r="U19" s="101" t="s">
        <v>325</v>
      </c>
      <c r="V19" s="88">
        <v>1</v>
      </c>
      <c r="W19" s="88"/>
      <c r="X19" s="88"/>
      <c r="Y19" s="88"/>
      <c r="Z19" s="88"/>
      <c r="AA19" s="88"/>
      <c r="AB19" s="88"/>
      <c r="AC19" s="88"/>
    </row>
    <row r="20" spans="1:29" x14ac:dyDescent="0.25">
      <c r="A20" s="101" t="s">
        <v>326</v>
      </c>
      <c r="B20" s="101" t="s">
        <v>327</v>
      </c>
      <c r="C20" s="101" t="s">
        <v>328</v>
      </c>
      <c r="D20" s="101" t="s">
        <v>329</v>
      </c>
      <c r="E20" s="101" t="s">
        <v>330</v>
      </c>
      <c r="F20" s="101" t="s">
        <v>327</v>
      </c>
      <c r="G20" s="101" t="s">
        <v>331</v>
      </c>
      <c r="H20" s="101" t="s">
        <v>329</v>
      </c>
      <c r="I20" s="101" t="s">
        <v>330</v>
      </c>
      <c r="J20" s="88"/>
      <c r="K20" s="101" t="s">
        <v>326</v>
      </c>
      <c r="L20" s="101" t="s">
        <v>327</v>
      </c>
      <c r="M20" s="101" t="s">
        <v>328</v>
      </c>
      <c r="N20" s="101" t="s">
        <v>329</v>
      </c>
      <c r="O20" s="101" t="s">
        <v>330</v>
      </c>
      <c r="P20" s="101" t="s">
        <v>327</v>
      </c>
      <c r="Q20" s="101" t="s">
        <v>331</v>
      </c>
      <c r="R20" s="101" t="s">
        <v>329</v>
      </c>
      <c r="S20" s="101" t="s">
        <v>330</v>
      </c>
      <c r="T20" s="88"/>
      <c r="U20" s="101" t="s">
        <v>326</v>
      </c>
      <c r="V20" s="101" t="s">
        <v>327</v>
      </c>
      <c r="W20" s="101" t="s">
        <v>328</v>
      </c>
      <c r="X20" s="101" t="s">
        <v>329</v>
      </c>
      <c r="Y20" s="101" t="s">
        <v>330</v>
      </c>
      <c r="Z20" s="101" t="s">
        <v>327</v>
      </c>
      <c r="AA20" s="101" t="s">
        <v>331</v>
      </c>
      <c r="AB20" s="101" t="s">
        <v>329</v>
      </c>
      <c r="AC20" s="101" t="s">
        <v>330</v>
      </c>
    </row>
    <row r="21" spans="1:29" x14ac:dyDescent="0.25">
      <c r="A21" s="88" t="s">
        <v>332</v>
      </c>
      <c r="B21" s="88" t="s">
        <v>337</v>
      </c>
      <c r="C21" s="88" t="s">
        <v>338</v>
      </c>
      <c r="D21" s="88">
        <v>5</v>
      </c>
      <c r="E21" s="88">
        <v>205</v>
      </c>
      <c r="F21" s="88" t="s">
        <v>337</v>
      </c>
      <c r="G21" s="88" t="s">
        <v>333</v>
      </c>
      <c r="H21" s="88">
        <v>5</v>
      </c>
      <c r="I21" s="88">
        <v>205</v>
      </c>
      <c r="J21" s="88"/>
      <c r="K21" s="88" t="s">
        <v>332</v>
      </c>
      <c r="L21" s="88" t="s">
        <v>337</v>
      </c>
      <c r="M21" s="88" t="s">
        <v>338</v>
      </c>
      <c r="N21" s="88">
        <v>5</v>
      </c>
      <c r="O21" s="88">
        <v>205</v>
      </c>
      <c r="P21" s="88" t="s">
        <v>337</v>
      </c>
      <c r="Q21" s="88" t="s">
        <v>339</v>
      </c>
      <c r="R21" s="88">
        <v>5</v>
      </c>
      <c r="S21" s="88">
        <v>205</v>
      </c>
      <c r="T21" s="88"/>
      <c r="U21" s="88" t="s">
        <v>332</v>
      </c>
      <c r="V21" s="88" t="s">
        <v>342</v>
      </c>
      <c r="W21" s="88" t="s">
        <v>338</v>
      </c>
      <c r="X21" s="88">
        <v>3</v>
      </c>
      <c r="Y21" s="88">
        <v>187</v>
      </c>
      <c r="Z21" s="88" t="s">
        <v>342</v>
      </c>
      <c r="AA21" s="88" t="s">
        <v>343</v>
      </c>
      <c r="AB21" s="88">
        <v>3</v>
      </c>
      <c r="AC21" s="88">
        <v>187</v>
      </c>
    </row>
    <row r="22" spans="1:29" x14ac:dyDescent="0.2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</row>
    <row r="23" spans="1:29" x14ac:dyDescent="0.25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</row>
    <row r="24" spans="1:29" x14ac:dyDescent="0.25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</row>
    <row r="25" spans="1:29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</row>
    <row r="26" spans="1:29" x14ac:dyDescent="0.25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</row>
    <row r="27" spans="1:29" x14ac:dyDescent="0.25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</row>
    <row r="28" spans="1:29" ht="15.75" thickBot="1" x14ac:dyDescent="0.3">
      <c r="A28" s="101" t="s">
        <v>344</v>
      </c>
      <c r="B28" s="88"/>
      <c r="C28" s="88"/>
      <c r="D28" s="88"/>
      <c r="E28" s="88"/>
      <c r="F28" s="88"/>
      <c r="G28" s="88"/>
      <c r="H28" s="88"/>
      <c r="I28" s="88"/>
      <c r="J28" s="88"/>
      <c r="K28" s="101" t="s">
        <v>345</v>
      </c>
      <c r="L28" s="88"/>
      <c r="M28" s="88"/>
      <c r="N28" s="88"/>
      <c r="O28" s="88"/>
      <c r="P28" s="88"/>
      <c r="Q28" s="88"/>
      <c r="R28" s="88"/>
      <c r="S28" s="88"/>
      <c r="T28" s="88"/>
      <c r="U28" s="102"/>
      <c r="V28" s="102"/>
      <c r="W28" s="102"/>
      <c r="X28" s="103" t="s">
        <v>176</v>
      </c>
      <c r="Y28" s="102"/>
      <c r="Z28" s="102"/>
      <c r="AA28" s="102"/>
      <c r="AB28" s="88"/>
      <c r="AC28" s="88"/>
    </row>
    <row r="29" spans="1:29" ht="25.5" thickTop="1" thickBot="1" x14ac:dyDescent="0.3">
      <c r="A29" s="101" t="s">
        <v>325</v>
      </c>
      <c r="B29" s="88">
        <v>4</v>
      </c>
      <c r="C29" s="88"/>
      <c r="D29" s="88"/>
      <c r="E29" s="88"/>
      <c r="F29" s="88"/>
      <c r="G29" s="88"/>
      <c r="H29" s="88"/>
      <c r="I29" s="88"/>
      <c r="J29" s="88"/>
      <c r="K29" s="101" t="s">
        <v>325</v>
      </c>
      <c r="L29" s="88">
        <v>1</v>
      </c>
      <c r="M29" s="88"/>
      <c r="N29" s="88"/>
      <c r="O29" s="88"/>
      <c r="P29" s="88"/>
      <c r="Q29" s="88"/>
      <c r="R29" s="88"/>
      <c r="S29" s="88"/>
      <c r="T29" s="88"/>
      <c r="U29" s="104" t="s">
        <v>163</v>
      </c>
      <c r="V29" s="105" t="s">
        <v>164</v>
      </c>
      <c r="W29" s="105" t="s">
        <v>165</v>
      </c>
      <c r="X29" s="105" t="s">
        <v>166</v>
      </c>
      <c r="Y29" s="105" t="s">
        <v>167</v>
      </c>
      <c r="Z29" s="105" t="s">
        <v>168</v>
      </c>
      <c r="AA29" s="106" t="s">
        <v>169</v>
      </c>
      <c r="AB29" s="88"/>
      <c r="AC29" s="88"/>
    </row>
    <row r="30" spans="1:29" ht="16.5" thickTop="1" thickBot="1" x14ac:dyDescent="0.3">
      <c r="A30" s="101" t="s">
        <v>326</v>
      </c>
      <c r="B30" s="101" t="s">
        <v>327</v>
      </c>
      <c r="C30" s="101" t="s">
        <v>328</v>
      </c>
      <c r="D30" s="101" t="s">
        <v>329</v>
      </c>
      <c r="E30" s="101" t="s">
        <v>330</v>
      </c>
      <c r="F30" s="101" t="s">
        <v>327</v>
      </c>
      <c r="G30" s="101" t="s">
        <v>331</v>
      </c>
      <c r="H30" s="101" t="s">
        <v>329</v>
      </c>
      <c r="I30" s="101" t="s">
        <v>330</v>
      </c>
      <c r="J30" s="88"/>
      <c r="K30" s="101" t="s">
        <v>326</v>
      </c>
      <c r="L30" s="101" t="s">
        <v>327</v>
      </c>
      <c r="M30" s="101" t="s">
        <v>328</v>
      </c>
      <c r="N30" s="101" t="s">
        <v>329</v>
      </c>
      <c r="O30" s="101" t="s">
        <v>330</v>
      </c>
      <c r="P30" s="101" t="s">
        <v>327</v>
      </c>
      <c r="Q30" s="101" t="s">
        <v>331</v>
      </c>
      <c r="R30" s="101" t="s">
        <v>329</v>
      </c>
      <c r="S30" s="101" t="s">
        <v>330</v>
      </c>
      <c r="T30" s="88"/>
      <c r="U30" s="107" t="s">
        <v>170</v>
      </c>
      <c r="V30" s="108">
        <f>'5Rx0L'!H7</f>
        <v>24.831679812500003</v>
      </c>
      <c r="W30" s="108" t="s">
        <v>171</v>
      </c>
      <c r="X30" s="108">
        <f>'5Rx5L'!H7</f>
        <v>29.432790374999993</v>
      </c>
      <c r="Y30" s="108">
        <f>'5Rx5L'!H31</f>
        <v>11.676587818181817</v>
      </c>
      <c r="Z30" s="108">
        <f>'5Rx5L'!H55</f>
        <v>25.779602052631571</v>
      </c>
      <c r="AA30" s="109" t="str">
        <f>'5Rx5L'!H79</f>
        <v>NA</v>
      </c>
      <c r="AB30" s="88"/>
      <c r="AC30" s="88"/>
    </row>
    <row r="31" spans="1:29" ht="15.75" thickBot="1" x14ac:dyDescent="0.3">
      <c r="A31" s="110" t="s">
        <v>203</v>
      </c>
      <c r="B31" s="88" t="s">
        <v>346</v>
      </c>
      <c r="C31" s="88" t="s">
        <v>343</v>
      </c>
      <c r="D31" s="88">
        <v>5</v>
      </c>
      <c r="E31" s="88">
        <v>367</v>
      </c>
      <c r="F31" s="88" t="s">
        <v>346</v>
      </c>
      <c r="G31" s="88" t="s">
        <v>339</v>
      </c>
      <c r="H31" s="88">
        <v>5</v>
      </c>
      <c r="I31" s="88">
        <v>367</v>
      </c>
      <c r="J31" s="88"/>
      <c r="K31" s="110" t="s">
        <v>203</v>
      </c>
      <c r="L31" s="88" t="s">
        <v>335</v>
      </c>
      <c r="M31" s="88" t="s">
        <v>334</v>
      </c>
      <c r="N31" s="88">
        <v>31</v>
      </c>
      <c r="O31" s="88">
        <v>204</v>
      </c>
      <c r="P31" s="88" t="s">
        <v>335</v>
      </c>
      <c r="Q31" s="88" t="s">
        <v>336</v>
      </c>
      <c r="R31" s="88">
        <v>31</v>
      </c>
      <c r="S31" s="88">
        <v>204</v>
      </c>
      <c r="T31" s="88"/>
      <c r="U31" s="107" t="s">
        <v>172</v>
      </c>
      <c r="V31" s="108">
        <f>'5Rx0L'!H31</f>
        <v>75.620079571428576</v>
      </c>
      <c r="W31" s="108">
        <f>'5Rx5L'!H103</f>
        <v>43.390602842105267</v>
      </c>
      <c r="X31" s="108">
        <f>'5Rx5L'!H127</f>
        <v>61.303203937499994</v>
      </c>
      <c r="Y31" s="108">
        <f>'5Rx5L'!H151</f>
        <v>66.134672562500015</v>
      </c>
      <c r="Z31" s="108">
        <f>'5Rx5L'!H175</f>
        <v>68.310660266666673</v>
      </c>
      <c r="AA31" s="109">
        <f>'5Rx5L'!H199</f>
        <v>58.218147833333326</v>
      </c>
      <c r="AB31" s="88"/>
      <c r="AC31" s="88"/>
    </row>
    <row r="32" spans="1:29" ht="15.75" thickBot="1" x14ac:dyDescent="0.3">
      <c r="A32" s="110" t="s">
        <v>204</v>
      </c>
      <c r="B32" s="88" t="s">
        <v>346</v>
      </c>
      <c r="C32" s="88" t="s">
        <v>343</v>
      </c>
      <c r="D32" s="88">
        <v>5</v>
      </c>
      <c r="E32" s="88">
        <v>367</v>
      </c>
      <c r="F32" s="88" t="s">
        <v>346</v>
      </c>
      <c r="G32" s="88" t="s">
        <v>347</v>
      </c>
      <c r="H32" s="88">
        <v>5</v>
      </c>
      <c r="I32" s="88">
        <v>367</v>
      </c>
      <c r="J32" s="88"/>
      <c r="K32" s="110"/>
      <c r="L32" s="88"/>
      <c r="M32" s="88"/>
      <c r="N32" s="88"/>
      <c r="O32" s="88"/>
      <c r="P32" s="88"/>
      <c r="Q32" s="88"/>
      <c r="R32" s="88"/>
      <c r="S32" s="88"/>
      <c r="T32" s="88"/>
      <c r="U32" s="107" t="s">
        <v>173</v>
      </c>
      <c r="V32" s="108">
        <f>'5Rx0L'!H55</f>
        <v>99.436584999999994</v>
      </c>
      <c r="W32" s="108">
        <f>'5Rx5L'!H223</f>
        <v>50.889039641052626</v>
      </c>
      <c r="X32" s="108">
        <f>'5Rx5L'!H247</f>
        <v>72.940276157894715</v>
      </c>
      <c r="Y32" s="108">
        <f>'5Rx5L'!H271</f>
        <v>73.328662000000008</v>
      </c>
      <c r="Z32" s="108">
        <f>'5Rx5L'!H295</f>
        <v>82.8663686875</v>
      </c>
      <c r="AA32" s="109">
        <f>'5Rx5L'!H319</f>
        <v>78.966324937499991</v>
      </c>
      <c r="AB32" s="88"/>
      <c r="AC32" s="88"/>
    </row>
    <row r="33" spans="1:29" ht="15.75" thickBot="1" x14ac:dyDescent="0.3">
      <c r="A33" s="110" t="s">
        <v>205</v>
      </c>
      <c r="B33" s="88" t="s">
        <v>346</v>
      </c>
      <c r="C33" s="88" t="s">
        <v>343</v>
      </c>
      <c r="D33" s="88">
        <v>5</v>
      </c>
      <c r="E33" s="88">
        <v>367</v>
      </c>
      <c r="F33" s="88" t="s">
        <v>346</v>
      </c>
      <c r="G33" s="88" t="s">
        <v>333</v>
      </c>
      <c r="H33" s="88">
        <v>5</v>
      </c>
      <c r="I33" s="88">
        <v>367</v>
      </c>
      <c r="J33" s="88"/>
      <c r="K33" s="110"/>
      <c r="L33" s="88"/>
      <c r="M33" s="88"/>
      <c r="N33" s="88"/>
      <c r="O33" s="88"/>
      <c r="P33" s="88"/>
      <c r="Q33" s="88"/>
      <c r="R33" s="88"/>
      <c r="S33" s="88"/>
      <c r="T33" s="88"/>
      <c r="U33" s="107" t="s">
        <v>174</v>
      </c>
      <c r="V33" s="108">
        <f>'5Rx0L'!H79</f>
        <v>126.20323536842106</v>
      </c>
      <c r="W33" s="108">
        <f>'5Rx5L'!H343</f>
        <v>83.147070687499991</v>
      </c>
      <c r="X33" s="108">
        <f>'5Rx5L'!H367</f>
        <v>91.95804506250002</v>
      </c>
      <c r="Y33" s="108">
        <f>'5Rx5L'!H391</f>
        <v>100.24156031578946</v>
      </c>
      <c r="Z33" s="108">
        <f>'5Rx5L'!H415</f>
        <v>112.3592655625</v>
      </c>
      <c r="AA33" s="109">
        <f>'5Rx5L'!H439</f>
        <v>114.31029166666667</v>
      </c>
      <c r="AB33" s="88"/>
      <c r="AC33" s="88"/>
    </row>
    <row r="34" spans="1:29" ht="15.75" thickBot="1" x14ac:dyDescent="0.3">
      <c r="A34" s="110" t="s">
        <v>206</v>
      </c>
      <c r="B34" s="88" t="s">
        <v>346</v>
      </c>
      <c r="C34" s="88" t="s">
        <v>343</v>
      </c>
      <c r="D34" s="88">
        <v>5</v>
      </c>
      <c r="E34" s="88">
        <v>367</v>
      </c>
      <c r="F34" s="88" t="s">
        <v>346</v>
      </c>
      <c r="G34" s="88" t="s">
        <v>334</v>
      </c>
      <c r="H34" s="88">
        <v>5</v>
      </c>
      <c r="I34" s="88">
        <v>367</v>
      </c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111" t="s">
        <v>175</v>
      </c>
      <c r="V34" s="112">
        <f>'5Rx0L'!H103</f>
        <v>135.54311863157895</v>
      </c>
      <c r="W34" s="112" t="str">
        <f>'5Rx5L'!H463</f>
        <v>NA</v>
      </c>
      <c r="X34" s="112">
        <f>'5Rx5L'!H487</f>
        <v>91.762173789473678</v>
      </c>
      <c r="Y34" s="112">
        <f>'5Rx5L'!H511</f>
        <v>108.79365431578947</v>
      </c>
      <c r="Z34" s="112">
        <f>'5Rx5L'!H535</f>
        <v>122.87788835294117</v>
      </c>
      <c r="AA34" s="113">
        <f>'5Rx5L'!H559</f>
        <v>120.6081504375</v>
      </c>
      <c r="AB34" s="88"/>
      <c r="AC34" s="88"/>
    </row>
    <row r="35" spans="1:29" ht="15.75" thickTop="1" x14ac:dyDescent="0.2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</row>
    <row r="36" spans="1:29" x14ac:dyDescent="0.2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604"/>
  <sheetViews>
    <sheetView topLeftCell="A550" workbookViewId="0">
      <selection activeCell="H560" sqref="H560"/>
    </sheetView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5" bestFit="1" customWidth="1"/>
    <col min="9" max="9" width="13.7109375" style="40" customWidth="1"/>
    <col min="10" max="12" width="9.140625" style="88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5" bestFit="1" customWidth="1"/>
    <col min="17" max="17" width="2" style="7" customWidth="1"/>
  </cols>
  <sheetData>
    <row r="1" spans="1:17" x14ac:dyDescent="0.25">
      <c r="B1" s="88" t="s">
        <v>95</v>
      </c>
      <c r="E1" s="10"/>
      <c r="G1" s="6" t="s">
        <v>16</v>
      </c>
      <c r="J1" s="88" t="s">
        <v>95</v>
      </c>
      <c r="M1" s="10"/>
      <c r="O1" s="6" t="s">
        <v>17</v>
      </c>
      <c r="Q1" s="10"/>
    </row>
    <row r="2" spans="1:17" x14ac:dyDescent="0.25">
      <c r="A2" s="50" t="s">
        <v>104</v>
      </c>
      <c r="B2" s="88" t="s">
        <v>246</v>
      </c>
      <c r="C2" s="88" t="s">
        <v>257</v>
      </c>
      <c r="D2" s="88" t="s">
        <v>258</v>
      </c>
      <c r="E2" s="10"/>
      <c r="F2" s="15"/>
      <c r="G2" s="82" t="s">
        <v>253</v>
      </c>
      <c r="I2" s="50" t="s">
        <v>103</v>
      </c>
      <c r="J2" s="88" t="s">
        <v>246</v>
      </c>
      <c r="K2" s="88" t="s">
        <v>257</v>
      </c>
      <c r="L2" s="88" t="s">
        <v>258</v>
      </c>
      <c r="M2" s="10"/>
      <c r="N2" s="15"/>
      <c r="O2" s="82" t="s">
        <v>253</v>
      </c>
      <c r="Q2" s="10"/>
    </row>
    <row r="3" spans="1:17" x14ac:dyDescent="0.25">
      <c r="B3" s="88" t="s">
        <v>254</v>
      </c>
      <c r="C3" s="88" t="s">
        <v>266</v>
      </c>
      <c r="D3" s="88" t="s">
        <v>272</v>
      </c>
      <c r="E3" s="10"/>
      <c r="F3" s="15"/>
      <c r="G3" s="13"/>
      <c r="J3" s="88" t="s">
        <v>254</v>
      </c>
      <c r="K3" s="88" t="s">
        <v>266</v>
      </c>
      <c r="L3" s="88" t="s">
        <v>273</v>
      </c>
      <c r="M3" s="10"/>
      <c r="N3" s="15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5">
        <v>1</v>
      </c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35.908999999999999</v>
      </c>
      <c r="G7" s="6">
        <f t="shared" si="0"/>
        <v>-25.518854000000001</v>
      </c>
      <c r="H7" s="36">
        <f>ABS(AVERAGE(G7:G19)-(H6-1)*5)</f>
        <v>18.852686769230765</v>
      </c>
      <c r="J7" s="88" t="s">
        <v>99</v>
      </c>
      <c r="M7" s="10"/>
      <c r="N7" s="6">
        <f t="shared" ref="N7:N25" si="3">J33/1000000000</f>
        <v>16.091000000000001</v>
      </c>
      <c r="O7" s="6">
        <f t="shared" si="1"/>
        <v>-36.171374999999998</v>
      </c>
      <c r="P7" s="36">
        <f>ABS(AVERAGE(O7:O25)-(P6-1)*5)</f>
        <v>38.755296894736844</v>
      </c>
      <c r="Q7" s="10"/>
    </row>
    <row r="8" spans="1:17" x14ac:dyDescent="0.25">
      <c r="B8" s="88" t="s">
        <v>19</v>
      </c>
      <c r="C8" s="88" t="s">
        <v>109</v>
      </c>
      <c r="E8" s="10"/>
      <c r="F8" s="6">
        <f t="shared" si="2"/>
        <v>36.691833333333001</v>
      </c>
      <c r="G8" s="6">
        <f t="shared" si="0"/>
        <v>-25.517025</v>
      </c>
      <c r="J8" s="88" t="s">
        <v>19</v>
      </c>
      <c r="K8" s="88" t="s">
        <v>109</v>
      </c>
      <c r="M8" s="10"/>
      <c r="N8" s="6">
        <f t="shared" si="3"/>
        <v>16.974833333332999</v>
      </c>
      <c r="O8" s="6">
        <f t="shared" si="1"/>
        <v>-36.612403999999998</v>
      </c>
      <c r="Q8" s="10"/>
    </row>
    <row r="9" spans="1:17" x14ac:dyDescent="0.25">
      <c r="B9" s="88">
        <v>18000000000</v>
      </c>
      <c r="C9" s="88">
        <v>-5.3943038000000003</v>
      </c>
      <c r="E9" s="10"/>
      <c r="F9" s="6">
        <f t="shared" si="2"/>
        <v>37.474666666666998</v>
      </c>
      <c r="G9" s="6">
        <f t="shared" si="0"/>
        <v>-26.394051000000001</v>
      </c>
      <c r="J9" s="88">
        <v>8091000000</v>
      </c>
      <c r="K9" s="88">
        <v>-7.5085119999999996</v>
      </c>
      <c r="M9" s="10"/>
      <c r="N9" s="6">
        <f t="shared" si="3"/>
        <v>17.858666666666998</v>
      </c>
      <c r="O9" s="6">
        <f t="shared" si="1"/>
        <v>-39.398781</v>
      </c>
      <c r="Q9" s="10"/>
    </row>
    <row r="10" spans="1:17" x14ac:dyDescent="0.25">
      <c r="B10" s="88">
        <v>19777777777.778</v>
      </c>
      <c r="C10" s="88">
        <v>-5.5803231999999996</v>
      </c>
      <c r="E10" s="10"/>
      <c r="F10" s="6">
        <f t="shared" si="2"/>
        <v>38.2575</v>
      </c>
      <c r="G10" s="6">
        <f t="shared" si="0"/>
        <v>-22.793848000000001</v>
      </c>
      <c r="J10" s="88">
        <v>9308166666.6667004</v>
      </c>
      <c r="K10" s="88">
        <v>-7.5827011999999998</v>
      </c>
      <c r="M10" s="10"/>
      <c r="N10" s="6">
        <f t="shared" si="3"/>
        <v>18.7425</v>
      </c>
      <c r="O10" s="6">
        <f t="shared" si="1"/>
        <v>-37.638255999999998</v>
      </c>
      <c r="Q10" s="10"/>
    </row>
    <row r="11" spans="1:17" x14ac:dyDescent="0.25">
      <c r="B11" s="88">
        <v>21555555555.556</v>
      </c>
      <c r="C11" s="88">
        <v>-5.5795455</v>
      </c>
      <c r="E11" s="10"/>
      <c r="F11" s="6">
        <f t="shared" si="2"/>
        <v>39.040333333333002</v>
      </c>
      <c r="G11" s="6">
        <f t="shared" si="0"/>
        <v>-22.411415000000002</v>
      </c>
      <c r="J11" s="88">
        <v>10525333333.333</v>
      </c>
      <c r="K11" s="88">
        <v>-7.5961609000000001</v>
      </c>
      <c r="M11" s="10"/>
      <c r="N11" s="6">
        <f t="shared" si="3"/>
        <v>19.626333333333001</v>
      </c>
      <c r="O11" s="6">
        <f t="shared" si="1"/>
        <v>-39.917960999999998</v>
      </c>
      <c r="Q11" s="10"/>
    </row>
    <row r="12" spans="1:17" x14ac:dyDescent="0.25">
      <c r="B12" s="88">
        <v>23333333333.333</v>
      </c>
      <c r="C12" s="88">
        <v>-7.4961905</v>
      </c>
      <c r="E12" s="10"/>
      <c r="F12" s="6">
        <f t="shared" si="2"/>
        <v>39.823166666666999</v>
      </c>
      <c r="G12" s="6">
        <f t="shared" si="0"/>
        <v>-22.109081</v>
      </c>
      <c r="J12" s="88">
        <v>11742500000</v>
      </c>
      <c r="K12" s="88">
        <v>-7.2724652000000001</v>
      </c>
      <c r="M12" s="10"/>
      <c r="N12" s="6">
        <f t="shared" si="3"/>
        <v>20.510166666667001</v>
      </c>
      <c r="O12" s="6">
        <f t="shared" si="1"/>
        <v>-37.708984000000001</v>
      </c>
      <c r="Q12" s="10"/>
    </row>
    <row r="13" spans="1:17" x14ac:dyDescent="0.25">
      <c r="B13" s="88">
        <v>25111111111.111</v>
      </c>
      <c r="C13" s="88">
        <v>-7.5751286000000002</v>
      </c>
      <c r="E13" s="10"/>
      <c r="F13" s="6">
        <f t="shared" si="2"/>
        <v>40.606000000000002</v>
      </c>
      <c r="G13" s="6">
        <f t="shared" si="0"/>
        <v>-17.311990999999999</v>
      </c>
      <c r="J13" s="88">
        <v>12959666666.667</v>
      </c>
      <c r="K13" s="88">
        <v>-6.7465706000000001</v>
      </c>
      <c r="M13" s="10"/>
      <c r="N13" s="6">
        <f t="shared" si="3"/>
        <v>21.393999999999998</v>
      </c>
      <c r="O13" s="6">
        <f t="shared" si="1"/>
        <v>-34.925133000000002</v>
      </c>
      <c r="Q13" s="10"/>
    </row>
    <row r="14" spans="1:17" x14ac:dyDescent="0.25">
      <c r="B14" s="88">
        <v>26888888888.889</v>
      </c>
      <c r="C14" s="88">
        <v>-7.4762249000000001</v>
      </c>
      <c r="E14" s="10"/>
      <c r="F14" s="6">
        <f t="shared" si="2"/>
        <v>41.388833333332997</v>
      </c>
      <c r="G14" s="6">
        <f t="shared" si="0"/>
        <v>-15.063843</v>
      </c>
      <c r="J14" s="88">
        <v>14176833333.333</v>
      </c>
      <c r="K14" s="88">
        <v>-7.1331176999999997</v>
      </c>
      <c r="M14" s="10"/>
      <c r="N14" s="6">
        <f t="shared" si="3"/>
        <v>22.277833333333</v>
      </c>
      <c r="O14" s="6">
        <f t="shared" si="1"/>
        <v>-34.104702000000003</v>
      </c>
      <c r="Q14" s="10"/>
    </row>
    <row r="15" spans="1:17" x14ac:dyDescent="0.25">
      <c r="B15" s="88">
        <v>28666666666.667</v>
      </c>
      <c r="C15" s="88">
        <v>-10.631862</v>
      </c>
      <c r="E15" s="10"/>
      <c r="F15" s="6">
        <f t="shared" si="2"/>
        <v>42.171666666667001</v>
      </c>
      <c r="G15" s="6">
        <f t="shared" si="0"/>
        <v>-13.720905999999999</v>
      </c>
      <c r="J15" s="88">
        <v>15394000000</v>
      </c>
      <c r="K15" s="88">
        <v>-7.8473797000000003</v>
      </c>
      <c r="M15" s="10"/>
      <c r="N15" s="6">
        <f t="shared" si="3"/>
        <v>23.161666666666999</v>
      </c>
      <c r="O15" s="6">
        <f t="shared" si="1"/>
        <v>-34.499588000000003</v>
      </c>
      <c r="Q15" s="10"/>
    </row>
    <row r="16" spans="1:17" x14ac:dyDescent="0.25">
      <c r="B16" s="88">
        <v>30444444444.444</v>
      </c>
      <c r="C16" s="88">
        <v>-12.238955000000001</v>
      </c>
      <c r="E16" s="10"/>
      <c r="F16" s="6">
        <f t="shared" si="2"/>
        <v>42.954500000000003</v>
      </c>
      <c r="G16" s="6">
        <f t="shared" si="0"/>
        <v>-12.654052</v>
      </c>
      <c r="J16" s="88">
        <v>16611166666.667</v>
      </c>
      <c r="K16" s="88">
        <v>-7.7606912000000001</v>
      </c>
      <c r="M16" s="10"/>
      <c r="N16" s="6">
        <f t="shared" si="3"/>
        <v>24.045500000000001</v>
      </c>
      <c r="O16" s="6">
        <f t="shared" si="1"/>
        <v>-37.898685</v>
      </c>
      <c r="Q16" s="10"/>
    </row>
    <row r="17" spans="2:17" x14ac:dyDescent="0.25">
      <c r="B17" s="88">
        <v>32222222222.222</v>
      </c>
      <c r="C17" s="88">
        <v>-11.242489000000001</v>
      </c>
      <c r="E17" s="10"/>
      <c r="F17" s="6">
        <f t="shared" si="2"/>
        <v>43.737333333332998</v>
      </c>
      <c r="G17" s="6">
        <f t="shared" si="0"/>
        <v>-12.650274</v>
      </c>
      <c r="J17" s="88">
        <v>17828333333.333</v>
      </c>
      <c r="K17" s="88">
        <v>-7.8452944999999996</v>
      </c>
      <c r="M17" s="10"/>
      <c r="N17" s="6">
        <f t="shared" si="3"/>
        <v>24.929333333333002</v>
      </c>
      <c r="O17" s="6">
        <f t="shared" si="1"/>
        <v>-40.751823000000002</v>
      </c>
      <c r="Q17" s="10"/>
    </row>
    <row r="18" spans="2:17" x14ac:dyDescent="0.25">
      <c r="B18" s="88">
        <v>34000000000</v>
      </c>
      <c r="C18" s="88">
        <v>-11.067959999999999</v>
      </c>
      <c r="E18" s="10"/>
      <c r="F18" s="6">
        <f t="shared" si="2"/>
        <v>44.520166666667002</v>
      </c>
      <c r="G18" s="6">
        <f t="shared" si="0"/>
        <v>-13.430634</v>
      </c>
      <c r="J18" s="88">
        <v>19045500000</v>
      </c>
      <c r="K18" s="88">
        <v>-7.3728037000000004</v>
      </c>
      <c r="M18" s="10"/>
      <c r="N18" s="6">
        <f t="shared" si="3"/>
        <v>25.813166666667001</v>
      </c>
      <c r="O18" s="6">
        <f t="shared" si="1"/>
        <v>-38.823326000000002</v>
      </c>
      <c r="Q18" s="10"/>
    </row>
    <row r="19" spans="2:17" x14ac:dyDescent="0.25">
      <c r="B19" s="88">
        <v>35777777777.778</v>
      </c>
      <c r="C19" s="88">
        <v>-10.81188</v>
      </c>
      <c r="E19" s="10"/>
      <c r="F19" s="6">
        <f t="shared" si="2"/>
        <v>45.302999999999997</v>
      </c>
      <c r="G19" s="6">
        <f t="shared" si="0"/>
        <v>-15.508953999999999</v>
      </c>
      <c r="J19" s="88">
        <v>20262666666.667</v>
      </c>
      <c r="K19" s="88">
        <v>-6.7455764</v>
      </c>
      <c r="M19" s="10"/>
      <c r="N19" s="6">
        <f t="shared" si="3"/>
        <v>26.696999999999999</v>
      </c>
      <c r="O19" s="6">
        <f t="shared" si="1"/>
        <v>-35.645434999999999</v>
      </c>
      <c r="Q19" s="10"/>
    </row>
    <row r="20" spans="2:17" x14ac:dyDescent="0.25">
      <c r="B20" s="88">
        <v>37555555555.556</v>
      </c>
      <c r="C20" s="88">
        <v>-11.462201</v>
      </c>
      <c r="E20" s="10"/>
      <c r="F20" s="6">
        <f t="shared" si="2"/>
        <v>46.085833333332999</v>
      </c>
      <c r="G20" s="6">
        <f t="shared" si="0"/>
        <v>-18.270295999999998</v>
      </c>
      <c r="J20" s="88">
        <v>21479833333.333</v>
      </c>
      <c r="K20" s="88">
        <v>-6.8127060000000004</v>
      </c>
      <c r="M20" s="10"/>
      <c r="N20" s="6">
        <f t="shared" si="3"/>
        <v>27.580833333333</v>
      </c>
      <c r="O20" s="6">
        <f t="shared" si="1"/>
        <v>-34.409595000000003</v>
      </c>
      <c r="Q20" s="10"/>
    </row>
    <row r="21" spans="2:17" x14ac:dyDescent="0.25">
      <c r="B21" s="88">
        <v>39333333333.333</v>
      </c>
      <c r="C21" s="88">
        <v>-10.640219</v>
      </c>
      <c r="E21" s="10"/>
      <c r="F21" s="6">
        <f t="shared" si="2"/>
        <v>46.868666666666996</v>
      </c>
      <c r="G21" s="6">
        <f t="shared" si="0"/>
        <v>-18.322247000000001</v>
      </c>
      <c r="J21" s="88">
        <v>22697000000</v>
      </c>
      <c r="K21" s="88">
        <v>-7.6715584000000003</v>
      </c>
      <c r="M21" s="10"/>
      <c r="N21" s="6">
        <f t="shared" si="3"/>
        <v>28.464666666667</v>
      </c>
      <c r="O21" s="6">
        <f t="shared" si="1"/>
        <v>-32.985442999999997</v>
      </c>
      <c r="Q21" s="10"/>
    </row>
    <row r="22" spans="2:17" x14ac:dyDescent="0.25">
      <c r="B22" s="88">
        <v>41111111111.111</v>
      </c>
      <c r="C22" s="88">
        <v>-8.8406743999999993</v>
      </c>
      <c r="E22" s="10"/>
      <c r="F22" s="6">
        <f t="shared" si="2"/>
        <v>47.651499999999999</v>
      </c>
      <c r="G22" s="6">
        <f t="shared" si="0"/>
        <v>-14.557278</v>
      </c>
      <c r="J22" s="88">
        <v>23914166666.667</v>
      </c>
      <c r="K22" s="88">
        <v>-9.1991262000000003</v>
      </c>
      <c r="M22" s="10"/>
      <c r="N22" s="6">
        <f t="shared" si="3"/>
        <v>29.348500000000001</v>
      </c>
      <c r="O22" s="6">
        <f t="shared" si="1"/>
        <v>-37.496971000000002</v>
      </c>
      <c r="Q22" s="10"/>
    </row>
    <row r="23" spans="2:17" x14ac:dyDescent="0.25">
      <c r="B23" s="88">
        <v>42888888888.889</v>
      </c>
      <c r="C23" s="88">
        <v>-9.0777721000000007</v>
      </c>
      <c r="E23" s="10"/>
      <c r="F23" s="6">
        <f t="shared" si="2"/>
        <v>48.434333333333001</v>
      </c>
      <c r="G23" s="6">
        <f t="shared" si="0"/>
        <v>-10.269328</v>
      </c>
      <c r="J23" s="88">
        <v>25131333333.333</v>
      </c>
      <c r="K23" s="88">
        <v>-9.4991512</v>
      </c>
      <c r="M23" s="10"/>
      <c r="N23" s="6">
        <f t="shared" si="3"/>
        <v>30.232333333332999</v>
      </c>
      <c r="O23" s="6">
        <f t="shared" si="1"/>
        <v>-46.654533000000001</v>
      </c>
      <c r="Q23" s="10"/>
    </row>
    <row r="24" spans="2:17" x14ac:dyDescent="0.25">
      <c r="B24" s="88">
        <v>44666666666.667</v>
      </c>
      <c r="C24" s="88">
        <v>-10</v>
      </c>
      <c r="E24" s="10"/>
      <c r="F24" s="6">
        <f t="shared" si="2"/>
        <v>49.217166666666998</v>
      </c>
      <c r="G24" s="6">
        <f t="shared" si="0"/>
        <v>-13.979125</v>
      </c>
      <c r="J24" s="88">
        <v>26348500000</v>
      </c>
      <c r="K24" s="88">
        <v>-9.8218966000000005</v>
      </c>
      <c r="M24" s="10"/>
      <c r="N24" s="6">
        <f t="shared" si="3"/>
        <v>31.116166666666999</v>
      </c>
      <c r="O24" s="6">
        <f t="shared" si="1"/>
        <v>-59.008918999999999</v>
      </c>
      <c r="Q24" s="10"/>
    </row>
    <row r="25" spans="2:17" x14ac:dyDescent="0.25">
      <c r="B25" s="88">
        <v>46444444444.444</v>
      </c>
      <c r="C25" s="88">
        <v>-10</v>
      </c>
      <c r="E25" s="10"/>
      <c r="F25" s="6">
        <f t="shared" si="2"/>
        <v>50</v>
      </c>
      <c r="G25" s="6">
        <f t="shared" si="0"/>
        <v>-16.827000000000002</v>
      </c>
      <c r="J25" s="88">
        <v>27565666666.667</v>
      </c>
      <c r="K25" s="88">
        <v>-9.3592242999999993</v>
      </c>
      <c r="M25" s="10"/>
      <c r="N25" s="6">
        <f t="shared" si="3"/>
        <v>32</v>
      </c>
      <c r="O25" s="6">
        <f t="shared" si="1"/>
        <v>-41.698726999999998</v>
      </c>
      <c r="Q25" s="10"/>
    </row>
    <row r="26" spans="2:17" x14ac:dyDescent="0.25">
      <c r="B26" s="88">
        <v>48222222222.222</v>
      </c>
      <c r="C26" s="88">
        <v>-10</v>
      </c>
      <c r="E26" s="10"/>
      <c r="F26" s="6" t="s">
        <v>21</v>
      </c>
      <c r="J26" s="88">
        <v>28782833333.333</v>
      </c>
      <c r="K26" s="88">
        <v>-9.0506802000000004</v>
      </c>
      <c r="M26" s="10"/>
      <c r="N26" s="6" t="s">
        <v>21</v>
      </c>
      <c r="Q26" s="10"/>
    </row>
    <row r="27" spans="2:17" x14ac:dyDescent="0.25">
      <c r="B27" s="88">
        <v>50000000000</v>
      </c>
      <c r="C27" s="88">
        <v>-10</v>
      </c>
      <c r="E27" s="10"/>
      <c r="J27" s="88">
        <v>30000000000</v>
      </c>
      <c r="K27" s="88">
        <v>-10.052455</v>
      </c>
      <c r="M27" s="10"/>
      <c r="Q27" s="10"/>
    </row>
    <row r="28" spans="2:17" x14ac:dyDescent="0.25">
      <c r="B28" s="88" t="s">
        <v>21</v>
      </c>
      <c r="E28" s="10"/>
      <c r="J28" s="8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38.988999999999997</v>
      </c>
      <c r="G31" s="6">
        <f t="shared" si="4"/>
        <v>-14.984780000000001</v>
      </c>
      <c r="H31" s="36">
        <f>ABS(AVERAGE(G31:G40)-(H30-1)*5)</f>
        <v>8.6266111700000003</v>
      </c>
      <c r="J31" s="88" t="s">
        <v>18</v>
      </c>
      <c r="M31" s="10"/>
      <c r="N31" s="6">
        <f t="shared" ref="N31:N49" si="7">J57/1000000000</f>
        <v>24.091000000000001</v>
      </c>
      <c r="O31" s="6">
        <f t="shared" si="5"/>
        <v>-17.646484000000001</v>
      </c>
      <c r="P31" s="36">
        <f>ABS(AVERAGE(O31:O49)-(P30-1)*5)</f>
        <v>14.399622799999998</v>
      </c>
      <c r="Q31" s="10"/>
    </row>
    <row r="32" spans="2:17" x14ac:dyDescent="0.25">
      <c r="B32" s="88" t="s">
        <v>19</v>
      </c>
      <c r="C32" s="88" t="s">
        <v>139</v>
      </c>
      <c r="D32" s="88" t="s">
        <v>72</v>
      </c>
      <c r="E32" s="10"/>
      <c r="F32" s="6">
        <f t="shared" si="6"/>
        <v>39.600722222222004</v>
      </c>
      <c r="G32" s="6">
        <f t="shared" si="4"/>
        <v>-14.080916999999999</v>
      </c>
      <c r="J32" s="88" t="s">
        <v>19</v>
      </c>
      <c r="K32" s="88" t="s">
        <v>139</v>
      </c>
      <c r="L32" s="88" t="s">
        <v>72</v>
      </c>
      <c r="M32" s="10"/>
      <c r="N32" s="6">
        <f t="shared" si="7"/>
        <v>24.530388888889</v>
      </c>
      <c r="O32" s="6">
        <f t="shared" si="5"/>
        <v>-20.347296</v>
      </c>
      <c r="Q32" s="10"/>
    </row>
    <row r="33" spans="2:17" x14ac:dyDescent="0.25">
      <c r="B33" s="88">
        <v>35909000000</v>
      </c>
      <c r="C33" s="88">
        <v>-30.913157000000002</v>
      </c>
      <c r="D33" s="88">
        <v>-25.518854000000001</v>
      </c>
      <c r="E33" s="10"/>
      <c r="F33" s="6">
        <f t="shared" si="6"/>
        <v>40.212444444444003</v>
      </c>
      <c r="G33" s="6">
        <f t="shared" si="4"/>
        <v>-12.743918000000001</v>
      </c>
      <c r="J33" s="88">
        <v>16091000000</v>
      </c>
      <c r="K33" s="88">
        <v>-43.679886000000003</v>
      </c>
      <c r="L33" s="88">
        <v>-36.171374999999998</v>
      </c>
      <c r="M33" s="10"/>
      <c r="N33" s="6">
        <f t="shared" si="7"/>
        <v>24.969777777777999</v>
      </c>
      <c r="O33" s="6">
        <f t="shared" si="5"/>
        <v>-21.212371999999998</v>
      </c>
      <c r="Q33" s="10"/>
    </row>
    <row r="34" spans="2:17" x14ac:dyDescent="0.25">
      <c r="B34" s="88">
        <v>36691833333.333</v>
      </c>
      <c r="C34" s="88">
        <v>-31.097349000000001</v>
      </c>
      <c r="D34" s="88">
        <v>-25.517025</v>
      </c>
      <c r="E34" s="10"/>
      <c r="F34" s="6">
        <f t="shared" si="6"/>
        <v>40.824166666666997</v>
      </c>
      <c r="G34" s="6">
        <f t="shared" si="4"/>
        <v>-9.8135470999999992</v>
      </c>
      <c r="J34" s="88">
        <v>16974833333.333</v>
      </c>
      <c r="K34" s="88">
        <v>-44.195103000000003</v>
      </c>
      <c r="L34" s="88">
        <v>-36.612403999999998</v>
      </c>
      <c r="M34" s="10"/>
      <c r="N34" s="6">
        <f t="shared" si="7"/>
        <v>25.409166666667002</v>
      </c>
      <c r="O34" s="6">
        <f t="shared" si="5"/>
        <v>-21.151634000000001</v>
      </c>
      <c r="Q34" s="10"/>
    </row>
    <row r="35" spans="2:17" x14ac:dyDescent="0.25">
      <c r="B35" s="88">
        <v>37474666666.667</v>
      </c>
      <c r="C35" s="88">
        <v>-31.973597000000002</v>
      </c>
      <c r="D35" s="88">
        <v>-26.394051000000001</v>
      </c>
      <c r="E35" s="10"/>
      <c r="F35" s="6">
        <f t="shared" si="6"/>
        <v>41.435888888888996</v>
      </c>
      <c r="G35" s="6">
        <f t="shared" si="4"/>
        <v>-9.1914101000000006</v>
      </c>
      <c r="J35" s="88">
        <v>17858666666.667</v>
      </c>
      <c r="K35" s="88">
        <v>-46.994942000000002</v>
      </c>
      <c r="L35" s="88">
        <v>-39.398781</v>
      </c>
      <c r="M35" s="10"/>
      <c r="N35" s="6">
        <f t="shared" si="7"/>
        <v>25.848555555556</v>
      </c>
      <c r="O35" s="6">
        <f t="shared" si="5"/>
        <v>-19.814637999999999</v>
      </c>
      <c r="Q35" s="10"/>
    </row>
    <row r="36" spans="2:17" x14ac:dyDescent="0.25">
      <c r="B36" s="88">
        <v>38257500000</v>
      </c>
      <c r="C36" s="88">
        <v>-30.290039</v>
      </c>
      <c r="D36" s="88">
        <v>-22.793848000000001</v>
      </c>
      <c r="E36" s="10"/>
      <c r="F36" s="6">
        <f t="shared" si="6"/>
        <v>42.047611111111003</v>
      </c>
      <c r="G36" s="6">
        <f t="shared" si="4"/>
        <v>-8.2049541000000001</v>
      </c>
      <c r="J36" s="88">
        <v>18742500000</v>
      </c>
      <c r="K36" s="88">
        <v>-44.910721000000002</v>
      </c>
      <c r="L36" s="88">
        <v>-37.638255999999998</v>
      </c>
      <c r="M36" s="10"/>
      <c r="N36" s="6">
        <f t="shared" si="7"/>
        <v>26.287944444444001</v>
      </c>
      <c r="O36" s="6">
        <f t="shared" si="5"/>
        <v>-18.364874</v>
      </c>
      <c r="Q36" s="10"/>
    </row>
    <row r="37" spans="2:17" x14ac:dyDescent="0.25">
      <c r="B37" s="88">
        <v>39040333333.333</v>
      </c>
      <c r="C37" s="88">
        <v>-29.986543999999999</v>
      </c>
      <c r="D37" s="88">
        <v>-22.411415000000002</v>
      </c>
      <c r="E37" s="10"/>
      <c r="F37" s="6">
        <f t="shared" si="6"/>
        <v>42.659333333333002</v>
      </c>
      <c r="G37" s="6">
        <f t="shared" si="4"/>
        <v>-4.2033277</v>
      </c>
      <c r="J37" s="88">
        <v>19626333333.333</v>
      </c>
      <c r="K37" s="88">
        <v>-46.664532000000001</v>
      </c>
      <c r="L37" s="88">
        <v>-39.917960999999998</v>
      </c>
      <c r="M37" s="10"/>
      <c r="N37" s="6">
        <f t="shared" si="7"/>
        <v>26.727333333333</v>
      </c>
      <c r="O37" s="6">
        <f t="shared" si="5"/>
        <v>-15.756721000000001</v>
      </c>
      <c r="Q37" s="10"/>
    </row>
    <row r="38" spans="2:17" x14ac:dyDescent="0.25">
      <c r="B38" s="88">
        <v>39823166666.667</v>
      </c>
      <c r="C38" s="88">
        <v>-29.585308000000001</v>
      </c>
      <c r="D38" s="88">
        <v>-22.109081</v>
      </c>
      <c r="E38" s="10"/>
      <c r="F38" s="6">
        <f t="shared" si="6"/>
        <v>43.271055555555996</v>
      </c>
      <c r="G38" s="6">
        <f t="shared" si="4"/>
        <v>-2.9297819</v>
      </c>
      <c r="J38" s="88">
        <v>20510166666.667</v>
      </c>
      <c r="K38" s="88">
        <v>-44.842101999999997</v>
      </c>
      <c r="L38" s="88">
        <v>-37.708984000000001</v>
      </c>
      <c r="M38" s="10"/>
      <c r="N38" s="6">
        <f t="shared" si="7"/>
        <v>27.166722222221999</v>
      </c>
      <c r="O38" s="6">
        <f t="shared" si="5"/>
        <v>-14.214179</v>
      </c>
      <c r="Q38" s="10"/>
    </row>
    <row r="39" spans="2:17" x14ac:dyDescent="0.25">
      <c r="B39" s="88">
        <v>40606000000</v>
      </c>
      <c r="C39" s="88">
        <v>-27.943850999999999</v>
      </c>
      <c r="D39" s="88">
        <v>-17.311990999999999</v>
      </c>
      <c r="E39" s="10"/>
      <c r="F39" s="6">
        <f t="shared" si="6"/>
        <v>43.882777777778003</v>
      </c>
      <c r="G39" s="6">
        <f t="shared" si="4"/>
        <v>-4.5918922000000002</v>
      </c>
      <c r="J39" s="88">
        <v>21394000000</v>
      </c>
      <c r="K39" s="88">
        <v>-42.772514000000001</v>
      </c>
      <c r="L39" s="88">
        <v>-34.925133000000002</v>
      </c>
      <c r="M39" s="10"/>
      <c r="N39" s="6">
        <f t="shared" si="7"/>
        <v>27.606111111111002</v>
      </c>
      <c r="O39" s="6">
        <f t="shared" si="5"/>
        <v>-12.870881000000001</v>
      </c>
      <c r="Q39" s="10"/>
    </row>
    <row r="40" spans="2:17" x14ac:dyDescent="0.25">
      <c r="B40" s="88">
        <v>41388833333.333</v>
      </c>
      <c r="C40" s="88">
        <v>-27.302797000000002</v>
      </c>
      <c r="D40" s="88">
        <v>-15.063843</v>
      </c>
      <c r="E40" s="10"/>
      <c r="F40" s="6">
        <f t="shared" si="6"/>
        <v>44.494500000000002</v>
      </c>
      <c r="G40" s="6">
        <f t="shared" si="4"/>
        <v>-5.5215835999999996</v>
      </c>
      <c r="J40" s="88">
        <v>22277833333.333</v>
      </c>
      <c r="K40" s="88">
        <v>-41.865394999999999</v>
      </c>
      <c r="L40" s="88">
        <v>-34.104702000000003</v>
      </c>
      <c r="M40" s="10"/>
      <c r="N40" s="6">
        <f t="shared" si="7"/>
        <v>28.045500000000001</v>
      </c>
      <c r="O40" s="6">
        <f t="shared" si="5"/>
        <v>-12.015103999999999</v>
      </c>
      <c r="Q40" s="10"/>
    </row>
    <row r="41" spans="2:17" x14ac:dyDescent="0.25">
      <c r="B41" s="88">
        <v>42171666666.667</v>
      </c>
      <c r="C41" s="88">
        <v>-24.963394000000001</v>
      </c>
      <c r="D41" s="88">
        <v>-13.720905999999999</v>
      </c>
      <c r="E41" s="10"/>
      <c r="F41" s="6">
        <f t="shared" si="6"/>
        <v>45.106222222222002</v>
      </c>
      <c r="G41" s="6">
        <f t="shared" si="4"/>
        <v>-6.4268732000000002</v>
      </c>
      <c r="J41" s="88">
        <v>23161666666.667</v>
      </c>
      <c r="K41" s="88">
        <v>-42.344883000000003</v>
      </c>
      <c r="L41" s="88">
        <v>-34.499588000000003</v>
      </c>
      <c r="M41" s="10"/>
      <c r="N41" s="6">
        <f t="shared" si="7"/>
        <v>28.484888888889</v>
      </c>
      <c r="O41" s="6">
        <f t="shared" si="5"/>
        <v>-11.587808000000001</v>
      </c>
      <c r="Q41" s="10"/>
    </row>
    <row r="42" spans="2:17" x14ac:dyDescent="0.25">
      <c r="B42" s="88">
        <v>42954500000</v>
      </c>
      <c r="C42" s="88">
        <v>-23.722011999999999</v>
      </c>
      <c r="D42" s="88">
        <v>-12.654052</v>
      </c>
      <c r="E42" s="10"/>
      <c r="F42" s="6">
        <f t="shared" si="6"/>
        <v>45.717944444444001</v>
      </c>
      <c r="G42" s="6">
        <f t="shared" si="4"/>
        <v>-6.4796553000000001</v>
      </c>
      <c r="J42" s="88">
        <v>24045500000</v>
      </c>
      <c r="K42" s="88">
        <v>-45.271487999999998</v>
      </c>
      <c r="L42" s="88">
        <v>-37.898685</v>
      </c>
      <c r="M42" s="10"/>
      <c r="N42" s="6">
        <f t="shared" si="7"/>
        <v>28.924277777777998</v>
      </c>
      <c r="O42" s="6">
        <f t="shared" si="5"/>
        <v>-10.981318</v>
      </c>
      <c r="Q42" s="10"/>
    </row>
    <row r="43" spans="2:17" x14ac:dyDescent="0.25">
      <c r="B43" s="88">
        <v>43737333333.333</v>
      </c>
      <c r="C43" s="88">
        <v>-23.462154000000002</v>
      </c>
      <c r="D43" s="88">
        <v>-12.650274</v>
      </c>
      <c r="E43" s="10"/>
      <c r="F43" s="6">
        <f t="shared" si="6"/>
        <v>46.329666666667002</v>
      </c>
      <c r="G43" s="6">
        <f t="shared" si="4"/>
        <v>-8.1075382000000005</v>
      </c>
      <c r="J43" s="88">
        <v>24929333333.333</v>
      </c>
      <c r="K43" s="88">
        <v>-47.497402000000001</v>
      </c>
      <c r="L43" s="88">
        <v>-40.751823000000002</v>
      </c>
      <c r="M43" s="10"/>
      <c r="N43" s="6">
        <f t="shared" si="7"/>
        <v>29.363666666667001</v>
      </c>
      <c r="O43" s="6">
        <f t="shared" si="5"/>
        <v>-10.132854</v>
      </c>
      <c r="Q43" s="10"/>
    </row>
    <row r="44" spans="2:17" x14ac:dyDescent="0.25">
      <c r="B44" s="88">
        <v>44520166666.667</v>
      </c>
      <c r="C44" s="88">
        <v>-24.892835999999999</v>
      </c>
      <c r="D44" s="88">
        <v>-13.430634</v>
      </c>
      <c r="E44" s="10"/>
      <c r="F44" s="6">
        <f t="shared" si="6"/>
        <v>46.941388888889001</v>
      </c>
      <c r="G44" s="6">
        <f t="shared" si="4"/>
        <v>-10.511858</v>
      </c>
      <c r="J44" s="88">
        <v>25813166666.667</v>
      </c>
      <c r="K44" s="88">
        <v>-45.636032</v>
      </c>
      <c r="L44" s="88">
        <v>-38.823326000000002</v>
      </c>
      <c r="M44" s="10"/>
      <c r="N44" s="6">
        <f t="shared" si="7"/>
        <v>29.803055555556</v>
      </c>
      <c r="O44" s="6">
        <f t="shared" si="5"/>
        <v>-8.8064441999999996</v>
      </c>
      <c r="Q44" s="10"/>
    </row>
    <row r="45" spans="2:17" x14ac:dyDescent="0.25">
      <c r="B45" s="88">
        <v>45303000000</v>
      </c>
      <c r="C45" s="88">
        <v>-26.149173999999999</v>
      </c>
      <c r="D45" s="88">
        <v>-15.508953999999999</v>
      </c>
      <c r="E45" s="10"/>
      <c r="F45" s="6">
        <f t="shared" si="6"/>
        <v>47.553111111111001</v>
      </c>
      <c r="G45" s="6">
        <f t="shared" si="4"/>
        <v>-9.3428698000000008</v>
      </c>
      <c r="J45" s="88">
        <v>26697000000</v>
      </c>
      <c r="K45" s="88">
        <v>-43.316994000000001</v>
      </c>
      <c r="L45" s="88">
        <v>-35.645434999999999</v>
      </c>
      <c r="M45" s="10"/>
      <c r="N45" s="6">
        <f t="shared" si="7"/>
        <v>30.242444444444001</v>
      </c>
      <c r="O45" s="6">
        <f t="shared" si="5"/>
        <v>-9.0544767000000004</v>
      </c>
      <c r="Q45" s="10"/>
    </row>
    <row r="46" spans="2:17" x14ac:dyDescent="0.25">
      <c r="B46" s="88">
        <v>46085833333.333</v>
      </c>
      <c r="C46" s="88">
        <v>-27.110969999999998</v>
      </c>
      <c r="D46" s="88">
        <v>-18.270295999999998</v>
      </c>
      <c r="E46" s="10"/>
      <c r="F46" s="6">
        <f t="shared" si="6"/>
        <v>48.164833333333</v>
      </c>
      <c r="G46" s="6">
        <f t="shared" si="4"/>
        <v>-6.5683607999999998</v>
      </c>
      <c r="J46" s="88">
        <v>27580833333.333</v>
      </c>
      <c r="K46" s="88">
        <v>-43.608722999999998</v>
      </c>
      <c r="L46" s="88">
        <v>-34.409595000000003</v>
      </c>
      <c r="M46" s="10"/>
      <c r="N46" s="6">
        <f t="shared" si="7"/>
        <v>30.681833333333</v>
      </c>
      <c r="O46" s="6">
        <f t="shared" si="5"/>
        <v>-9.7238503000000005</v>
      </c>
      <c r="Q46" s="10"/>
    </row>
    <row r="47" spans="2:17" x14ac:dyDescent="0.25">
      <c r="B47" s="88">
        <v>46868666666.667</v>
      </c>
      <c r="C47" s="88">
        <v>-27.400019</v>
      </c>
      <c r="D47" s="88">
        <v>-18.322247000000001</v>
      </c>
      <c r="E47" s="10"/>
      <c r="F47" s="6">
        <f t="shared" si="6"/>
        <v>48.776555555556001</v>
      </c>
      <c r="G47" s="6">
        <f t="shared" si="4"/>
        <v>-1.2063682</v>
      </c>
      <c r="J47" s="88">
        <v>28464666666.667</v>
      </c>
      <c r="K47" s="88">
        <v>-42.484591999999999</v>
      </c>
      <c r="L47" s="88">
        <v>-32.985442999999997</v>
      </c>
      <c r="M47" s="10"/>
      <c r="N47" s="6">
        <f t="shared" si="7"/>
        <v>31.121222222221999</v>
      </c>
      <c r="O47" s="6">
        <f t="shared" si="5"/>
        <v>-11.653427000000001</v>
      </c>
      <c r="Q47" s="10"/>
    </row>
    <row r="48" spans="2:17" x14ac:dyDescent="0.25">
      <c r="B48" s="88">
        <v>47651500000</v>
      </c>
      <c r="C48" s="88">
        <v>-26.286676</v>
      </c>
      <c r="D48" s="88">
        <v>-14.557278</v>
      </c>
      <c r="E48" s="10"/>
      <c r="F48" s="6">
        <f t="shared" si="6"/>
        <v>49.388277777778001</v>
      </c>
      <c r="G48" s="6">
        <f t="shared" si="4"/>
        <v>-2.3626711</v>
      </c>
      <c r="J48" s="88">
        <v>29348500000</v>
      </c>
      <c r="K48" s="88">
        <v>-47.318866999999997</v>
      </c>
      <c r="L48" s="88">
        <v>-37.496971000000002</v>
      </c>
      <c r="M48" s="10"/>
      <c r="N48" s="6">
        <f t="shared" si="7"/>
        <v>31.560611111111001</v>
      </c>
      <c r="O48" s="6">
        <f t="shared" si="5"/>
        <v>-13.530009</v>
      </c>
      <c r="Q48" s="10"/>
    </row>
    <row r="49" spans="2:17" x14ac:dyDescent="0.25">
      <c r="B49" s="88">
        <v>48434333333.333</v>
      </c>
      <c r="C49" s="88">
        <v>-27.990507000000001</v>
      </c>
      <c r="D49" s="88">
        <v>-10.269328</v>
      </c>
      <c r="E49" s="10"/>
      <c r="F49" s="6">
        <f t="shared" si="6"/>
        <v>50</v>
      </c>
      <c r="G49" s="6">
        <f t="shared" si="4"/>
        <v>-3.0036239999999998</v>
      </c>
      <c r="J49" s="88">
        <v>30232333333.333</v>
      </c>
      <c r="K49" s="88">
        <v>-56.013759999999998</v>
      </c>
      <c r="L49" s="88">
        <v>-46.654533000000001</v>
      </c>
      <c r="M49" s="10"/>
      <c r="N49" s="6">
        <f t="shared" si="7"/>
        <v>32</v>
      </c>
      <c r="O49" s="6">
        <f t="shared" si="5"/>
        <v>-14.728463</v>
      </c>
      <c r="Q49" s="10"/>
    </row>
    <row r="50" spans="2:17" x14ac:dyDescent="0.25">
      <c r="B50" s="88">
        <v>49217166666.667</v>
      </c>
      <c r="C50" s="88">
        <v>-31.545349000000002</v>
      </c>
      <c r="D50" s="88">
        <v>-13.979125</v>
      </c>
      <c r="E50" s="10"/>
      <c r="F50" s="6" t="s">
        <v>21</v>
      </c>
      <c r="J50" s="88">
        <v>31116166666.667</v>
      </c>
      <c r="K50" s="88">
        <v>-68.059601000000001</v>
      </c>
      <c r="L50" s="88">
        <v>-59.008918999999999</v>
      </c>
      <c r="M50" s="10"/>
      <c r="N50" s="6" t="s">
        <v>21</v>
      </c>
      <c r="Q50" s="10"/>
    </row>
    <row r="51" spans="2:17" x14ac:dyDescent="0.25">
      <c r="B51" s="88">
        <v>50000000000</v>
      </c>
      <c r="C51" s="88">
        <v>-33.732559000000002</v>
      </c>
      <c r="D51" s="88">
        <v>-16.827000000000002</v>
      </c>
      <c r="E51" s="10"/>
      <c r="J51" s="88">
        <v>32000000000</v>
      </c>
      <c r="K51" s="88">
        <v>-51.751182999999997</v>
      </c>
      <c r="L51" s="88">
        <v>-41.698726999999998</v>
      </c>
      <c r="M51" s="10"/>
      <c r="Q51" s="10"/>
    </row>
    <row r="52" spans="2:17" x14ac:dyDescent="0.25">
      <c r="B52" s="88" t="s">
        <v>21</v>
      </c>
      <c r="E52" s="8"/>
      <c r="J52" s="88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s="88" t="s">
        <v>22</v>
      </c>
      <c r="E55" s="8"/>
      <c r="F55" s="6">
        <f t="shared" ref="F55:F73" si="10">B81/1000000000</f>
        <v>50</v>
      </c>
      <c r="G55" s="6">
        <f t="shared" si="8"/>
        <v>-38.324283999999999</v>
      </c>
      <c r="H55" s="36" t="s">
        <v>315</v>
      </c>
      <c r="J55" s="88" t="s">
        <v>22</v>
      </c>
      <c r="M55" s="8"/>
      <c r="N55" s="6">
        <f t="shared" ref="N55:N73" si="11">J81/1000000000</f>
        <v>26.899000000000001</v>
      </c>
      <c r="O55" s="6">
        <f t="shared" si="9"/>
        <v>-38.375999</v>
      </c>
      <c r="P55" s="36">
        <f>ABS(AVERAGE(O55:O73)-(P54-1)*5)</f>
        <v>39.007052157894741</v>
      </c>
      <c r="Q55" s="8"/>
    </row>
    <row r="56" spans="2:17" x14ac:dyDescent="0.25">
      <c r="B56" s="88" t="s">
        <v>19</v>
      </c>
      <c r="C56" s="88" t="s">
        <v>140</v>
      </c>
      <c r="D56" s="88" t="s">
        <v>73</v>
      </c>
      <c r="E56" s="8"/>
      <c r="F56" s="6">
        <f t="shared" si="10"/>
        <v>50</v>
      </c>
      <c r="G56" s="6">
        <f t="shared" si="8"/>
        <v>-38.255802000000003</v>
      </c>
      <c r="J56" s="88" t="s">
        <v>19</v>
      </c>
      <c r="K56" s="88" t="s">
        <v>140</v>
      </c>
      <c r="L56" s="88" t="s">
        <v>73</v>
      </c>
      <c r="M56" s="8"/>
      <c r="N56" s="6">
        <f t="shared" si="11"/>
        <v>27.182388888889001</v>
      </c>
      <c r="O56" s="6">
        <f t="shared" si="9"/>
        <v>-37.931164000000003</v>
      </c>
      <c r="Q56" s="8"/>
    </row>
    <row r="57" spans="2:17" x14ac:dyDescent="0.25">
      <c r="B57" s="88">
        <v>38989000000</v>
      </c>
      <c r="C57" s="88">
        <v>-20.379083999999999</v>
      </c>
      <c r="D57" s="88">
        <v>-14.984780000000001</v>
      </c>
      <c r="E57" s="8"/>
      <c r="F57" s="6">
        <f t="shared" si="10"/>
        <v>50</v>
      </c>
      <c r="G57" s="6">
        <f t="shared" si="8"/>
        <v>-38.142380000000003</v>
      </c>
      <c r="J57" s="88">
        <v>24091000000</v>
      </c>
      <c r="K57" s="88">
        <v>-25.154997000000002</v>
      </c>
      <c r="L57" s="88">
        <v>-17.646484000000001</v>
      </c>
      <c r="M57" s="8"/>
      <c r="N57" s="6">
        <f t="shared" si="11"/>
        <v>27.465777777778001</v>
      </c>
      <c r="O57" s="6">
        <f t="shared" si="9"/>
        <v>-37.788348999999997</v>
      </c>
      <c r="Q57" s="8"/>
    </row>
    <row r="58" spans="2:17" x14ac:dyDescent="0.25">
      <c r="B58" s="88">
        <v>39600722222.222</v>
      </c>
      <c r="C58" s="88">
        <v>-19.661242000000001</v>
      </c>
      <c r="D58" s="88">
        <v>-14.080916999999999</v>
      </c>
      <c r="E58" s="8"/>
      <c r="F58" s="6">
        <f t="shared" si="10"/>
        <v>50</v>
      </c>
      <c r="G58" s="6">
        <f t="shared" si="8"/>
        <v>-36.227547000000001</v>
      </c>
      <c r="J58" s="88">
        <v>24530388888.889</v>
      </c>
      <c r="K58" s="88">
        <v>-27.929998000000001</v>
      </c>
      <c r="L58" s="88">
        <v>-20.347296</v>
      </c>
      <c r="M58" s="8"/>
      <c r="N58" s="6">
        <f t="shared" si="11"/>
        <v>27.749166666667001</v>
      </c>
      <c r="O58" s="6">
        <f t="shared" si="9"/>
        <v>-38.471867000000003</v>
      </c>
      <c r="Q58" s="8"/>
    </row>
    <row r="59" spans="2:17" x14ac:dyDescent="0.25">
      <c r="B59" s="88">
        <v>40212444444.444</v>
      </c>
      <c r="C59" s="88">
        <v>-18.323464999999999</v>
      </c>
      <c r="D59" s="88">
        <v>-12.743918000000001</v>
      </c>
      <c r="E59" s="8"/>
      <c r="F59" s="6">
        <f t="shared" si="10"/>
        <v>50</v>
      </c>
      <c r="G59" s="6">
        <f t="shared" si="8"/>
        <v>-36.173099999999998</v>
      </c>
      <c r="J59" s="88">
        <v>24969777777.778</v>
      </c>
      <c r="K59" s="88">
        <v>-28.808533000000001</v>
      </c>
      <c r="L59" s="88">
        <v>-21.212371999999998</v>
      </c>
      <c r="M59" s="8"/>
      <c r="N59" s="6">
        <f t="shared" si="11"/>
        <v>28.032555555555998</v>
      </c>
      <c r="O59" s="6">
        <f t="shared" si="9"/>
        <v>-39.281821999999998</v>
      </c>
      <c r="Q59" s="8"/>
    </row>
    <row r="60" spans="2:17" x14ac:dyDescent="0.25">
      <c r="B60" s="88">
        <v>40824166666.667</v>
      </c>
      <c r="C60" s="88">
        <v>-17.309737999999999</v>
      </c>
      <c r="D60" s="88">
        <v>-9.8135470999999992</v>
      </c>
      <c r="E60" s="8"/>
      <c r="F60" s="6">
        <f t="shared" si="10"/>
        <v>50</v>
      </c>
      <c r="G60" s="6">
        <f t="shared" si="8"/>
        <v>-36.501857999999999</v>
      </c>
      <c r="J60" s="88">
        <v>25409166666.667</v>
      </c>
      <c r="K60" s="88">
        <v>-28.424098999999998</v>
      </c>
      <c r="L60" s="88">
        <v>-21.151634000000001</v>
      </c>
      <c r="M60" s="8"/>
      <c r="N60" s="6">
        <f t="shared" si="11"/>
        <v>28.315944444444</v>
      </c>
      <c r="O60" s="6">
        <f t="shared" si="9"/>
        <v>-39.099842000000002</v>
      </c>
      <c r="Q60" s="8"/>
    </row>
    <row r="61" spans="2:17" x14ac:dyDescent="0.25">
      <c r="B61" s="88">
        <v>41435888888.889</v>
      </c>
      <c r="C61" s="88">
        <v>-16.766539000000002</v>
      </c>
      <c r="D61" s="88">
        <v>-9.1914101000000006</v>
      </c>
      <c r="E61" s="8"/>
      <c r="F61" s="6">
        <f t="shared" si="10"/>
        <v>50</v>
      </c>
      <c r="G61" s="6">
        <f t="shared" si="8"/>
        <v>-33.038811000000003</v>
      </c>
      <c r="J61" s="88">
        <v>25848555555.556</v>
      </c>
      <c r="K61" s="88">
        <v>-26.561209000000002</v>
      </c>
      <c r="L61" s="88">
        <v>-19.814637999999999</v>
      </c>
      <c r="M61" s="8"/>
      <c r="N61" s="6">
        <f t="shared" si="11"/>
        <v>28.599333333333</v>
      </c>
      <c r="O61" s="6">
        <f t="shared" si="9"/>
        <v>-38.202278</v>
      </c>
      <c r="Q61" s="8"/>
    </row>
    <row r="62" spans="2:17" x14ac:dyDescent="0.25">
      <c r="B62" s="88">
        <v>42047611111.111</v>
      </c>
      <c r="C62" s="88">
        <v>-15.681177999999999</v>
      </c>
      <c r="D62" s="88">
        <v>-8.2049541000000001</v>
      </c>
      <c r="E62" s="8"/>
      <c r="F62" s="6">
        <f t="shared" si="10"/>
        <v>50</v>
      </c>
      <c r="G62" s="6">
        <f t="shared" si="8"/>
        <v>-31.523745999999999</v>
      </c>
      <c r="J62" s="88">
        <v>26287944444.444</v>
      </c>
      <c r="K62" s="88">
        <v>-25.497992</v>
      </c>
      <c r="L62" s="88">
        <v>-18.364874</v>
      </c>
      <c r="M62" s="8"/>
      <c r="N62" s="6">
        <f t="shared" si="11"/>
        <v>28.882722222222</v>
      </c>
      <c r="O62" s="6">
        <f t="shared" si="9"/>
        <v>-39.361801</v>
      </c>
      <c r="Q62" s="8"/>
    </row>
    <row r="63" spans="2:17" x14ac:dyDescent="0.25">
      <c r="B63" s="88">
        <v>42659333333.333</v>
      </c>
      <c r="C63" s="88">
        <v>-14.835189</v>
      </c>
      <c r="D63" s="88">
        <v>-4.2033277</v>
      </c>
      <c r="E63" s="8"/>
      <c r="F63" s="6">
        <f t="shared" si="10"/>
        <v>50</v>
      </c>
      <c r="G63" s="6">
        <f t="shared" si="8"/>
        <v>-32.656863999999999</v>
      </c>
      <c r="J63" s="88">
        <v>26727333333.333</v>
      </c>
      <c r="K63" s="88">
        <v>-23.604101</v>
      </c>
      <c r="L63" s="88">
        <v>-15.756721000000001</v>
      </c>
      <c r="M63" s="8"/>
      <c r="N63" s="6">
        <f t="shared" si="11"/>
        <v>29.166111111111</v>
      </c>
      <c r="O63" s="6">
        <f t="shared" si="9"/>
        <v>-40.529983999999999</v>
      </c>
      <c r="Q63" s="8"/>
    </row>
    <row r="64" spans="2:17" x14ac:dyDescent="0.25">
      <c r="B64" s="88">
        <v>43271055555.556</v>
      </c>
      <c r="C64" s="88">
        <v>-15.168736000000001</v>
      </c>
      <c r="D64" s="88">
        <v>-2.9297819</v>
      </c>
      <c r="E64" s="8"/>
      <c r="F64" s="6">
        <f t="shared" si="10"/>
        <v>50</v>
      </c>
      <c r="G64" s="6">
        <f t="shared" si="8"/>
        <v>-32.699066000000002</v>
      </c>
      <c r="J64" s="88">
        <v>27166722222.222</v>
      </c>
      <c r="K64" s="88">
        <v>-21.974871</v>
      </c>
      <c r="L64" s="88">
        <v>-14.214179</v>
      </c>
      <c r="M64" s="8"/>
      <c r="N64" s="6">
        <f t="shared" si="11"/>
        <v>29.4495</v>
      </c>
      <c r="O64" s="6">
        <f t="shared" si="9"/>
        <v>-39.839827999999997</v>
      </c>
      <c r="Q64" s="8"/>
    </row>
    <row r="65" spans="2:17" x14ac:dyDescent="0.25">
      <c r="B65" s="88">
        <v>43882777777.778</v>
      </c>
      <c r="C65" s="88">
        <v>-15.834381</v>
      </c>
      <c r="D65" s="88">
        <v>-4.5918922000000002</v>
      </c>
      <c r="E65" s="8"/>
      <c r="F65" s="6">
        <f t="shared" si="10"/>
        <v>50</v>
      </c>
      <c r="G65" s="6">
        <f t="shared" si="8"/>
        <v>-33.025486000000001</v>
      </c>
      <c r="J65" s="88">
        <v>27606111111.111</v>
      </c>
      <c r="K65" s="88">
        <v>-20.716176999999998</v>
      </c>
      <c r="L65" s="88">
        <v>-12.870881000000001</v>
      </c>
      <c r="M65" s="8"/>
      <c r="N65" s="6">
        <f t="shared" si="11"/>
        <v>29.732888888889001</v>
      </c>
      <c r="O65" s="6">
        <f t="shared" si="9"/>
        <v>-41.467345999999999</v>
      </c>
      <c r="Q65" s="8"/>
    </row>
    <row r="66" spans="2:17" x14ac:dyDescent="0.25">
      <c r="B66" s="88">
        <v>44494500000</v>
      </c>
      <c r="C66" s="88">
        <v>-16.589544</v>
      </c>
      <c r="D66" s="88">
        <v>-5.5215835999999996</v>
      </c>
      <c r="E66" s="8"/>
      <c r="F66" s="6">
        <f t="shared" si="10"/>
        <v>50</v>
      </c>
      <c r="G66" s="6">
        <f t="shared" si="8"/>
        <v>-32.381149000000001</v>
      </c>
      <c r="J66" s="88">
        <v>28045500000</v>
      </c>
      <c r="K66" s="88">
        <v>-19.387909000000001</v>
      </c>
      <c r="L66" s="88">
        <v>-12.015103999999999</v>
      </c>
      <c r="M66" s="8"/>
      <c r="N66" s="6">
        <f t="shared" si="11"/>
        <v>30.016277777778001</v>
      </c>
      <c r="O66" s="6">
        <f t="shared" si="9"/>
        <v>-40.423060999999997</v>
      </c>
      <c r="Q66" s="8"/>
    </row>
    <row r="67" spans="2:17" x14ac:dyDescent="0.25">
      <c r="B67" s="88">
        <v>45106222222.222</v>
      </c>
      <c r="C67" s="88">
        <v>-17.238754</v>
      </c>
      <c r="D67" s="88">
        <v>-6.4268732000000002</v>
      </c>
      <c r="E67" s="8"/>
      <c r="F67" s="6">
        <f t="shared" si="10"/>
        <v>50</v>
      </c>
      <c r="G67" s="6">
        <f t="shared" si="8"/>
        <v>-32.941921000000001</v>
      </c>
      <c r="J67" s="88">
        <v>28484888888.889</v>
      </c>
      <c r="K67" s="88">
        <v>-18.333385</v>
      </c>
      <c r="L67" s="88">
        <v>-11.587808000000001</v>
      </c>
      <c r="M67" s="8"/>
      <c r="N67" s="6">
        <f t="shared" si="11"/>
        <v>30.299666666667001</v>
      </c>
      <c r="O67" s="6">
        <f t="shared" si="9"/>
        <v>-39.409199000000001</v>
      </c>
      <c r="Q67" s="8"/>
    </row>
    <row r="68" spans="2:17" x14ac:dyDescent="0.25">
      <c r="B68" s="88">
        <v>45717944444.444</v>
      </c>
      <c r="C68" s="88">
        <v>-17.941856000000001</v>
      </c>
      <c r="D68" s="88">
        <v>-6.4796553000000001</v>
      </c>
      <c r="E68" s="8"/>
      <c r="F68" s="6">
        <f t="shared" si="10"/>
        <v>50</v>
      </c>
      <c r="G68" s="6">
        <f t="shared" si="8"/>
        <v>-35.020397000000003</v>
      </c>
      <c r="J68" s="88">
        <v>28924277777.778</v>
      </c>
      <c r="K68" s="88">
        <v>-17.794025000000001</v>
      </c>
      <c r="L68" s="88">
        <v>-10.981318</v>
      </c>
      <c r="M68" s="8"/>
      <c r="N68" s="6">
        <f t="shared" si="11"/>
        <v>30.583055555556001</v>
      </c>
      <c r="O68" s="6">
        <f t="shared" si="9"/>
        <v>-38.417641000000003</v>
      </c>
      <c r="Q68" s="8"/>
    </row>
    <row r="69" spans="2:17" x14ac:dyDescent="0.25">
      <c r="B69" s="88">
        <v>46329666666.667</v>
      </c>
      <c r="C69" s="88">
        <v>-18.747757</v>
      </c>
      <c r="D69" s="88">
        <v>-8.1075382000000005</v>
      </c>
      <c r="E69" s="8"/>
      <c r="F69" s="6">
        <f t="shared" si="10"/>
        <v>50</v>
      </c>
      <c r="G69" s="6">
        <f t="shared" si="8"/>
        <v>-34.754883</v>
      </c>
      <c r="J69" s="88">
        <v>29363666666.667</v>
      </c>
      <c r="K69" s="88">
        <v>-17.804413</v>
      </c>
      <c r="L69" s="88">
        <v>-10.132854</v>
      </c>
      <c r="M69" s="8"/>
      <c r="N69" s="6">
        <f t="shared" si="11"/>
        <v>30.866444444443999</v>
      </c>
      <c r="O69" s="6">
        <f t="shared" si="9"/>
        <v>-36.650512999999997</v>
      </c>
      <c r="Q69" s="8"/>
    </row>
    <row r="70" spans="2:17" x14ac:dyDescent="0.25">
      <c r="B70" s="88">
        <v>46941388888.889</v>
      </c>
      <c r="C70" s="88">
        <v>-19.352530999999999</v>
      </c>
      <c r="D70" s="88">
        <v>-10.511858</v>
      </c>
      <c r="E70" s="8"/>
      <c r="F70" s="6">
        <f t="shared" si="10"/>
        <v>50</v>
      </c>
      <c r="G70" s="6">
        <f t="shared" si="8"/>
        <v>-32.095032000000003</v>
      </c>
      <c r="J70" s="88">
        <v>29803055555.556</v>
      </c>
      <c r="K70" s="88">
        <v>-18.005569000000001</v>
      </c>
      <c r="L70" s="88">
        <v>-8.8064441999999996</v>
      </c>
      <c r="M70" s="8"/>
      <c r="N70" s="6">
        <f t="shared" si="11"/>
        <v>31.149833333333</v>
      </c>
      <c r="O70" s="6">
        <f t="shared" si="9"/>
        <v>-38.647033999999998</v>
      </c>
      <c r="Q70" s="8"/>
    </row>
    <row r="71" spans="2:17" x14ac:dyDescent="0.25">
      <c r="B71" s="88">
        <v>47553111111.111</v>
      </c>
      <c r="C71" s="88">
        <v>-18.420642999999998</v>
      </c>
      <c r="D71" s="88">
        <v>-9.3428698000000008</v>
      </c>
      <c r="E71" s="8"/>
      <c r="F71" s="6">
        <f t="shared" si="10"/>
        <v>50</v>
      </c>
      <c r="G71" s="6">
        <f t="shared" si="8"/>
        <v>-26.029775999999998</v>
      </c>
      <c r="J71" s="88">
        <v>30242444444.444</v>
      </c>
      <c r="K71" s="88">
        <v>-18.553626999999999</v>
      </c>
      <c r="L71" s="88">
        <v>-9.0544767000000004</v>
      </c>
      <c r="M71" s="8"/>
      <c r="N71" s="6">
        <f t="shared" si="11"/>
        <v>31.433222222222</v>
      </c>
      <c r="O71" s="6">
        <f t="shared" si="9"/>
        <v>-39.041412000000001</v>
      </c>
      <c r="Q71" s="8"/>
    </row>
    <row r="72" spans="2:17" x14ac:dyDescent="0.25">
      <c r="B72" s="88">
        <v>48164833333.333</v>
      </c>
      <c r="C72" s="88">
        <v>-18.297758000000002</v>
      </c>
      <c r="D72" s="88">
        <v>-6.5683607999999998</v>
      </c>
      <c r="E72" s="8"/>
      <c r="F72" s="6">
        <f t="shared" si="10"/>
        <v>50</v>
      </c>
      <c r="G72" s="6">
        <f t="shared" si="8"/>
        <v>-26.191428999999999</v>
      </c>
      <c r="J72" s="88">
        <v>30681833333.333</v>
      </c>
      <c r="K72" s="88">
        <v>-19.545748</v>
      </c>
      <c r="L72" s="88">
        <v>-9.7238503000000005</v>
      </c>
      <c r="M72" s="8"/>
      <c r="N72" s="6">
        <f t="shared" si="11"/>
        <v>31.716611111111</v>
      </c>
      <c r="O72" s="6">
        <f t="shared" si="9"/>
        <v>-38.994121999999997</v>
      </c>
      <c r="Q72" s="8"/>
    </row>
    <row r="73" spans="2:17" x14ac:dyDescent="0.25">
      <c r="B73" s="88">
        <v>48776555555.556</v>
      </c>
      <c r="C73" s="88">
        <v>-18.927547000000001</v>
      </c>
      <c r="D73" s="88">
        <v>-1.2063682</v>
      </c>
      <c r="E73" s="8"/>
      <c r="F73" s="6">
        <f t="shared" si="10"/>
        <v>50</v>
      </c>
      <c r="G73" s="6">
        <f t="shared" si="8"/>
        <v>-26.879486</v>
      </c>
      <c r="J73" s="88">
        <v>31121222222.222</v>
      </c>
      <c r="K73" s="88">
        <v>-21.012651000000002</v>
      </c>
      <c r="L73" s="88">
        <v>-11.653427000000001</v>
      </c>
      <c r="M73" s="8"/>
      <c r="N73" s="6">
        <f t="shared" si="11"/>
        <v>32</v>
      </c>
      <c r="O73" s="6">
        <f t="shared" si="9"/>
        <v>-39.200729000000003</v>
      </c>
      <c r="Q73" s="8"/>
    </row>
    <row r="74" spans="2:17" x14ac:dyDescent="0.25">
      <c r="B74" s="88">
        <v>49388277777.778</v>
      </c>
      <c r="C74" s="88">
        <v>-19.928896000000002</v>
      </c>
      <c r="D74" s="88">
        <v>-2.3626711</v>
      </c>
      <c r="E74" s="8"/>
      <c r="F74" s="6" t="s">
        <v>21</v>
      </c>
      <c r="J74" s="88">
        <v>31560611111.111</v>
      </c>
      <c r="K74" s="88">
        <v>-22.580687999999999</v>
      </c>
      <c r="L74" s="88">
        <v>-13.530009</v>
      </c>
      <c r="M74" s="8"/>
      <c r="N74" s="6" t="s">
        <v>21</v>
      </c>
      <c r="Q74" s="8"/>
    </row>
    <row r="75" spans="2:17" x14ac:dyDescent="0.25">
      <c r="B75" s="88">
        <v>50000000000</v>
      </c>
      <c r="C75" s="88">
        <v>-19.909185000000001</v>
      </c>
      <c r="D75" s="88">
        <v>-3.0036239999999998</v>
      </c>
      <c r="J75" s="88">
        <v>32000000000</v>
      </c>
      <c r="K75" s="88">
        <v>-24.780918</v>
      </c>
      <c r="L75" s="88">
        <v>-14.728463</v>
      </c>
    </row>
    <row r="76" spans="2:17" x14ac:dyDescent="0.25">
      <c r="B76" s="88" t="s">
        <v>21</v>
      </c>
      <c r="J76" s="88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N/A Log Mag(dB)</v>
      </c>
      <c r="H78" s="35">
        <v>1</v>
      </c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s="88" t="s">
        <v>23</v>
      </c>
      <c r="F79" s="6">
        <f t="shared" ref="F79:F97" si="14">B105/1000000000</f>
        <v>50</v>
      </c>
      <c r="G79" s="6">
        <f t="shared" si="12"/>
        <v>-46.959778</v>
      </c>
      <c r="H79" s="36" t="s">
        <v>315</v>
      </c>
      <c r="J79" s="88" t="s">
        <v>23</v>
      </c>
      <c r="N79" s="6">
        <f t="shared" ref="N79:N97" si="15">J105/1000000000</f>
        <v>31</v>
      </c>
      <c r="O79" s="6">
        <f t="shared" si="13"/>
        <v>-33.439213000000002</v>
      </c>
      <c r="P79" s="36">
        <f>ABS(AVERAGE(O79:O97)-(P78-1)*5)</f>
        <v>36.102314684210519</v>
      </c>
    </row>
    <row r="80" spans="2:17" x14ac:dyDescent="0.25">
      <c r="B80" s="88" t="s">
        <v>19</v>
      </c>
      <c r="C80" s="88" t="s">
        <v>141</v>
      </c>
      <c r="D80" s="88" t="s">
        <v>74</v>
      </c>
      <c r="F80" s="6">
        <f t="shared" si="14"/>
        <v>50</v>
      </c>
      <c r="G80" s="6">
        <f t="shared" si="12"/>
        <v>-46.866565999999999</v>
      </c>
      <c r="J80" s="88" t="s">
        <v>19</v>
      </c>
      <c r="K80" s="88" t="s">
        <v>141</v>
      </c>
      <c r="L80" s="88" t="s">
        <v>74</v>
      </c>
      <c r="N80" s="6">
        <f t="shared" si="15"/>
        <v>31.055555555556001</v>
      </c>
      <c r="O80" s="6">
        <f t="shared" si="13"/>
        <v>-32.370125000000002</v>
      </c>
    </row>
    <row r="81" spans="2:15" x14ac:dyDescent="0.25">
      <c r="B81" s="88">
        <v>50000000000</v>
      </c>
      <c r="C81" s="88">
        <v>-43.718589999999999</v>
      </c>
      <c r="D81" s="88">
        <v>-38.324283999999999</v>
      </c>
      <c r="F81" s="6">
        <f t="shared" si="14"/>
        <v>50</v>
      </c>
      <c r="G81" s="6">
        <f t="shared" si="12"/>
        <v>-46.751533999999999</v>
      </c>
      <c r="J81" s="88">
        <v>26899000000</v>
      </c>
      <c r="K81" s="88">
        <v>-45.884509999999999</v>
      </c>
      <c r="L81" s="88">
        <v>-38.375999</v>
      </c>
      <c r="N81" s="6">
        <f t="shared" si="15"/>
        <v>31.111111111111001</v>
      </c>
      <c r="O81" s="6">
        <f t="shared" si="13"/>
        <v>-37.751579</v>
      </c>
    </row>
    <row r="82" spans="2:15" x14ac:dyDescent="0.25">
      <c r="B82" s="88">
        <v>50000000000</v>
      </c>
      <c r="C82" s="88">
        <v>-43.836128000000002</v>
      </c>
      <c r="D82" s="88">
        <v>-38.255802000000003</v>
      </c>
      <c r="F82" s="6">
        <f t="shared" si="14"/>
        <v>50</v>
      </c>
      <c r="G82" s="6">
        <f t="shared" si="12"/>
        <v>-44.989437000000002</v>
      </c>
      <c r="J82" s="88">
        <v>27182388888.889</v>
      </c>
      <c r="K82" s="88">
        <v>-45.513863000000001</v>
      </c>
      <c r="L82" s="88">
        <v>-37.931164000000003</v>
      </c>
      <c r="N82" s="6">
        <f t="shared" si="15"/>
        <v>31.166666666666998</v>
      </c>
      <c r="O82" s="6">
        <f t="shared" si="13"/>
        <v>-35.920067000000003</v>
      </c>
    </row>
    <row r="83" spans="2:15" x14ac:dyDescent="0.25">
      <c r="B83" s="88">
        <v>50000000000</v>
      </c>
      <c r="C83" s="88">
        <v>-43.721924000000001</v>
      </c>
      <c r="D83" s="88">
        <v>-38.142380000000003</v>
      </c>
      <c r="F83" s="6">
        <f t="shared" si="14"/>
        <v>50</v>
      </c>
      <c r="G83" s="6">
        <f t="shared" si="12"/>
        <v>-45.242550000000001</v>
      </c>
      <c r="J83" s="88">
        <v>27465777777.778</v>
      </c>
      <c r="K83" s="88">
        <v>-45.384509999999999</v>
      </c>
      <c r="L83" s="88">
        <v>-37.788348999999997</v>
      </c>
      <c r="N83" s="6">
        <f t="shared" si="15"/>
        <v>31.222222222222001</v>
      </c>
      <c r="O83" s="6">
        <f t="shared" si="13"/>
        <v>-34.953304000000003</v>
      </c>
    </row>
    <row r="84" spans="2:15" x14ac:dyDescent="0.25">
      <c r="B84" s="88">
        <v>50000000000</v>
      </c>
      <c r="C84" s="88">
        <v>-43.723739999999999</v>
      </c>
      <c r="D84" s="88">
        <v>-36.227547000000001</v>
      </c>
      <c r="F84" s="6">
        <f t="shared" si="14"/>
        <v>50</v>
      </c>
      <c r="G84" s="6">
        <f t="shared" si="12"/>
        <v>-45.059952000000003</v>
      </c>
      <c r="J84" s="88">
        <v>27749166666.667</v>
      </c>
      <c r="K84" s="88">
        <v>-45.744331000000003</v>
      </c>
      <c r="L84" s="88">
        <v>-38.471867000000003</v>
      </c>
      <c r="N84" s="6">
        <f t="shared" si="15"/>
        <v>31.277777777777999</v>
      </c>
      <c r="O84" s="6">
        <f t="shared" si="13"/>
        <v>-34.430294000000004</v>
      </c>
    </row>
    <row r="85" spans="2:15" x14ac:dyDescent="0.25">
      <c r="B85" s="88">
        <v>50000000000</v>
      </c>
      <c r="C85" s="88">
        <v>-43.74823</v>
      </c>
      <c r="D85" s="88">
        <v>-36.173099999999998</v>
      </c>
      <c r="F85" s="6">
        <f t="shared" si="14"/>
        <v>50</v>
      </c>
      <c r="G85" s="6">
        <f t="shared" si="12"/>
        <v>-41.713794999999998</v>
      </c>
      <c r="J85" s="88">
        <v>28032555555.556</v>
      </c>
      <c r="K85" s="88">
        <v>-46.028393000000001</v>
      </c>
      <c r="L85" s="88">
        <v>-39.281821999999998</v>
      </c>
      <c r="N85" s="6">
        <f t="shared" si="15"/>
        <v>31.333333333333002</v>
      </c>
      <c r="O85" s="6">
        <f t="shared" si="13"/>
        <v>-34.245361000000003</v>
      </c>
    </row>
    <row r="86" spans="2:15" x14ac:dyDescent="0.25">
      <c r="B86" s="88">
        <v>50000000000</v>
      </c>
      <c r="C86" s="88">
        <v>-43.978081000000003</v>
      </c>
      <c r="D86" s="88">
        <v>-36.501857999999999</v>
      </c>
      <c r="F86" s="6">
        <f t="shared" si="14"/>
        <v>50</v>
      </c>
      <c r="G86" s="6">
        <f t="shared" si="12"/>
        <v>-40.368153</v>
      </c>
      <c r="J86" s="88">
        <v>28315944444.444</v>
      </c>
      <c r="K86" s="88">
        <v>-46.232959999999999</v>
      </c>
      <c r="L86" s="88">
        <v>-39.099842000000002</v>
      </c>
      <c r="N86" s="6">
        <f t="shared" si="15"/>
        <v>31.388888888888999</v>
      </c>
      <c r="O86" s="6">
        <f t="shared" si="13"/>
        <v>-36.589908999999999</v>
      </c>
    </row>
    <row r="87" spans="2:15" x14ac:dyDescent="0.25">
      <c r="B87" s="88">
        <v>50000000000</v>
      </c>
      <c r="C87" s="88">
        <v>-43.670673000000001</v>
      </c>
      <c r="D87" s="88">
        <v>-33.038811000000003</v>
      </c>
      <c r="F87" s="6">
        <f t="shared" si="14"/>
        <v>50</v>
      </c>
      <c r="G87" s="6">
        <f t="shared" si="12"/>
        <v>-41.445521999999997</v>
      </c>
      <c r="J87" s="88">
        <v>28599333333.333</v>
      </c>
      <c r="K87" s="88">
        <v>-46.049655999999999</v>
      </c>
      <c r="L87" s="88">
        <v>-38.202278</v>
      </c>
      <c r="N87" s="6">
        <f t="shared" si="15"/>
        <v>31.444444444443999</v>
      </c>
      <c r="O87" s="6">
        <f t="shared" si="13"/>
        <v>-35.823334000000003</v>
      </c>
    </row>
    <row r="88" spans="2:15" x14ac:dyDescent="0.25">
      <c r="B88" s="88">
        <v>50000000000</v>
      </c>
      <c r="C88" s="88">
        <v>-43.762698999999998</v>
      </c>
      <c r="D88" s="88">
        <v>-31.523745999999999</v>
      </c>
      <c r="F88" s="6">
        <f t="shared" si="14"/>
        <v>50</v>
      </c>
      <c r="G88" s="6">
        <f t="shared" si="12"/>
        <v>-41.150210999999999</v>
      </c>
      <c r="J88" s="88">
        <v>28882722222.222</v>
      </c>
      <c r="K88" s="88">
        <v>-47.122489999999999</v>
      </c>
      <c r="L88" s="88">
        <v>-39.361801</v>
      </c>
      <c r="N88" s="6">
        <f t="shared" si="15"/>
        <v>31.5</v>
      </c>
      <c r="O88" s="6">
        <f t="shared" si="13"/>
        <v>-35.191642999999999</v>
      </c>
    </row>
    <row r="89" spans="2:15" x14ac:dyDescent="0.25">
      <c r="B89" s="88">
        <v>50000000000</v>
      </c>
      <c r="C89" s="88">
        <v>-43.899352999999998</v>
      </c>
      <c r="D89" s="88">
        <v>-32.656863999999999</v>
      </c>
      <c r="F89" s="6">
        <f t="shared" si="14"/>
        <v>50</v>
      </c>
      <c r="G89" s="6">
        <f t="shared" si="12"/>
        <v>-41.528914999999998</v>
      </c>
      <c r="J89" s="88">
        <v>29166111111.111</v>
      </c>
      <c r="K89" s="88">
        <v>-48.375278000000002</v>
      </c>
      <c r="L89" s="88">
        <v>-40.529983999999999</v>
      </c>
      <c r="N89" s="6">
        <f t="shared" si="15"/>
        <v>31.555555555556001</v>
      </c>
      <c r="O89" s="6">
        <f t="shared" si="13"/>
        <v>-36.657573999999997</v>
      </c>
    </row>
    <row r="90" spans="2:15" x14ac:dyDescent="0.25">
      <c r="B90" s="88">
        <v>50000000000</v>
      </c>
      <c r="C90" s="88">
        <v>-43.767024999999997</v>
      </c>
      <c r="D90" s="88">
        <v>-32.699066000000002</v>
      </c>
      <c r="F90" s="6">
        <f t="shared" si="14"/>
        <v>50</v>
      </c>
      <c r="G90" s="6">
        <f t="shared" si="12"/>
        <v>-41.075920000000004</v>
      </c>
      <c r="J90" s="88">
        <v>29449500000</v>
      </c>
      <c r="K90" s="88">
        <v>-47.212631000000002</v>
      </c>
      <c r="L90" s="88">
        <v>-39.839827999999997</v>
      </c>
      <c r="N90" s="6">
        <f t="shared" si="15"/>
        <v>31.611111111111001</v>
      </c>
      <c r="O90" s="6">
        <f t="shared" si="13"/>
        <v>-39.778151999999999</v>
      </c>
    </row>
    <row r="91" spans="2:15" x14ac:dyDescent="0.25">
      <c r="B91" s="88">
        <v>50000000000</v>
      </c>
      <c r="C91" s="88">
        <v>-43.837364000000001</v>
      </c>
      <c r="D91" s="88">
        <v>-33.025486000000001</v>
      </c>
      <c r="F91" s="6">
        <f t="shared" si="14"/>
        <v>50</v>
      </c>
      <c r="G91" s="6">
        <f t="shared" si="12"/>
        <v>-41.425888</v>
      </c>
      <c r="J91" s="88">
        <v>29732888888.889</v>
      </c>
      <c r="K91" s="88">
        <v>-48.212924999999998</v>
      </c>
      <c r="L91" s="88">
        <v>-41.467345999999999</v>
      </c>
      <c r="N91" s="6">
        <f t="shared" si="15"/>
        <v>31.666666666666998</v>
      </c>
      <c r="O91" s="6">
        <f t="shared" si="13"/>
        <v>-37.379601000000001</v>
      </c>
    </row>
    <row r="92" spans="2:15" x14ac:dyDescent="0.25">
      <c r="B92" s="88">
        <v>50000000000</v>
      </c>
      <c r="C92" s="88">
        <v>-43.843353</v>
      </c>
      <c r="D92" s="88">
        <v>-32.381149000000001</v>
      </c>
      <c r="F92" s="6">
        <f t="shared" si="14"/>
        <v>50</v>
      </c>
      <c r="G92" s="6">
        <f t="shared" si="12"/>
        <v>-43.518433000000002</v>
      </c>
      <c r="J92" s="88">
        <v>30016277777.778</v>
      </c>
      <c r="K92" s="88">
        <v>-47.235767000000003</v>
      </c>
      <c r="L92" s="88">
        <v>-40.423060999999997</v>
      </c>
      <c r="N92" s="6">
        <f t="shared" si="15"/>
        <v>31.722222222222001</v>
      </c>
      <c r="O92" s="6">
        <f t="shared" si="13"/>
        <v>-37.444214000000002</v>
      </c>
    </row>
    <row r="93" spans="2:15" x14ac:dyDescent="0.25">
      <c r="B93" s="88">
        <v>50000000000</v>
      </c>
      <c r="C93" s="88">
        <v>-43.582138</v>
      </c>
      <c r="D93" s="88">
        <v>-32.941921000000001</v>
      </c>
      <c r="F93" s="6">
        <f t="shared" si="14"/>
        <v>50</v>
      </c>
      <c r="G93" s="6">
        <f t="shared" si="12"/>
        <v>-42.894871000000002</v>
      </c>
      <c r="J93" s="88">
        <v>30299666666.667</v>
      </c>
      <c r="K93" s="88">
        <v>-47.080756999999998</v>
      </c>
      <c r="L93" s="88">
        <v>-39.409199000000001</v>
      </c>
      <c r="N93" s="6">
        <f t="shared" si="15"/>
        <v>31.777777777777999</v>
      </c>
      <c r="O93" s="6">
        <f t="shared" si="13"/>
        <v>-35.415840000000003</v>
      </c>
    </row>
    <row r="94" spans="2:15" x14ac:dyDescent="0.25">
      <c r="B94" s="88">
        <v>50000000000</v>
      </c>
      <c r="C94" s="88">
        <v>-43.861072999999998</v>
      </c>
      <c r="D94" s="88">
        <v>-35.020397000000003</v>
      </c>
      <c r="F94" s="6">
        <f t="shared" si="14"/>
        <v>50</v>
      </c>
      <c r="G94" s="6">
        <f t="shared" si="12"/>
        <v>-41.170352999999999</v>
      </c>
      <c r="J94" s="88">
        <v>30583055555.556</v>
      </c>
      <c r="K94" s="88">
        <v>-47.616768</v>
      </c>
      <c r="L94" s="88">
        <v>-38.417641000000003</v>
      </c>
      <c r="N94" s="6">
        <f t="shared" si="15"/>
        <v>31.833333333333002</v>
      </c>
      <c r="O94" s="6">
        <f t="shared" si="13"/>
        <v>-35.588538999999997</v>
      </c>
    </row>
    <row r="95" spans="2:15" x14ac:dyDescent="0.25">
      <c r="B95" s="88">
        <v>50000000000</v>
      </c>
      <c r="C95" s="88">
        <v>-43.832653000000001</v>
      </c>
      <c r="D95" s="88">
        <v>-34.754883</v>
      </c>
      <c r="F95" s="6">
        <f t="shared" si="14"/>
        <v>50</v>
      </c>
      <c r="G95" s="6">
        <f t="shared" si="12"/>
        <v>-34.406295999999998</v>
      </c>
      <c r="J95" s="88">
        <v>30866444444.444</v>
      </c>
      <c r="K95" s="88">
        <v>-46.149666000000003</v>
      </c>
      <c r="L95" s="88">
        <v>-36.650512999999997</v>
      </c>
      <c r="N95" s="6">
        <f t="shared" si="15"/>
        <v>31.888888888888999</v>
      </c>
      <c r="O95" s="6">
        <f t="shared" si="13"/>
        <v>-35.866996999999998</v>
      </c>
    </row>
    <row r="96" spans="2:15" x14ac:dyDescent="0.25">
      <c r="B96" s="88">
        <v>50000000000</v>
      </c>
      <c r="C96" s="88">
        <v>-43.824429000000002</v>
      </c>
      <c r="D96" s="88">
        <v>-32.095032000000003</v>
      </c>
      <c r="F96" s="6">
        <f t="shared" si="14"/>
        <v>50</v>
      </c>
      <c r="G96" s="6">
        <f t="shared" si="12"/>
        <v>-34.646599000000002</v>
      </c>
      <c r="J96" s="88">
        <v>31149833333.333</v>
      </c>
      <c r="K96" s="88">
        <v>-48.468933</v>
      </c>
      <c r="L96" s="88">
        <v>-38.647033999999998</v>
      </c>
      <c r="N96" s="6">
        <f t="shared" si="15"/>
        <v>31.944444444443999</v>
      </c>
      <c r="O96" s="6">
        <f t="shared" si="13"/>
        <v>-36.574840999999999</v>
      </c>
    </row>
    <row r="97" spans="2:16" x14ac:dyDescent="0.25">
      <c r="B97" s="88">
        <v>50000000000</v>
      </c>
      <c r="C97" s="88">
        <v>-43.750954</v>
      </c>
      <c r="D97" s="88">
        <v>-26.029775999999998</v>
      </c>
      <c r="F97" s="6">
        <f t="shared" si="14"/>
        <v>50</v>
      </c>
      <c r="G97" s="6">
        <f t="shared" si="12"/>
        <v>-35.429188000000003</v>
      </c>
      <c r="J97" s="88">
        <v>31433222222.222</v>
      </c>
      <c r="K97" s="88">
        <v>-48.400635000000001</v>
      </c>
      <c r="L97" s="88">
        <v>-39.041412000000001</v>
      </c>
      <c r="N97" s="6">
        <f t="shared" si="15"/>
        <v>32</v>
      </c>
      <c r="O97" s="6">
        <f t="shared" si="13"/>
        <v>-40.523392000000001</v>
      </c>
    </row>
    <row r="98" spans="2:16" x14ac:dyDescent="0.25">
      <c r="B98" s="88">
        <v>50000000000</v>
      </c>
      <c r="C98" s="88">
        <v>-43.757652</v>
      </c>
      <c r="D98" s="88">
        <v>-26.191428999999999</v>
      </c>
      <c r="F98" s="6" t="s">
        <v>21</v>
      </c>
      <c r="J98" s="88">
        <v>31716611111.111</v>
      </c>
      <c r="K98" s="88">
        <v>-48.044800000000002</v>
      </c>
      <c r="L98" s="88">
        <v>-38.994121999999997</v>
      </c>
      <c r="N98" s="6" t="s">
        <v>21</v>
      </c>
    </row>
    <row r="99" spans="2:16" x14ac:dyDescent="0.25">
      <c r="B99" s="88">
        <v>50000000000</v>
      </c>
      <c r="C99" s="88">
        <v>-43.785046000000001</v>
      </c>
      <c r="D99" s="88">
        <v>-26.879486</v>
      </c>
      <c r="J99" s="88">
        <v>32000000000</v>
      </c>
      <c r="K99" s="88">
        <v>-49.253185000000002</v>
      </c>
      <c r="L99" s="88">
        <v>-39.200729000000003</v>
      </c>
    </row>
    <row r="100" spans="2:16" x14ac:dyDescent="0.25">
      <c r="B100" s="88" t="s">
        <v>21</v>
      </c>
      <c r="J100" s="88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5">
        <v>2</v>
      </c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s="88" t="s">
        <v>24</v>
      </c>
      <c r="F103" s="6">
        <f t="shared" ref="F103:F121" si="18">B129/1000000000</f>
        <v>18</v>
      </c>
      <c r="G103" s="6">
        <f t="shared" si="16"/>
        <v>-61.062668000000002</v>
      </c>
      <c r="H103" s="36">
        <f>ABS(AVERAGE(G103:G119)-(H102-1)*5)</f>
        <v>58.697892411764705</v>
      </c>
      <c r="J103" s="88" t="s">
        <v>24</v>
      </c>
      <c r="N103" s="6">
        <f t="shared" ref="N103:N121" si="19">J129/1000000000</f>
        <v>8.1820000000000004</v>
      </c>
      <c r="O103" s="6">
        <f t="shared" si="17"/>
        <v>-59.417605999999999</v>
      </c>
      <c r="P103" s="36">
        <f>ABS(AVERAGE(O103:O121)-(P102-1)*5)</f>
        <v>64.628083842105269</v>
      </c>
    </row>
    <row r="104" spans="2:16" x14ac:dyDescent="0.25">
      <c r="B104" s="88" t="s">
        <v>19</v>
      </c>
      <c r="C104" s="88" t="s">
        <v>142</v>
      </c>
      <c r="D104" s="88" t="s">
        <v>317</v>
      </c>
      <c r="F104" s="6">
        <f t="shared" si="18"/>
        <v>19.767666666667001</v>
      </c>
      <c r="G104" s="6">
        <f t="shared" si="16"/>
        <v>-71.283882000000006</v>
      </c>
      <c r="J104" s="88" t="s">
        <v>19</v>
      </c>
      <c r="K104" s="88" t="s">
        <v>142</v>
      </c>
      <c r="L104" s="88" t="s">
        <v>252</v>
      </c>
      <c r="N104" s="6">
        <f t="shared" si="19"/>
        <v>9.3941111111110995</v>
      </c>
      <c r="O104" s="6">
        <f t="shared" si="17"/>
        <v>-57.258965000000003</v>
      </c>
    </row>
    <row r="105" spans="2:16" x14ac:dyDescent="0.25">
      <c r="B105" s="88">
        <v>50000000000</v>
      </c>
      <c r="C105" s="88">
        <v>-52.354084</v>
      </c>
      <c r="D105" s="88">
        <v>-46.959778</v>
      </c>
      <c r="F105" s="6">
        <f t="shared" si="18"/>
        <v>21.535333333333</v>
      </c>
      <c r="G105" s="6">
        <f t="shared" si="16"/>
        <v>-46.656624000000001</v>
      </c>
      <c r="J105" s="88">
        <v>31000000000</v>
      </c>
      <c r="K105" s="88">
        <v>-40.947723000000003</v>
      </c>
      <c r="L105" s="88">
        <v>-33.439213000000002</v>
      </c>
      <c r="N105" s="6">
        <f t="shared" si="19"/>
        <v>10.606222222222</v>
      </c>
      <c r="O105" s="6">
        <f t="shared" si="17"/>
        <v>-56.010323</v>
      </c>
    </row>
    <row r="106" spans="2:16" x14ac:dyDescent="0.25">
      <c r="B106" s="88">
        <v>50000000000</v>
      </c>
      <c r="C106" s="88">
        <v>-52.446888000000001</v>
      </c>
      <c r="D106" s="88">
        <v>-46.866565999999999</v>
      </c>
      <c r="F106" s="6">
        <f t="shared" si="18"/>
        <v>23.303000000000001</v>
      </c>
      <c r="G106" s="6">
        <f t="shared" si="16"/>
        <v>-59.483100999999998</v>
      </c>
      <c r="J106" s="88">
        <v>31055555555.556</v>
      </c>
      <c r="K106" s="88">
        <v>-39.952824</v>
      </c>
      <c r="L106" s="88">
        <v>-32.370125000000002</v>
      </c>
      <c r="N106" s="6">
        <f t="shared" si="19"/>
        <v>11.818333333332999</v>
      </c>
      <c r="O106" s="6">
        <f t="shared" si="17"/>
        <v>-65.277321000000001</v>
      </c>
    </row>
    <row r="107" spans="2:16" x14ac:dyDescent="0.25">
      <c r="B107" s="88">
        <v>50000000000</v>
      </c>
      <c r="C107" s="88">
        <v>-52.331080999999998</v>
      </c>
      <c r="D107" s="88">
        <v>-46.751533999999999</v>
      </c>
      <c r="F107" s="6">
        <f t="shared" si="18"/>
        <v>25.070666666666998</v>
      </c>
      <c r="G107" s="6">
        <f t="shared" si="16"/>
        <v>-81.016495000000006</v>
      </c>
      <c r="J107" s="88">
        <v>31111111111.111</v>
      </c>
      <c r="K107" s="88">
        <v>-45.347740000000002</v>
      </c>
      <c r="L107" s="88">
        <v>-37.751579</v>
      </c>
      <c r="N107" s="6">
        <f t="shared" si="19"/>
        <v>13.030444444444001</v>
      </c>
      <c r="O107" s="6">
        <f t="shared" si="17"/>
        <v>-63.592373000000002</v>
      </c>
    </row>
    <row r="108" spans="2:16" x14ac:dyDescent="0.25">
      <c r="B108" s="88">
        <v>50000000000</v>
      </c>
      <c r="C108" s="88">
        <v>-52.485626000000003</v>
      </c>
      <c r="D108" s="88">
        <v>-44.989437000000002</v>
      </c>
      <c r="F108" s="6">
        <f t="shared" si="18"/>
        <v>26.838333333333001</v>
      </c>
      <c r="G108" s="6">
        <f t="shared" si="16"/>
        <v>-51.467357999999997</v>
      </c>
      <c r="J108" s="88">
        <v>31166666666.667</v>
      </c>
      <c r="K108" s="88">
        <v>-43.192532</v>
      </c>
      <c r="L108" s="88">
        <v>-35.920067000000003</v>
      </c>
      <c r="N108" s="6">
        <f t="shared" si="19"/>
        <v>14.242555555556001</v>
      </c>
      <c r="O108" s="6">
        <f t="shared" si="17"/>
        <v>-59.582973000000003</v>
      </c>
    </row>
    <row r="109" spans="2:16" x14ac:dyDescent="0.25">
      <c r="B109" s="88">
        <v>50000000000</v>
      </c>
      <c r="C109" s="88">
        <v>-52.817680000000003</v>
      </c>
      <c r="D109" s="88">
        <v>-45.242550000000001</v>
      </c>
      <c r="F109" s="6">
        <f t="shared" si="18"/>
        <v>28.606000000000002</v>
      </c>
      <c r="G109" s="6">
        <f t="shared" si="16"/>
        <v>-56.986815999999997</v>
      </c>
      <c r="J109" s="88">
        <v>31222222222.222</v>
      </c>
      <c r="K109" s="88">
        <v>-41.699874999999999</v>
      </c>
      <c r="L109" s="88">
        <v>-34.953304000000003</v>
      </c>
      <c r="N109" s="6">
        <f t="shared" si="19"/>
        <v>15.454666666667</v>
      </c>
      <c r="O109" s="6">
        <f t="shared" si="17"/>
        <v>-63.325470000000003</v>
      </c>
    </row>
    <row r="110" spans="2:16" x14ac:dyDescent="0.25">
      <c r="B110" s="88">
        <v>50000000000</v>
      </c>
      <c r="C110" s="88">
        <v>-52.536175</v>
      </c>
      <c r="D110" s="88">
        <v>-45.059952000000003</v>
      </c>
      <c r="F110" s="6">
        <f t="shared" si="18"/>
        <v>30.373666666666999</v>
      </c>
      <c r="G110" s="6">
        <f t="shared" si="16"/>
        <v>-48.125892999999998</v>
      </c>
      <c r="J110" s="88">
        <v>31277777777.778</v>
      </c>
      <c r="K110" s="88">
        <v>-41.563412</v>
      </c>
      <c r="L110" s="88">
        <v>-34.430294000000004</v>
      </c>
      <c r="N110" s="6">
        <f t="shared" si="19"/>
        <v>16.666777777777998</v>
      </c>
      <c r="O110" s="6">
        <f t="shared" si="17"/>
        <v>-55.740318000000002</v>
      </c>
    </row>
    <row r="111" spans="2:16" x14ac:dyDescent="0.25">
      <c r="B111" s="88">
        <v>50000000000</v>
      </c>
      <c r="C111" s="88">
        <v>-52.345657000000003</v>
      </c>
      <c r="D111" s="88">
        <v>-41.713794999999998</v>
      </c>
      <c r="F111" s="6">
        <f t="shared" si="18"/>
        <v>32.141333333333002</v>
      </c>
      <c r="G111" s="6">
        <f t="shared" si="16"/>
        <v>-55.809928999999997</v>
      </c>
      <c r="J111" s="88">
        <v>31333333333.333</v>
      </c>
      <c r="K111" s="88">
        <v>-42.092739000000002</v>
      </c>
      <c r="L111" s="88">
        <v>-34.245361000000003</v>
      </c>
      <c r="N111" s="6">
        <f t="shared" si="19"/>
        <v>17.878888888889001</v>
      </c>
      <c r="O111" s="6">
        <f t="shared" si="17"/>
        <v>-69.809250000000006</v>
      </c>
    </row>
    <row r="112" spans="2:16" x14ac:dyDescent="0.25">
      <c r="B112" s="88">
        <v>50000000000</v>
      </c>
      <c r="C112" s="88">
        <v>-52.607104999999997</v>
      </c>
      <c r="D112" s="88">
        <v>-40.368153</v>
      </c>
      <c r="F112" s="6">
        <f t="shared" si="18"/>
        <v>33.908999999999999</v>
      </c>
      <c r="G112" s="6">
        <f t="shared" si="16"/>
        <v>-47.001342999999999</v>
      </c>
      <c r="J112" s="88">
        <v>31388888888.889</v>
      </c>
      <c r="K112" s="88">
        <v>-44.350597</v>
      </c>
      <c r="L112" s="88">
        <v>-36.589908999999999</v>
      </c>
      <c r="N112" s="6">
        <f t="shared" si="19"/>
        <v>19.091000000000001</v>
      </c>
      <c r="O112" s="6">
        <f t="shared" si="17"/>
        <v>-69.967360999999997</v>
      </c>
    </row>
    <row r="113" spans="2:16" x14ac:dyDescent="0.25">
      <c r="B113" s="88">
        <v>50000000000</v>
      </c>
      <c r="C113" s="88">
        <v>-52.688011000000003</v>
      </c>
      <c r="D113" s="88">
        <v>-41.445521999999997</v>
      </c>
      <c r="F113" s="6">
        <f t="shared" si="18"/>
        <v>35.676666666667003</v>
      </c>
      <c r="G113" s="6">
        <f t="shared" si="16"/>
        <v>-52.962296000000002</v>
      </c>
      <c r="J113" s="88">
        <v>31444444444.444</v>
      </c>
      <c r="K113" s="88">
        <v>-43.668629000000003</v>
      </c>
      <c r="L113" s="88">
        <v>-35.823334000000003</v>
      </c>
      <c r="N113" s="6">
        <f t="shared" si="19"/>
        <v>20.303111111111001</v>
      </c>
      <c r="O113" s="6">
        <f t="shared" si="17"/>
        <v>-58.767364999999998</v>
      </c>
    </row>
    <row r="114" spans="2:16" x14ac:dyDescent="0.25">
      <c r="B114" s="88">
        <v>50000000000</v>
      </c>
      <c r="C114" s="88">
        <v>-52.218173999999998</v>
      </c>
      <c r="D114" s="88">
        <v>-41.150210999999999</v>
      </c>
      <c r="F114" s="6">
        <f t="shared" si="18"/>
        <v>37.444333333332999</v>
      </c>
      <c r="G114" s="6">
        <f t="shared" si="16"/>
        <v>-44.958221000000002</v>
      </c>
      <c r="J114" s="88">
        <v>31500000000</v>
      </c>
      <c r="K114" s="88">
        <v>-42.564444999999999</v>
      </c>
      <c r="L114" s="88">
        <v>-35.191642999999999</v>
      </c>
      <c r="N114" s="6">
        <f t="shared" si="19"/>
        <v>21.515222222222</v>
      </c>
      <c r="O114" s="6">
        <f t="shared" si="17"/>
        <v>-60.129283999999998</v>
      </c>
    </row>
    <row r="115" spans="2:16" x14ac:dyDescent="0.25">
      <c r="B115" s="88">
        <v>50000000000</v>
      </c>
      <c r="C115" s="88">
        <v>-52.340794000000002</v>
      </c>
      <c r="D115" s="88">
        <v>-41.528914999999998</v>
      </c>
      <c r="F115" s="6">
        <f t="shared" si="18"/>
        <v>39.212000000000003</v>
      </c>
      <c r="G115" s="6">
        <f t="shared" si="16"/>
        <v>-49.563473000000002</v>
      </c>
      <c r="J115" s="88">
        <v>31555555555.556</v>
      </c>
      <c r="K115" s="88">
        <v>-43.403148999999999</v>
      </c>
      <c r="L115" s="88">
        <v>-36.657573999999997</v>
      </c>
      <c r="N115" s="6">
        <f t="shared" si="19"/>
        <v>22.727333333333</v>
      </c>
      <c r="O115" s="6">
        <f t="shared" si="17"/>
        <v>-64.705696000000003</v>
      </c>
    </row>
    <row r="116" spans="2:16" x14ac:dyDescent="0.25">
      <c r="B116" s="88">
        <v>50000000000</v>
      </c>
      <c r="C116" s="88">
        <v>-52.538119999999999</v>
      </c>
      <c r="D116" s="88">
        <v>-41.075920000000004</v>
      </c>
      <c r="F116" s="6">
        <f t="shared" si="18"/>
        <v>40.979666666667001</v>
      </c>
      <c r="G116" s="6">
        <f t="shared" si="16"/>
        <v>-49.524532000000001</v>
      </c>
      <c r="J116" s="88">
        <v>31611111111.111</v>
      </c>
      <c r="K116" s="88">
        <v>-46.590857999999997</v>
      </c>
      <c r="L116" s="88">
        <v>-39.778151999999999</v>
      </c>
      <c r="N116" s="6">
        <f t="shared" si="19"/>
        <v>23.939444444444</v>
      </c>
      <c r="O116" s="6">
        <f t="shared" si="17"/>
        <v>-55.068707000000003</v>
      </c>
    </row>
    <row r="117" spans="2:16" x14ac:dyDescent="0.25">
      <c r="B117" s="88">
        <v>50000000000</v>
      </c>
      <c r="C117" s="88">
        <v>-52.066105</v>
      </c>
      <c r="D117" s="88">
        <v>-41.425888</v>
      </c>
      <c r="F117" s="6">
        <f t="shared" si="18"/>
        <v>42.747333333333003</v>
      </c>
      <c r="G117" s="6">
        <f t="shared" si="16"/>
        <v>-49.713932</v>
      </c>
      <c r="J117" s="88">
        <v>31666666666.667</v>
      </c>
      <c r="K117" s="88">
        <v>-45.051158999999998</v>
      </c>
      <c r="L117" s="88">
        <v>-37.379601000000001</v>
      </c>
      <c r="N117" s="6">
        <f t="shared" si="19"/>
        <v>25.151555555556001</v>
      </c>
      <c r="O117" s="6">
        <f t="shared" si="17"/>
        <v>-51.380775</v>
      </c>
    </row>
    <row r="118" spans="2:16" x14ac:dyDescent="0.25">
      <c r="B118" s="88">
        <v>50000000000</v>
      </c>
      <c r="C118" s="88">
        <v>-52.359104000000002</v>
      </c>
      <c r="D118" s="88">
        <v>-43.518433000000002</v>
      </c>
      <c r="F118" s="6">
        <f t="shared" si="18"/>
        <v>44.515000000000001</v>
      </c>
      <c r="G118" s="6">
        <f t="shared" si="16"/>
        <v>-50.361694</v>
      </c>
      <c r="J118" s="88">
        <v>31722222222.222</v>
      </c>
      <c r="K118" s="88">
        <v>-46.643340999999999</v>
      </c>
      <c r="L118" s="88">
        <v>-37.444214000000002</v>
      </c>
      <c r="N118" s="6">
        <f t="shared" si="19"/>
        <v>26.363666666667001</v>
      </c>
      <c r="O118" s="6">
        <f t="shared" si="17"/>
        <v>-50.409224999999999</v>
      </c>
    </row>
    <row r="119" spans="2:16" x14ac:dyDescent="0.25">
      <c r="B119" s="88">
        <v>50000000000</v>
      </c>
      <c r="C119" s="88">
        <v>-51.972645</v>
      </c>
      <c r="D119" s="88">
        <v>-42.894871000000002</v>
      </c>
      <c r="F119" s="6">
        <f t="shared" si="18"/>
        <v>46.282666666666998</v>
      </c>
      <c r="G119" s="6">
        <f t="shared" si="16"/>
        <v>-36.885914</v>
      </c>
      <c r="J119" s="88">
        <v>31777777777.778</v>
      </c>
      <c r="K119" s="88">
        <v>-44.914993000000003</v>
      </c>
      <c r="L119" s="88">
        <v>-35.415840000000003</v>
      </c>
      <c r="N119" s="6">
        <f t="shared" si="19"/>
        <v>27.575777777778001</v>
      </c>
      <c r="O119" s="6">
        <f t="shared" si="17"/>
        <v>-53.606845999999997</v>
      </c>
    </row>
    <row r="120" spans="2:16" x14ac:dyDescent="0.25">
      <c r="B120" s="88">
        <v>50000000000</v>
      </c>
      <c r="C120" s="88">
        <v>-52.899749999999997</v>
      </c>
      <c r="D120" s="88">
        <v>-41.170352999999999</v>
      </c>
      <c r="F120" s="6">
        <f t="shared" si="18"/>
        <v>48.050333333333</v>
      </c>
      <c r="G120" s="6">
        <f t="shared" si="16"/>
        <v>-34.932448999999998</v>
      </c>
      <c r="J120" s="88">
        <v>31833333333.333</v>
      </c>
      <c r="K120" s="88">
        <v>-45.410435</v>
      </c>
      <c r="L120" s="88">
        <v>-35.588538999999997</v>
      </c>
      <c r="N120" s="6">
        <f t="shared" si="19"/>
        <v>28.787888888889</v>
      </c>
      <c r="O120" s="6">
        <f t="shared" si="17"/>
        <v>-56.936996000000001</v>
      </c>
    </row>
    <row r="121" spans="2:16" x14ac:dyDescent="0.25">
      <c r="B121" s="88">
        <v>50000000000</v>
      </c>
      <c r="C121" s="88">
        <v>-52.127471999999997</v>
      </c>
      <c r="D121" s="88">
        <v>-34.406295999999998</v>
      </c>
      <c r="F121" s="6">
        <f t="shared" si="18"/>
        <v>49.817999999999998</v>
      </c>
      <c r="G121" s="6">
        <f t="shared" si="16"/>
        <v>-47.500988</v>
      </c>
      <c r="J121" s="88">
        <v>31888888888.889</v>
      </c>
      <c r="K121" s="88">
        <v>-45.226222999999997</v>
      </c>
      <c r="L121" s="88">
        <v>-35.866996999999998</v>
      </c>
      <c r="N121" s="6">
        <f t="shared" si="19"/>
        <v>30</v>
      </c>
      <c r="O121" s="6">
        <f t="shared" si="17"/>
        <v>-61.946739000000001</v>
      </c>
    </row>
    <row r="122" spans="2:16" x14ac:dyDescent="0.25">
      <c r="B122" s="88">
        <v>50000000000</v>
      </c>
      <c r="C122" s="88">
        <v>-52.212826</v>
      </c>
      <c r="D122" s="88">
        <v>-34.646599000000002</v>
      </c>
      <c r="F122" s="6" t="s">
        <v>21</v>
      </c>
      <c r="J122" s="88">
        <v>31944444444.444</v>
      </c>
      <c r="K122" s="88">
        <v>-45.625518999999997</v>
      </c>
      <c r="L122" s="88">
        <v>-36.574840999999999</v>
      </c>
      <c r="N122" s="6" t="s">
        <v>21</v>
      </c>
    </row>
    <row r="123" spans="2:16" x14ac:dyDescent="0.25">
      <c r="B123" s="88">
        <v>50000000000</v>
      </c>
      <c r="C123" s="88">
        <v>-52.334750999999997</v>
      </c>
      <c r="D123" s="88">
        <v>-35.429188000000003</v>
      </c>
      <c r="J123" s="88">
        <v>32000000000</v>
      </c>
      <c r="K123" s="88">
        <v>-50.575848000000001</v>
      </c>
      <c r="L123" s="88">
        <v>-40.523392000000001</v>
      </c>
    </row>
    <row r="124" spans="2:16" x14ac:dyDescent="0.25">
      <c r="B124" s="88" t="s">
        <v>21</v>
      </c>
      <c r="J124" s="88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5">
        <v>2</v>
      </c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s="88" t="s">
        <v>25</v>
      </c>
      <c r="F127" s="6">
        <f t="shared" ref="F127:F145" si="22">B153/1000000000</f>
        <v>35.817999999999998</v>
      </c>
      <c r="G127" s="6">
        <f t="shared" si="20"/>
        <v>-56.252685999999997</v>
      </c>
      <c r="H127" s="36">
        <f>ABS(AVERAGE(G127:G138)-(H126-1)*5)</f>
        <v>56.95414925</v>
      </c>
      <c r="J127" s="88" t="s">
        <v>25</v>
      </c>
      <c r="N127" s="6">
        <f t="shared" ref="N127:N145" si="23">J153/1000000000</f>
        <v>16.181999999999999</v>
      </c>
      <c r="O127" s="6">
        <f t="shared" si="21"/>
        <v>-34.448174000000002</v>
      </c>
      <c r="P127" s="36">
        <f>ABS(AVERAGE(O127:O145)-(P126-1)*5)</f>
        <v>46.140218842105263</v>
      </c>
    </row>
    <row r="128" spans="2:16" x14ac:dyDescent="0.25">
      <c r="B128" s="88" t="s">
        <v>19</v>
      </c>
      <c r="C128" s="88" t="s">
        <v>110</v>
      </c>
      <c r="D128" s="88" t="s">
        <v>75</v>
      </c>
      <c r="F128" s="6">
        <f t="shared" si="22"/>
        <v>36.605888888888998</v>
      </c>
      <c r="G128" s="6">
        <f t="shared" si="20"/>
        <v>-58.731152000000002</v>
      </c>
      <c r="J128" s="88" t="s">
        <v>19</v>
      </c>
      <c r="K128" s="88" t="s">
        <v>110</v>
      </c>
      <c r="L128" s="88" t="s">
        <v>75</v>
      </c>
      <c r="N128" s="6">
        <f t="shared" si="23"/>
        <v>17.060777777778</v>
      </c>
      <c r="O128" s="6">
        <f t="shared" si="21"/>
        <v>-39.837741999999999</v>
      </c>
    </row>
    <row r="129" spans="2:15" x14ac:dyDescent="0.25">
      <c r="B129" s="88">
        <v>18000000000</v>
      </c>
      <c r="C129" s="88">
        <v>-66.456969999999998</v>
      </c>
      <c r="D129" s="88">
        <v>-61.062668000000002</v>
      </c>
      <c r="F129" s="6">
        <f t="shared" si="22"/>
        <v>37.393777777777998</v>
      </c>
      <c r="G129" s="6">
        <f t="shared" si="20"/>
        <v>-56.883170999999997</v>
      </c>
      <c r="J129" s="88">
        <v>8182000000</v>
      </c>
      <c r="K129" s="88">
        <v>-66.926117000000005</v>
      </c>
      <c r="L129" s="88">
        <v>-59.417605999999999</v>
      </c>
      <c r="N129" s="6">
        <f t="shared" si="23"/>
        <v>17.939555555555998</v>
      </c>
      <c r="O129" s="6">
        <f t="shared" si="21"/>
        <v>-45.813907999999998</v>
      </c>
    </row>
    <row r="130" spans="2:15" x14ac:dyDescent="0.25">
      <c r="B130" s="88">
        <v>19767666666.667</v>
      </c>
      <c r="C130" s="88">
        <v>-76.864204000000001</v>
      </c>
      <c r="D130" s="88">
        <v>-71.283882000000006</v>
      </c>
      <c r="F130" s="6">
        <f t="shared" si="22"/>
        <v>38.181666666666999</v>
      </c>
      <c r="G130" s="6">
        <f t="shared" si="20"/>
        <v>-57.998699000000002</v>
      </c>
      <c r="J130" s="88">
        <v>9394111111.1110992</v>
      </c>
      <c r="K130" s="88">
        <v>-64.841667000000001</v>
      </c>
      <c r="L130" s="88">
        <v>-57.258965000000003</v>
      </c>
      <c r="N130" s="6">
        <f t="shared" si="23"/>
        <v>18.818333333333001</v>
      </c>
      <c r="O130" s="6">
        <f t="shared" si="21"/>
        <v>-49.339950999999999</v>
      </c>
    </row>
    <row r="131" spans="2:15" x14ac:dyDescent="0.25">
      <c r="B131" s="88">
        <v>21535333333.333</v>
      </c>
      <c r="C131" s="88">
        <v>-52.236167999999999</v>
      </c>
      <c r="D131" s="88">
        <v>-46.656624000000001</v>
      </c>
      <c r="F131" s="6">
        <f t="shared" si="22"/>
        <v>38.969555555555999</v>
      </c>
      <c r="G131" s="6">
        <f t="shared" si="20"/>
        <v>-58.236355000000003</v>
      </c>
      <c r="J131" s="88">
        <v>10606222222.222</v>
      </c>
      <c r="K131" s="88">
        <v>-63.606482999999997</v>
      </c>
      <c r="L131" s="88">
        <v>-56.010323</v>
      </c>
      <c r="N131" s="6">
        <f t="shared" si="23"/>
        <v>19.697111111110999</v>
      </c>
      <c r="O131" s="6">
        <f t="shared" si="21"/>
        <v>-53.614510000000003</v>
      </c>
    </row>
    <row r="132" spans="2:15" x14ac:dyDescent="0.25">
      <c r="B132" s="88">
        <v>23303000000</v>
      </c>
      <c r="C132" s="88">
        <v>-66.979293999999996</v>
      </c>
      <c r="D132" s="88">
        <v>-59.483100999999998</v>
      </c>
      <c r="F132" s="6">
        <f t="shared" si="22"/>
        <v>39.757444444443998</v>
      </c>
      <c r="G132" s="6">
        <f t="shared" si="20"/>
        <v>-58.033962000000002</v>
      </c>
      <c r="J132" s="88">
        <v>11818333333.333</v>
      </c>
      <c r="K132" s="88">
        <v>-72.549789000000004</v>
      </c>
      <c r="L132" s="88">
        <v>-65.277321000000001</v>
      </c>
      <c r="N132" s="6">
        <f t="shared" si="23"/>
        <v>20.575888888889001</v>
      </c>
      <c r="O132" s="6">
        <f t="shared" si="21"/>
        <v>-50.331398</v>
      </c>
    </row>
    <row r="133" spans="2:15" x14ac:dyDescent="0.25">
      <c r="B133" s="88">
        <v>25070666666.667</v>
      </c>
      <c r="C133" s="88">
        <v>-88.591621000000004</v>
      </c>
      <c r="D133" s="88">
        <v>-81.016495000000006</v>
      </c>
      <c r="F133" s="6">
        <f t="shared" si="22"/>
        <v>40.545333333332998</v>
      </c>
      <c r="G133" s="6">
        <f t="shared" si="20"/>
        <v>-54.614207999999998</v>
      </c>
      <c r="J133" s="88">
        <v>13030444444.444</v>
      </c>
      <c r="K133" s="88">
        <v>-70.338943</v>
      </c>
      <c r="L133" s="88">
        <v>-63.592373000000002</v>
      </c>
      <c r="N133" s="6">
        <f t="shared" si="23"/>
        <v>21.454666666666999</v>
      </c>
      <c r="O133" s="6">
        <f t="shared" si="21"/>
        <v>-44.757384999999999</v>
      </c>
    </row>
    <row r="134" spans="2:15" x14ac:dyDescent="0.25">
      <c r="B134" s="88">
        <v>26838333333.333</v>
      </c>
      <c r="C134" s="88">
        <v>-58.943584000000001</v>
      </c>
      <c r="D134" s="88">
        <v>-51.467357999999997</v>
      </c>
      <c r="F134" s="6">
        <f t="shared" si="22"/>
        <v>41.333222222221998</v>
      </c>
      <c r="G134" s="6">
        <f t="shared" si="20"/>
        <v>-53.297089</v>
      </c>
      <c r="J134" s="88">
        <v>14242555555.556</v>
      </c>
      <c r="K134" s="88">
        <v>-66.716094999999996</v>
      </c>
      <c r="L134" s="88">
        <v>-59.582973000000003</v>
      </c>
      <c r="N134" s="6">
        <f t="shared" si="23"/>
        <v>22.333444444444002</v>
      </c>
      <c r="O134" s="6">
        <f t="shared" si="21"/>
        <v>-41.014954000000003</v>
      </c>
    </row>
    <row r="135" spans="2:15" x14ac:dyDescent="0.25">
      <c r="B135" s="88">
        <v>28606000000</v>
      </c>
      <c r="C135" s="88">
        <v>-67.618674999999996</v>
      </c>
      <c r="D135" s="88">
        <v>-56.986815999999997</v>
      </c>
      <c r="F135" s="6">
        <f t="shared" si="22"/>
        <v>42.121111111110999</v>
      </c>
      <c r="G135" s="6">
        <f t="shared" si="20"/>
        <v>-47.777526999999999</v>
      </c>
      <c r="J135" s="88">
        <v>15454666666.667</v>
      </c>
      <c r="K135" s="88">
        <v>-71.172843999999998</v>
      </c>
      <c r="L135" s="88">
        <v>-63.325470000000003</v>
      </c>
      <c r="N135" s="6">
        <f t="shared" si="23"/>
        <v>23.212222222222</v>
      </c>
      <c r="O135" s="6">
        <f t="shared" si="21"/>
        <v>-39.740551000000004</v>
      </c>
    </row>
    <row r="136" spans="2:15" x14ac:dyDescent="0.25">
      <c r="B136" s="88">
        <v>30373666666.667</v>
      </c>
      <c r="C136" s="88">
        <v>-60.364845000000003</v>
      </c>
      <c r="D136" s="88">
        <v>-48.125892999999998</v>
      </c>
      <c r="F136" s="6">
        <f t="shared" si="22"/>
        <v>42.908999999999999</v>
      </c>
      <c r="G136" s="6">
        <f t="shared" si="20"/>
        <v>-42.758536999999997</v>
      </c>
      <c r="J136" s="88">
        <v>16666777777.778</v>
      </c>
      <c r="K136" s="88">
        <v>-63.501010999999998</v>
      </c>
      <c r="L136" s="88">
        <v>-55.740318000000002</v>
      </c>
      <c r="N136" s="6">
        <f t="shared" si="23"/>
        <v>24.091000000000001</v>
      </c>
      <c r="O136" s="6">
        <f t="shared" si="21"/>
        <v>-44.028103000000002</v>
      </c>
    </row>
    <row r="137" spans="2:15" x14ac:dyDescent="0.25">
      <c r="B137" s="88">
        <v>32141333333.333</v>
      </c>
      <c r="C137" s="88">
        <v>-67.052413999999999</v>
      </c>
      <c r="D137" s="88">
        <v>-55.809928999999997</v>
      </c>
      <c r="F137" s="6">
        <f t="shared" si="22"/>
        <v>43.696888888888999</v>
      </c>
      <c r="G137" s="6">
        <f t="shared" si="20"/>
        <v>-39.894202999999997</v>
      </c>
      <c r="J137" s="88">
        <v>17878888888.889</v>
      </c>
      <c r="K137" s="88">
        <v>-77.654549000000003</v>
      </c>
      <c r="L137" s="88">
        <v>-69.809250000000006</v>
      </c>
      <c r="N137" s="6">
        <f t="shared" si="23"/>
        <v>24.969777777777999</v>
      </c>
      <c r="O137" s="6">
        <f t="shared" si="21"/>
        <v>-46.091915</v>
      </c>
    </row>
    <row r="138" spans="2:15" x14ac:dyDescent="0.25">
      <c r="B138" s="88">
        <v>33909000000</v>
      </c>
      <c r="C138" s="88">
        <v>-58.069302</v>
      </c>
      <c r="D138" s="88">
        <v>-47.001342999999999</v>
      </c>
      <c r="F138" s="6">
        <f t="shared" si="22"/>
        <v>44.484777777778</v>
      </c>
      <c r="G138" s="6">
        <f t="shared" si="20"/>
        <v>-38.972202000000003</v>
      </c>
      <c r="J138" s="88">
        <v>19091000000</v>
      </c>
      <c r="K138" s="88">
        <v>-77.340164000000001</v>
      </c>
      <c r="L138" s="88">
        <v>-69.967360999999997</v>
      </c>
      <c r="N138" s="6">
        <f t="shared" si="23"/>
        <v>25.848555555556</v>
      </c>
      <c r="O138" s="6">
        <f t="shared" si="21"/>
        <v>-45.203209000000001</v>
      </c>
    </row>
    <row r="139" spans="2:15" x14ac:dyDescent="0.25">
      <c r="B139" s="88">
        <v>35676666666.667</v>
      </c>
      <c r="C139" s="88">
        <v>-63.774177999999999</v>
      </c>
      <c r="D139" s="88">
        <v>-52.962296000000002</v>
      </c>
      <c r="F139" s="6">
        <f t="shared" si="22"/>
        <v>45.272666666667</v>
      </c>
      <c r="G139" s="6">
        <f t="shared" si="20"/>
        <v>-57.020206000000002</v>
      </c>
      <c r="J139" s="88">
        <v>20303111111.111</v>
      </c>
      <c r="K139" s="88">
        <v>-65.512939000000003</v>
      </c>
      <c r="L139" s="88">
        <v>-58.767364999999998</v>
      </c>
      <c r="N139" s="6">
        <f t="shared" si="23"/>
        <v>26.727333333333</v>
      </c>
      <c r="O139" s="6">
        <f t="shared" si="21"/>
        <v>-41.494304999999997</v>
      </c>
    </row>
    <row r="140" spans="2:15" x14ac:dyDescent="0.25">
      <c r="B140" s="88">
        <v>37444333333.333</v>
      </c>
      <c r="C140" s="88">
        <v>-56.420422000000002</v>
      </c>
      <c r="D140" s="88">
        <v>-44.958221000000002</v>
      </c>
      <c r="F140" s="6">
        <f t="shared" si="22"/>
        <v>46.060555555556</v>
      </c>
      <c r="G140" s="6">
        <f t="shared" si="20"/>
        <v>-52.536288999999996</v>
      </c>
      <c r="J140" s="88">
        <v>21515222222.222</v>
      </c>
      <c r="K140" s="88">
        <v>-66.941986</v>
      </c>
      <c r="L140" s="88">
        <v>-60.129283999999998</v>
      </c>
      <c r="N140" s="6">
        <f t="shared" si="23"/>
        <v>27.606111111111002</v>
      </c>
      <c r="O140" s="6">
        <f t="shared" si="21"/>
        <v>-37.867386000000003</v>
      </c>
    </row>
    <row r="141" spans="2:15" x14ac:dyDescent="0.25">
      <c r="B141" s="88">
        <v>39212000000</v>
      </c>
      <c r="C141" s="88">
        <v>-60.203693000000001</v>
      </c>
      <c r="D141" s="88">
        <v>-49.563473000000002</v>
      </c>
      <c r="F141" s="6">
        <f t="shared" si="22"/>
        <v>46.848444444443999</v>
      </c>
      <c r="G141" s="6">
        <f t="shared" si="20"/>
        <v>-54.311461999999999</v>
      </c>
      <c r="J141" s="88">
        <v>22727333333.333</v>
      </c>
      <c r="K141" s="88">
        <v>-72.377251000000001</v>
      </c>
      <c r="L141" s="88">
        <v>-64.705696000000003</v>
      </c>
      <c r="N141" s="6">
        <f t="shared" si="23"/>
        <v>28.484888888889</v>
      </c>
      <c r="O141" s="6">
        <f t="shared" si="21"/>
        <v>-33.522185999999998</v>
      </c>
    </row>
    <row r="142" spans="2:15" x14ac:dyDescent="0.25">
      <c r="B142" s="88">
        <v>40979666666.667</v>
      </c>
      <c r="C142" s="88">
        <v>-58.365203999999999</v>
      </c>
      <c r="D142" s="88">
        <v>-49.524532000000001</v>
      </c>
      <c r="F142" s="6">
        <f t="shared" si="22"/>
        <v>47.636333333332999</v>
      </c>
      <c r="G142" s="6">
        <f t="shared" si="20"/>
        <v>-45.077140999999997</v>
      </c>
      <c r="J142" s="88">
        <v>23939444444.444</v>
      </c>
      <c r="K142" s="88">
        <v>-64.267830000000004</v>
      </c>
      <c r="L142" s="88">
        <v>-55.068707000000003</v>
      </c>
      <c r="N142" s="6">
        <f t="shared" si="23"/>
        <v>29.363666666667001</v>
      </c>
      <c r="O142" s="6">
        <f t="shared" si="21"/>
        <v>-30.381830000000001</v>
      </c>
    </row>
    <row r="143" spans="2:15" x14ac:dyDescent="0.25">
      <c r="B143" s="88">
        <v>42747333333.333</v>
      </c>
      <c r="C143" s="88">
        <v>-58.791702000000001</v>
      </c>
      <c r="D143" s="88">
        <v>-49.713932</v>
      </c>
      <c r="F143" s="6">
        <f t="shared" si="22"/>
        <v>48.424222222221999</v>
      </c>
      <c r="G143" s="6">
        <f t="shared" si="20"/>
        <v>-46.388587999999999</v>
      </c>
      <c r="J143" s="88">
        <v>25151555555.556</v>
      </c>
      <c r="K143" s="88">
        <v>-60.879925</v>
      </c>
      <c r="L143" s="88">
        <v>-51.380775</v>
      </c>
      <c r="N143" s="6">
        <f t="shared" si="23"/>
        <v>30.242444444444001</v>
      </c>
      <c r="O143" s="6">
        <f t="shared" si="21"/>
        <v>-30.992691000000001</v>
      </c>
    </row>
    <row r="144" spans="2:15" x14ac:dyDescent="0.25">
      <c r="B144" s="88">
        <v>44515000000</v>
      </c>
      <c r="C144" s="88">
        <v>-62.091095000000003</v>
      </c>
      <c r="D144" s="88">
        <v>-50.361694</v>
      </c>
      <c r="F144" s="6">
        <f t="shared" si="22"/>
        <v>49.212111111111</v>
      </c>
      <c r="G144" s="6">
        <f t="shared" si="20"/>
        <v>-53.492866999999997</v>
      </c>
      <c r="J144" s="88">
        <v>26363666666.667</v>
      </c>
      <c r="K144" s="88">
        <v>-60.231121000000002</v>
      </c>
      <c r="L144" s="88">
        <v>-50.409224999999999</v>
      </c>
      <c r="N144" s="6">
        <f t="shared" si="23"/>
        <v>31.121222222221999</v>
      </c>
      <c r="O144" s="6">
        <f t="shared" si="21"/>
        <v>-34.279854</v>
      </c>
    </row>
    <row r="145" spans="2:16" x14ac:dyDescent="0.25">
      <c r="B145" s="88">
        <v>46282666666.667</v>
      </c>
      <c r="C145" s="88">
        <v>-54.607093999999996</v>
      </c>
      <c r="D145" s="88">
        <v>-36.885914</v>
      </c>
      <c r="F145" s="6">
        <f t="shared" si="22"/>
        <v>50</v>
      </c>
      <c r="G145" s="6">
        <f t="shared" si="20"/>
        <v>-49.009566999999997</v>
      </c>
      <c r="J145" s="88">
        <v>27575777777.778</v>
      </c>
      <c r="K145" s="88">
        <v>-62.966071999999997</v>
      </c>
      <c r="L145" s="88">
        <v>-53.606845999999997</v>
      </c>
      <c r="N145" s="6">
        <f t="shared" si="23"/>
        <v>32</v>
      </c>
      <c r="O145" s="6">
        <f t="shared" si="21"/>
        <v>-38.904105999999999</v>
      </c>
    </row>
    <row r="146" spans="2:16" x14ac:dyDescent="0.25">
      <c r="B146" s="88">
        <v>48050333333.333</v>
      </c>
      <c r="C146" s="88">
        <v>-52.498676000000003</v>
      </c>
      <c r="D146" s="88">
        <v>-34.932448999999998</v>
      </c>
      <c r="F146" s="6" t="s">
        <v>21</v>
      </c>
      <c r="J146" s="88">
        <v>28787888888.889</v>
      </c>
      <c r="K146" s="88">
        <v>-65.987679</v>
      </c>
      <c r="L146" s="88">
        <v>-56.936996000000001</v>
      </c>
      <c r="N146" s="6" t="s">
        <v>21</v>
      </c>
    </row>
    <row r="147" spans="2:16" x14ac:dyDescent="0.25">
      <c r="B147" s="88">
        <v>49818000000</v>
      </c>
      <c r="C147" s="88">
        <v>-64.406548000000001</v>
      </c>
      <c r="D147" s="88">
        <v>-47.500988</v>
      </c>
      <c r="J147" s="88">
        <v>30000000000</v>
      </c>
      <c r="K147" s="88">
        <v>-71.999199000000004</v>
      </c>
      <c r="L147" s="88">
        <v>-61.946739000000001</v>
      </c>
    </row>
    <row r="148" spans="2:16" x14ac:dyDescent="0.25">
      <c r="B148" s="88" t="s">
        <v>21</v>
      </c>
      <c r="J148" s="8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5">
        <v>2</v>
      </c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s="88" t="s">
        <v>35</v>
      </c>
      <c r="F151" s="6">
        <f t="shared" ref="F151:F169" si="26">B177/1000000000</f>
        <v>23.978000000000002</v>
      </c>
      <c r="G151" s="6">
        <f t="shared" si="24"/>
        <v>-61.192084999999999</v>
      </c>
      <c r="H151" s="36">
        <f>ABS(AVERAGE(G151:G164)-(H150-1)*5)</f>
        <v>61.423720785714281</v>
      </c>
      <c r="J151" s="88" t="s">
        <v>35</v>
      </c>
      <c r="N151" s="6">
        <f t="shared" ref="N151:N169" si="27">J177/1000000000</f>
        <v>24.181999999999999</v>
      </c>
      <c r="O151" s="6">
        <f t="shared" si="25"/>
        <v>-57.708328000000002</v>
      </c>
      <c r="P151" s="36">
        <f>ABS(AVERAGE(O151:O169)-(P150-1)*5)</f>
        <v>66.21949089473685</v>
      </c>
    </row>
    <row r="152" spans="2:16" x14ac:dyDescent="0.25">
      <c r="B152" s="88" t="s">
        <v>19</v>
      </c>
      <c r="C152" s="88" t="s">
        <v>143</v>
      </c>
      <c r="D152" s="88" t="s">
        <v>76</v>
      </c>
      <c r="F152" s="6">
        <f t="shared" si="26"/>
        <v>25.423666666667</v>
      </c>
      <c r="G152" s="6">
        <f t="shared" si="24"/>
        <v>-58.556106999999997</v>
      </c>
      <c r="J152" s="88" t="s">
        <v>19</v>
      </c>
      <c r="K152" s="88" t="s">
        <v>143</v>
      </c>
      <c r="L152" s="88" t="s">
        <v>76</v>
      </c>
      <c r="N152" s="6">
        <f t="shared" si="27"/>
        <v>24.616333333332999</v>
      </c>
      <c r="O152" s="6">
        <f t="shared" si="25"/>
        <v>-62.280673999999998</v>
      </c>
    </row>
    <row r="153" spans="2:16" x14ac:dyDescent="0.25">
      <c r="B153" s="88">
        <v>35818000000</v>
      </c>
      <c r="C153" s="88">
        <v>-61.646991999999997</v>
      </c>
      <c r="D153" s="88">
        <v>-56.252685999999997</v>
      </c>
      <c r="F153" s="6">
        <f t="shared" si="26"/>
        <v>26.869333333333</v>
      </c>
      <c r="G153" s="6">
        <f t="shared" si="24"/>
        <v>-62.927897999999999</v>
      </c>
      <c r="J153" s="88">
        <v>16182000000</v>
      </c>
      <c r="K153" s="88">
        <v>-41.956688</v>
      </c>
      <c r="L153" s="88">
        <v>-34.448174000000002</v>
      </c>
      <c r="N153" s="6">
        <f t="shared" si="27"/>
        <v>25.050666666666999</v>
      </c>
      <c r="O153" s="6">
        <f t="shared" si="25"/>
        <v>-60.743378</v>
      </c>
    </row>
    <row r="154" spans="2:16" x14ac:dyDescent="0.25">
      <c r="B154" s="88">
        <v>36605888888.889</v>
      </c>
      <c r="C154" s="88">
        <v>-64.311477999999994</v>
      </c>
      <c r="D154" s="88">
        <v>-58.731152000000002</v>
      </c>
      <c r="F154" s="6">
        <f t="shared" si="26"/>
        <v>28.315000000000001</v>
      </c>
      <c r="G154" s="6">
        <f t="shared" si="24"/>
        <v>-64.202613999999997</v>
      </c>
      <c r="J154" s="88">
        <v>17060777777.778</v>
      </c>
      <c r="K154" s="88">
        <v>-47.420444000000003</v>
      </c>
      <c r="L154" s="88">
        <v>-39.837741999999999</v>
      </c>
      <c r="N154" s="6">
        <f t="shared" si="27"/>
        <v>25.484999999999999</v>
      </c>
      <c r="O154" s="6">
        <f t="shared" si="25"/>
        <v>-58.852257000000002</v>
      </c>
    </row>
    <row r="155" spans="2:16" x14ac:dyDescent="0.25">
      <c r="B155" s="88">
        <v>37393777777.778</v>
      </c>
      <c r="C155" s="88">
        <v>-62.462719</v>
      </c>
      <c r="D155" s="88">
        <v>-56.883170999999997</v>
      </c>
      <c r="F155" s="6">
        <f t="shared" si="26"/>
        <v>29.760666666666999</v>
      </c>
      <c r="G155" s="6">
        <f t="shared" si="24"/>
        <v>-68.434928999999997</v>
      </c>
      <c r="J155" s="88">
        <v>17939555555.556</v>
      </c>
      <c r="K155" s="88">
        <v>-53.410069</v>
      </c>
      <c r="L155" s="88">
        <v>-45.813907999999998</v>
      </c>
      <c r="N155" s="6">
        <f t="shared" si="27"/>
        <v>25.919333333333</v>
      </c>
      <c r="O155" s="6">
        <f t="shared" si="25"/>
        <v>-63.304535000000001</v>
      </c>
    </row>
    <row r="156" spans="2:16" x14ac:dyDescent="0.25">
      <c r="B156" s="88">
        <v>38181666666.667</v>
      </c>
      <c r="C156" s="88">
        <v>-65.494888000000003</v>
      </c>
      <c r="D156" s="88">
        <v>-57.998699000000002</v>
      </c>
      <c r="F156" s="6">
        <f t="shared" si="26"/>
        <v>31.206333333332999</v>
      </c>
      <c r="G156" s="6">
        <f t="shared" si="24"/>
        <v>-58.545208000000002</v>
      </c>
      <c r="J156" s="88">
        <v>18818333333.333</v>
      </c>
      <c r="K156" s="88">
        <v>-56.612414999999999</v>
      </c>
      <c r="L156" s="88">
        <v>-49.339950999999999</v>
      </c>
      <c r="N156" s="6">
        <f t="shared" si="27"/>
        <v>26.353666666666999</v>
      </c>
      <c r="O156" s="6">
        <f t="shared" si="25"/>
        <v>-59.820163999999998</v>
      </c>
    </row>
    <row r="157" spans="2:16" x14ac:dyDescent="0.25">
      <c r="B157" s="88">
        <v>38969555555.556</v>
      </c>
      <c r="C157" s="88">
        <v>-65.811485000000005</v>
      </c>
      <c r="D157" s="88">
        <v>-58.236355000000003</v>
      </c>
      <c r="F157" s="6">
        <f t="shared" si="26"/>
        <v>32.652000000000001</v>
      </c>
      <c r="G157" s="6">
        <f t="shared" si="24"/>
        <v>-60.333472999999998</v>
      </c>
      <c r="J157" s="88">
        <v>19697111111.111</v>
      </c>
      <c r="K157" s="88">
        <v>-60.361080000000001</v>
      </c>
      <c r="L157" s="88">
        <v>-53.614510000000003</v>
      </c>
      <c r="N157" s="6">
        <f t="shared" si="27"/>
        <v>26.788</v>
      </c>
      <c r="O157" s="6">
        <f t="shared" si="25"/>
        <v>-58.508495000000003</v>
      </c>
    </row>
    <row r="158" spans="2:16" x14ac:dyDescent="0.25">
      <c r="B158" s="88">
        <v>39757444444.444</v>
      </c>
      <c r="C158" s="88">
        <v>-65.510185000000007</v>
      </c>
      <c r="D158" s="88">
        <v>-58.033962000000002</v>
      </c>
      <c r="F158" s="6">
        <f t="shared" si="26"/>
        <v>34.097666666667003</v>
      </c>
      <c r="G158" s="6">
        <f t="shared" si="24"/>
        <v>-49.860545999999999</v>
      </c>
      <c r="J158" s="88">
        <v>20575888888.889</v>
      </c>
      <c r="K158" s="88">
        <v>-57.464516000000003</v>
      </c>
      <c r="L158" s="88">
        <v>-50.331398</v>
      </c>
      <c r="N158" s="6">
        <f t="shared" si="27"/>
        <v>27.222333333333001</v>
      </c>
      <c r="O158" s="6">
        <f t="shared" si="25"/>
        <v>-61.866325000000003</v>
      </c>
    </row>
    <row r="159" spans="2:16" x14ac:dyDescent="0.25">
      <c r="B159" s="88">
        <v>40545333333.333</v>
      </c>
      <c r="C159" s="88">
        <v>-65.246071000000001</v>
      </c>
      <c r="D159" s="88">
        <v>-54.614207999999998</v>
      </c>
      <c r="F159" s="6">
        <f t="shared" si="26"/>
        <v>35.543333333333003</v>
      </c>
      <c r="G159" s="6">
        <f t="shared" si="24"/>
        <v>-52.363078999999999</v>
      </c>
      <c r="J159" s="88">
        <v>21454666666.667</v>
      </c>
      <c r="K159" s="88">
        <v>-52.604767000000002</v>
      </c>
      <c r="L159" s="88">
        <v>-44.757384999999999</v>
      </c>
      <c r="N159" s="6">
        <f t="shared" si="27"/>
        <v>27.656666666667</v>
      </c>
      <c r="O159" s="6">
        <f t="shared" si="25"/>
        <v>-65.613335000000006</v>
      </c>
    </row>
    <row r="160" spans="2:16" x14ac:dyDescent="0.25">
      <c r="B160" s="88">
        <v>41333222222.222</v>
      </c>
      <c r="C160" s="88">
        <v>-65.536040999999997</v>
      </c>
      <c r="D160" s="88">
        <v>-53.297089</v>
      </c>
      <c r="F160" s="6">
        <f t="shared" si="26"/>
        <v>36.988999999999997</v>
      </c>
      <c r="G160" s="6">
        <f t="shared" si="24"/>
        <v>-44.534191</v>
      </c>
      <c r="J160" s="88">
        <v>22333444444.444</v>
      </c>
      <c r="K160" s="88">
        <v>-48.775641999999998</v>
      </c>
      <c r="L160" s="88">
        <v>-41.014954000000003</v>
      </c>
      <c r="N160" s="6">
        <f t="shared" si="27"/>
        <v>28.091000000000001</v>
      </c>
      <c r="O160" s="6">
        <f t="shared" si="25"/>
        <v>-74.421531999999999</v>
      </c>
    </row>
    <row r="161" spans="2:16" x14ac:dyDescent="0.25">
      <c r="B161" s="88">
        <v>42121111111.111</v>
      </c>
      <c r="C161" s="88">
        <v>-59.020015999999998</v>
      </c>
      <c r="D161" s="88">
        <v>-47.777526999999999</v>
      </c>
      <c r="F161" s="6">
        <f t="shared" si="26"/>
        <v>38.434666666666999</v>
      </c>
      <c r="G161" s="6">
        <f t="shared" si="24"/>
        <v>-50.700077</v>
      </c>
      <c r="J161" s="88">
        <v>23212222222.222</v>
      </c>
      <c r="K161" s="88">
        <v>-47.585845999999997</v>
      </c>
      <c r="L161" s="88">
        <v>-39.740551000000004</v>
      </c>
      <c r="N161" s="6">
        <f t="shared" si="27"/>
        <v>28.525333333333002</v>
      </c>
      <c r="O161" s="6">
        <f t="shared" si="25"/>
        <v>-64.788559000000006</v>
      </c>
    </row>
    <row r="162" spans="2:16" x14ac:dyDescent="0.25">
      <c r="B162" s="88">
        <v>42909000000</v>
      </c>
      <c r="C162" s="88">
        <v>-53.826500000000003</v>
      </c>
      <c r="D162" s="88">
        <v>-42.758536999999997</v>
      </c>
      <c r="F162" s="6">
        <f t="shared" si="26"/>
        <v>39.880333333332999</v>
      </c>
      <c r="G162" s="6">
        <f t="shared" si="24"/>
        <v>-47.451725000000003</v>
      </c>
      <c r="J162" s="88">
        <v>24091000000</v>
      </c>
      <c r="K162" s="88">
        <v>-51.400905999999999</v>
      </c>
      <c r="L162" s="88">
        <v>-44.028103000000002</v>
      </c>
      <c r="N162" s="6">
        <f t="shared" si="27"/>
        <v>28.959666666667001</v>
      </c>
      <c r="O162" s="6">
        <f t="shared" si="25"/>
        <v>-65.072479000000001</v>
      </c>
    </row>
    <row r="163" spans="2:16" x14ac:dyDescent="0.25">
      <c r="B163" s="88">
        <v>43696888888.889</v>
      </c>
      <c r="C163" s="88">
        <v>-50.706080999999998</v>
      </c>
      <c r="D163" s="88">
        <v>-39.894202999999997</v>
      </c>
      <c r="F163" s="6">
        <f t="shared" si="26"/>
        <v>41.326000000000001</v>
      </c>
      <c r="G163" s="6">
        <f t="shared" si="24"/>
        <v>-48.520553999999997</v>
      </c>
      <c r="J163" s="88">
        <v>24969777777.778</v>
      </c>
      <c r="K163" s="88">
        <v>-52.837494</v>
      </c>
      <c r="L163" s="88">
        <v>-46.091915</v>
      </c>
      <c r="N163" s="6">
        <f t="shared" si="27"/>
        <v>29.393999999999998</v>
      </c>
      <c r="O163" s="6">
        <f t="shared" si="25"/>
        <v>-58.020102999999999</v>
      </c>
    </row>
    <row r="164" spans="2:16" x14ac:dyDescent="0.25">
      <c r="B164" s="88">
        <v>44484777777.778</v>
      </c>
      <c r="C164" s="88">
        <v>-50.434401999999999</v>
      </c>
      <c r="D164" s="88">
        <v>-38.972202000000003</v>
      </c>
      <c r="F164" s="6">
        <f t="shared" si="26"/>
        <v>42.771666666667002</v>
      </c>
      <c r="G164" s="6">
        <f t="shared" si="24"/>
        <v>-62.309604999999998</v>
      </c>
      <c r="J164" s="88">
        <v>25848555555.556</v>
      </c>
      <c r="K164" s="88">
        <v>-52.015915</v>
      </c>
      <c r="L164" s="88">
        <v>-45.203209000000001</v>
      </c>
      <c r="N164" s="6">
        <f t="shared" si="27"/>
        <v>29.828333333332999</v>
      </c>
      <c r="O164" s="6">
        <f t="shared" si="25"/>
        <v>-60.955852999999998</v>
      </c>
    </row>
    <row r="165" spans="2:16" x14ac:dyDescent="0.25">
      <c r="B165" s="88">
        <v>45272666666.667</v>
      </c>
      <c r="C165" s="88">
        <v>-67.660422999999994</v>
      </c>
      <c r="D165" s="88">
        <v>-57.020206000000002</v>
      </c>
      <c r="F165" s="6">
        <f t="shared" si="26"/>
        <v>44.217333333333002</v>
      </c>
      <c r="G165" s="6">
        <f t="shared" si="24"/>
        <v>-52.261676999999999</v>
      </c>
      <c r="J165" s="88">
        <v>26727333333.333</v>
      </c>
      <c r="K165" s="88">
        <v>-49.165863000000002</v>
      </c>
      <c r="L165" s="88">
        <v>-41.494304999999997</v>
      </c>
      <c r="N165" s="6">
        <f t="shared" si="27"/>
        <v>30.262666666666998</v>
      </c>
      <c r="O165" s="6">
        <f t="shared" si="25"/>
        <v>-60.760620000000003</v>
      </c>
    </row>
    <row r="166" spans="2:16" x14ac:dyDescent="0.25">
      <c r="B166" s="88">
        <v>46060555555.556</v>
      </c>
      <c r="C166" s="88">
        <v>-61.376964999999998</v>
      </c>
      <c r="D166" s="88">
        <v>-52.536288999999996</v>
      </c>
      <c r="F166" s="6">
        <f t="shared" si="26"/>
        <v>45.662999999999997</v>
      </c>
      <c r="G166" s="6">
        <f t="shared" si="24"/>
        <v>-53.007286000000001</v>
      </c>
      <c r="J166" s="88">
        <v>27606111111.111</v>
      </c>
      <c r="K166" s="88">
        <v>-47.066513</v>
      </c>
      <c r="L166" s="88">
        <v>-37.867386000000003</v>
      </c>
      <c r="N166" s="6">
        <f t="shared" si="27"/>
        <v>30.696999999999999</v>
      </c>
      <c r="O166" s="6">
        <f t="shared" si="25"/>
        <v>-57.769806000000003</v>
      </c>
    </row>
    <row r="167" spans="2:16" x14ac:dyDescent="0.25">
      <c r="B167" s="88">
        <v>46848444444.444</v>
      </c>
      <c r="C167" s="88">
        <v>-63.389232999999997</v>
      </c>
      <c r="D167" s="88">
        <v>-54.311461999999999</v>
      </c>
      <c r="F167" s="6">
        <f t="shared" si="26"/>
        <v>47.108666666666998</v>
      </c>
      <c r="G167" s="6">
        <f t="shared" si="24"/>
        <v>-47.864390999999998</v>
      </c>
      <c r="J167" s="88">
        <v>28484888888.889</v>
      </c>
      <c r="K167" s="88">
        <v>-43.021335999999998</v>
      </c>
      <c r="L167" s="88">
        <v>-33.522185999999998</v>
      </c>
      <c r="N167" s="6">
        <f t="shared" si="27"/>
        <v>31.131333333333</v>
      </c>
      <c r="O167" s="6">
        <f t="shared" si="25"/>
        <v>-60.732894999999999</v>
      </c>
    </row>
    <row r="168" spans="2:16" x14ac:dyDescent="0.25">
      <c r="B168" s="88">
        <v>47636333333.333</v>
      </c>
      <c r="C168" s="88">
        <v>-56.806541000000003</v>
      </c>
      <c r="D168" s="88">
        <v>-45.077140999999997</v>
      </c>
      <c r="F168" s="6">
        <f t="shared" si="26"/>
        <v>48.554333333332998</v>
      </c>
      <c r="G168" s="6">
        <f t="shared" si="24"/>
        <v>-37.272202</v>
      </c>
      <c r="J168" s="88">
        <v>29363666666.667</v>
      </c>
      <c r="K168" s="88">
        <v>-40.203727999999998</v>
      </c>
      <c r="L168" s="88">
        <v>-30.381830000000001</v>
      </c>
      <c r="N168" s="6">
        <f t="shared" si="27"/>
        <v>31.565666666666999</v>
      </c>
      <c r="O168" s="6">
        <f t="shared" si="25"/>
        <v>-58.826889000000001</v>
      </c>
    </row>
    <row r="169" spans="2:16" x14ac:dyDescent="0.25">
      <c r="B169" s="88">
        <v>48424222222.222</v>
      </c>
      <c r="C169" s="88">
        <v>-64.109772000000007</v>
      </c>
      <c r="D169" s="88">
        <v>-46.388587999999999</v>
      </c>
      <c r="F169" s="6">
        <f t="shared" si="26"/>
        <v>50</v>
      </c>
      <c r="G169" s="6">
        <f t="shared" si="24"/>
        <v>-41.029452999999997</v>
      </c>
      <c r="J169" s="88">
        <v>30242444444.444</v>
      </c>
      <c r="K169" s="88">
        <v>-40.351913000000003</v>
      </c>
      <c r="L169" s="88">
        <v>-30.992691000000001</v>
      </c>
      <c r="N169" s="6">
        <f t="shared" si="27"/>
        <v>32</v>
      </c>
      <c r="O169" s="6">
        <f t="shared" si="25"/>
        <v>-53.124099999999999</v>
      </c>
    </row>
    <row r="170" spans="2:16" x14ac:dyDescent="0.25">
      <c r="B170" s="88">
        <v>49212111111.111</v>
      </c>
      <c r="C170" s="88">
        <v>-71.059089999999998</v>
      </c>
      <c r="D170" s="88">
        <v>-53.492866999999997</v>
      </c>
      <c r="F170" s="6" t="s">
        <v>21</v>
      </c>
      <c r="J170" s="88">
        <v>31121222222.222</v>
      </c>
      <c r="K170" s="88">
        <v>-43.330536000000002</v>
      </c>
      <c r="L170" s="88">
        <v>-34.279854</v>
      </c>
      <c r="N170" s="6" t="s">
        <v>21</v>
      </c>
    </row>
    <row r="171" spans="2:16" x14ac:dyDescent="0.25">
      <c r="B171" s="88">
        <v>50000000000</v>
      </c>
      <c r="C171" s="88">
        <v>-65.915131000000002</v>
      </c>
      <c r="D171" s="88">
        <v>-49.009566999999997</v>
      </c>
      <c r="J171" s="88">
        <v>32000000000</v>
      </c>
      <c r="K171" s="88">
        <v>-48.956561999999998</v>
      </c>
      <c r="L171" s="88">
        <v>-38.904105999999999</v>
      </c>
    </row>
    <row r="172" spans="2:16" x14ac:dyDescent="0.25">
      <c r="B172" s="88" t="s">
        <v>21</v>
      </c>
      <c r="J172" s="88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5">
        <v>2</v>
      </c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s="88" t="s">
        <v>37</v>
      </c>
      <c r="F175" s="6">
        <f t="shared" ref="F175:F193" si="30">B201/1000000000</f>
        <v>31.978000000000002</v>
      </c>
      <c r="G175" s="6">
        <f t="shared" si="28"/>
        <v>-58.441035999999997</v>
      </c>
      <c r="H175" s="36">
        <f>ABS(AVERAGE(G175:G187)-(H174-1)*5)</f>
        <v>61.555795076923083</v>
      </c>
      <c r="J175" s="88" t="s">
        <v>37</v>
      </c>
      <c r="N175" s="6">
        <f t="shared" ref="N175:N193" si="31">J201/1000000000</f>
        <v>31.818000000000001</v>
      </c>
      <c r="O175" s="6">
        <f t="shared" si="29"/>
        <v>-60.893580999999998</v>
      </c>
      <c r="P175" s="36">
        <f>ABS(AVERAGE(O175:O193)-(P174-1)*5)</f>
        <v>64.021739157894729</v>
      </c>
    </row>
    <row r="176" spans="2:16" x14ac:dyDescent="0.25">
      <c r="B176" s="88" t="s">
        <v>19</v>
      </c>
      <c r="C176" s="88" t="s">
        <v>144</v>
      </c>
      <c r="D176" s="88" t="s">
        <v>77</v>
      </c>
      <c r="F176" s="6">
        <f t="shared" si="30"/>
        <v>32.979222222221999</v>
      </c>
      <c r="G176" s="6">
        <f t="shared" si="28"/>
        <v>-54.963833000000001</v>
      </c>
      <c r="J176" s="88" t="s">
        <v>19</v>
      </c>
      <c r="K176" s="88" t="s">
        <v>144</v>
      </c>
      <c r="L176" s="88" t="s">
        <v>77</v>
      </c>
      <c r="N176" s="6">
        <f t="shared" si="31"/>
        <v>31.828111111110999</v>
      </c>
      <c r="O176" s="6">
        <f t="shared" si="29"/>
        <v>-61.475619999999999</v>
      </c>
    </row>
    <row r="177" spans="2:15" x14ac:dyDescent="0.25">
      <c r="B177" s="88">
        <v>23978000000</v>
      </c>
      <c r="C177" s="88">
        <v>-66.586387999999999</v>
      </c>
      <c r="D177" s="88">
        <v>-61.192084999999999</v>
      </c>
      <c r="F177" s="6">
        <f t="shared" si="30"/>
        <v>33.980444444444004</v>
      </c>
      <c r="G177" s="6">
        <f t="shared" si="28"/>
        <v>-46.020687000000002</v>
      </c>
      <c r="J177" s="88">
        <v>24182000000</v>
      </c>
      <c r="K177" s="88">
        <v>-65.216842999999997</v>
      </c>
      <c r="L177" s="88">
        <v>-57.708328000000002</v>
      </c>
      <c r="N177" s="6">
        <f t="shared" si="31"/>
        <v>31.838222222222001</v>
      </c>
      <c r="O177" s="6">
        <f t="shared" si="29"/>
        <v>-61.937533999999999</v>
      </c>
    </row>
    <row r="178" spans="2:15" x14ac:dyDescent="0.25">
      <c r="B178" s="88">
        <v>25423666666.667</v>
      </c>
      <c r="C178" s="88">
        <v>-64.136429000000007</v>
      </c>
      <c r="D178" s="88">
        <v>-58.556106999999997</v>
      </c>
      <c r="F178" s="6">
        <f t="shared" si="30"/>
        <v>34.981666666667003</v>
      </c>
      <c r="G178" s="6">
        <f t="shared" si="28"/>
        <v>-46.257323999999997</v>
      </c>
      <c r="J178" s="88">
        <v>24616333333.333</v>
      </c>
      <c r="K178" s="88">
        <v>-69.863372999999996</v>
      </c>
      <c r="L178" s="88">
        <v>-62.280673999999998</v>
      </c>
      <c r="N178" s="6">
        <f t="shared" si="31"/>
        <v>31.848333333332999</v>
      </c>
      <c r="O178" s="6">
        <f t="shared" si="29"/>
        <v>-61.752974999999999</v>
      </c>
    </row>
    <row r="179" spans="2:15" x14ac:dyDescent="0.25">
      <c r="B179" s="88">
        <v>26869333333.333</v>
      </c>
      <c r="C179" s="88">
        <v>-68.507439000000005</v>
      </c>
      <c r="D179" s="88">
        <v>-62.927897999999999</v>
      </c>
      <c r="F179" s="6">
        <f t="shared" si="30"/>
        <v>35.982888888889001</v>
      </c>
      <c r="G179" s="6">
        <f t="shared" si="28"/>
        <v>-54.214725000000001</v>
      </c>
      <c r="J179" s="88">
        <v>25050666666.667</v>
      </c>
      <c r="K179" s="88">
        <v>-68.339539000000002</v>
      </c>
      <c r="L179" s="88">
        <v>-60.743378</v>
      </c>
      <c r="N179" s="6">
        <f t="shared" si="31"/>
        <v>31.858444444444</v>
      </c>
      <c r="O179" s="6">
        <f t="shared" si="29"/>
        <v>-61.069015999999998</v>
      </c>
    </row>
    <row r="180" spans="2:15" x14ac:dyDescent="0.25">
      <c r="B180" s="88">
        <v>28315000000</v>
      </c>
      <c r="C180" s="88">
        <v>-71.698807000000002</v>
      </c>
      <c r="D180" s="88">
        <v>-64.202613999999997</v>
      </c>
      <c r="F180" s="6">
        <f t="shared" si="30"/>
        <v>36.984111111110998</v>
      </c>
      <c r="G180" s="6">
        <f t="shared" si="28"/>
        <v>-66.767204000000007</v>
      </c>
      <c r="J180" s="88">
        <v>25485000000</v>
      </c>
      <c r="K180" s="88">
        <v>-66.124724999999998</v>
      </c>
      <c r="L180" s="88">
        <v>-58.852257000000002</v>
      </c>
      <c r="N180" s="6">
        <f t="shared" si="31"/>
        <v>31.868555555556</v>
      </c>
      <c r="O180" s="6">
        <f t="shared" si="29"/>
        <v>-60.523808000000002</v>
      </c>
    </row>
    <row r="181" spans="2:15" x14ac:dyDescent="0.25">
      <c r="B181" s="88">
        <v>29760666666.667</v>
      </c>
      <c r="C181" s="88">
        <v>-76.010056000000006</v>
      </c>
      <c r="D181" s="88">
        <v>-68.434928999999997</v>
      </c>
      <c r="F181" s="6">
        <f t="shared" si="30"/>
        <v>37.985333333333003</v>
      </c>
      <c r="G181" s="6">
        <f t="shared" si="28"/>
        <v>-64.256682999999995</v>
      </c>
      <c r="J181" s="88">
        <v>25919333333.333</v>
      </c>
      <c r="K181" s="88">
        <v>-70.051102</v>
      </c>
      <c r="L181" s="88">
        <v>-63.304535000000001</v>
      </c>
      <c r="N181" s="6">
        <f t="shared" si="31"/>
        <v>31.878666666667002</v>
      </c>
      <c r="O181" s="6">
        <f t="shared" si="29"/>
        <v>-59.727477999999998</v>
      </c>
    </row>
    <row r="182" spans="2:15" x14ac:dyDescent="0.25">
      <c r="B182" s="88">
        <v>31206333333.333</v>
      </c>
      <c r="C182" s="88">
        <v>-66.021431000000007</v>
      </c>
      <c r="D182" s="88">
        <v>-58.545208000000002</v>
      </c>
      <c r="F182" s="6">
        <f t="shared" si="30"/>
        <v>38.986555555556002</v>
      </c>
      <c r="G182" s="6">
        <f t="shared" si="28"/>
        <v>-54.386299000000001</v>
      </c>
      <c r="J182" s="88">
        <v>26353666666.667</v>
      </c>
      <c r="K182" s="88">
        <v>-66.953277999999997</v>
      </c>
      <c r="L182" s="88">
        <v>-59.820163999999998</v>
      </c>
      <c r="N182" s="6">
        <f t="shared" si="31"/>
        <v>31.888777777777999</v>
      </c>
      <c r="O182" s="6">
        <f t="shared" si="29"/>
        <v>-59.221415999999998</v>
      </c>
    </row>
    <row r="183" spans="2:15" x14ac:dyDescent="0.25">
      <c r="B183" s="88">
        <v>32652000000</v>
      </c>
      <c r="C183" s="88">
        <v>-70.965332000000004</v>
      </c>
      <c r="D183" s="88">
        <v>-60.333472999999998</v>
      </c>
      <c r="F183" s="6">
        <f t="shared" si="30"/>
        <v>39.987777777778</v>
      </c>
      <c r="G183" s="6">
        <f t="shared" si="28"/>
        <v>-53.678696000000002</v>
      </c>
      <c r="J183" s="88">
        <v>26788000000</v>
      </c>
      <c r="K183" s="88">
        <v>-66.355873000000003</v>
      </c>
      <c r="L183" s="88">
        <v>-58.508495000000003</v>
      </c>
      <c r="N183" s="6">
        <f t="shared" si="31"/>
        <v>31.898888888889001</v>
      </c>
      <c r="O183" s="6">
        <f t="shared" si="29"/>
        <v>-58.932319999999997</v>
      </c>
    </row>
    <row r="184" spans="2:15" x14ac:dyDescent="0.25">
      <c r="B184" s="88">
        <v>34097666666.667</v>
      </c>
      <c r="C184" s="88">
        <v>-62.099499000000002</v>
      </c>
      <c r="D184" s="88">
        <v>-49.860545999999999</v>
      </c>
      <c r="F184" s="6">
        <f t="shared" si="30"/>
        <v>40.988999999999997</v>
      </c>
      <c r="G184" s="6">
        <f t="shared" si="28"/>
        <v>-53.740378999999997</v>
      </c>
      <c r="J184" s="88">
        <v>27222333333.333</v>
      </c>
      <c r="K184" s="88">
        <v>-69.627014000000003</v>
      </c>
      <c r="L184" s="88">
        <v>-61.866325000000003</v>
      </c>
      <c r="N184" s="6">
        <f t="shared" si="31"/>
        <v>31.908999999999999</v>
      </c>
      <c r="O184" s="6">
        <f t="shared" si="29"/>
        <v>-58.292926999999999</v>
      </c>
    </row>
    <row r="185" spans="2:15" x14ac:dyDescent="0.25">
      <c r="B185" s="88">
        <v>35543333333.333</v>
      </c>
      <c r="C185" s="88">
        <v>-63.605567999999998</v>
      </c>
      <c r="D185" s="88">
        <v>-52.363078999999999</v>
      </c>
      <c r="F185" s="6">
        <f t="shared" si="30"/>
        <v>41.990222222222002</v>
      </c>
      <c r="G185" s="6">
        <f t="shared" si="28"/>
        <v>-55.388545999999998</v>
      </c>
      <c r="J185" s="88">
        <v>27656666666.667</v>
      </c>
      <c r="K185" s="88">
        <v>-73.458625999999995</v>
      </c>
      <c r="L185" s="88">
        <v>-65.613335000000006</v>
      </c>
      <c r="N185" s="6">
        <f t="shared" si="31"/>
        <v>31.919111111111</v>
      </c>
      <c r="O185" s="6">
        <f t="shared" si="29"/>
        <v>-58.807270000000003</v>
      </c>
    </row>
    <row r="186" spans="2:15" x14ac:dyDescent="0.25">
      <c r="B186" s="88">
        <v>36989000000</v>
      </c>
      <c r="C186" s="88">
        <v>-55.602153999999999</v>
      </c>
      <c r="D186" s="88">
        <v>-44.534191</v>
      </c>
      <c r="F186" s="6">
        <f t="shared" si="30"/>
        <v>42.991444444443999</v>
      </c>
      <c r="G186" s="6">
        <f t="shared" si="28"/>
        <v>-61.421089000000002</v>
      </c>
      <c r="J186" s="88">
        <v>28091000000</v>
      </c>
      <c r="K186" s="88">
        <v>-81.794334000000006</v>
      </c>
      <c r="L186" s="88">
        <v>-74.421531999999999</v>
      </c>
      <c r="N186" s="6">
        <f t="shared" si="31"/>
        <v>31.929222222221998</v>
      </c>
      <c r="O186" s="6">
        <f t="shared" si="29"/>
        <v>-58.495953</v>
      </c>
    </row>
    <row r="187" spans="2:15" x14ac:dyDescent="0.25">
      <c r="B187" s="88">
        <v>38434666666.667</v>
      </c>
      <c r="C187" s="88">
        <v>-61.511958999999997</v>
      </c>
      <c r="D187" s="88">
        <v>-50.700077</v>
      </c>
      <c r="F187" s="6">
        <f t="shared" si="30"/>
        <v>43.992666666666999</v>
      </c>
      <c r="G187" s="6">
        <f t="shared" si="28"/>
        <v>-65.688834999999997</v>
      </c>
      <c r="J187" s="88">
        <v>28525333333.333</v>
      </c>
      <c r="K187" s="88">
        <v>-71.534133999999995</v>
      </c>
      <c r="L187" s="88">
        <v>-64.788559000000006</v>
      </c>
      <c r="N187" s="6">
        <f t="shared" si="31"/>
        <v>31.939333333333</v>
      </c>
      <c r="O187" s="6">
        <f t="shared" si="29"/>
        <v>-57.610469999999999</v>
      </c>
    </row>
    <row r="188" spans="2:15" x14ac:dyDescent="0.25">
      <c r="B188" s="88">
        <v>39880333333.333</v>
      </c>
      <c r="C188" s="88">
        <v>-58.913924999999999</v>
      </c>
      <c r="D188" s="88">
        <v>-47.451725000000003</v>
      </c>
      <c r="F188" s="6">
        <f t="shared" si="30"/>
        <v>44.993888888889003</v>
      </c>
      <c r="G188" s="6">
        <f t="shared" si="28"/>
        <v>-63.139172000000002</v>
      </c>
      <c r="J188" s="88">
        <v>28959666666.667</v>
      </c>
      <c r="K188" s="88">
        <v>-71.885185000000007</v>
      </c>
      <c r="L188" s="88">
        <v>-65.072479000000001</v>
      </c>
      <c r="N188" s="6">
        <f t="shared" si="31"/>
        <v>31.949444444444001</v>
      </c>
      <c r="O188" s="6">
        <f t="shared" si="29"/>
        <v>-55.936317000000003</v>
      </c>
    </row>
    <row r="189" spans="2:15" x14ac:dyDescent="0.25">
      <c r="B189" s="88">
        <v>41326000000</v>
      </c>
      <c r="C189" s="88">
        <v>-59.160774000000004</v>
      </c>
      <c r="D189" s="88">
        <v>-48.520553999999997</v>
      </c>
      <c r="F189" s="6">
        <f t="shared" si="30"/>
        <v>45.995111111111001</v>
      </c>
      <c r="G189" s="6">
        <f t="shared" si="28"/>
        <v>-60.728980999999997</v>
      </c>
      <c r="J189" s="88">
        <v>29394000000</v>
      </c>
      <c r="K189" s="88">
        <v>-65.691665999999998</v>
      </c>
      <c r="L189" s="88">
        <v>-58.020102999999999</v>
      </c>
      <c r="N189" s="6">
        <f t="shared" si="31"/>
        <v>31.959555555556001</v>
      </c>
      <c r="O189" s="6">
        <f t="shared" si="29"/>
        <v>-56.699238000000001</v>
      </c>
    </row>
    <row r="190" spans="2:15" x14ac:dyDescent="0.25">
      <c r="B190" s="88">
        <v>42771666666.667</v>
      </c>
      <c r="C190" s="88">
        <v>-71.150276000000005</v>
      </c>
      <c r="D190" s="88">
        <v>-62.309604999999998</v>
      </c>
      <c r="F190" s="6">
        <f t="shared" si="30"/>
        <v>46.996333333332998</v>
      </c>
      <c r="G190" s="6">
        <f t="shared" si="28"/>
        <v>-49.917385000000003</v>
      </c>
      <c r="J190" s="88">
        <v>29828333333.333</v>
      </c>
      <c r="K190" s="88">
        <v>-70.154976000000005</v>
      </c>
      <c r="L190" s="88">
        <v>-60.955852999999998</v>
      </c>
      <c r="N190" s="6">
        <f t="shared" si="31"/>
        <v>31.969666666666999</v>
      </c>
      <c r="O190" s="6">
        <f t="shared" si="29"/>
        <v>-56.899391000000001</v>
      </c>
    </row>
    <row r="191" spans="2:15" x14ac:dyDescent="0.25">
      <c r="B191" s="88">
        <v>44217333333.333</v>
      </c>
      <c r="C191" s="88">
        <v>-61.339450999999997</v>
      </c>
      <c r="D191" s="88">
        <v>-52.261676999999999</v>
      </c>
      <c r="F191" s="6">
        <f t="shared" si="30"/>
        <v>47.997555555555998</v>
      </c>
      <c r="G191" s="6">
        <f t="shared" si="28"/>
        <v>-44.662211999999997</v>
      </c>
      <c r="J191" s="88">
        <v>30262666666.667</v>
      </c>
      <c r="K191" s="88">
        <v>-70.259772999999996</v>
      </c>
      <c r="L191" s="88">
        <v>-60.760620000000003</v>
      </c>
      <c r="N191" s="6">
        <f t="shared" si="31"/>
        <v>31.979777777778001</v>
      </c>
      <c r="O191" s="6">
        <f t="shared" si="29"/>
        <v>-57.558453</v>
      </c>
    </row>
    <row r="192" spans="2:15" x14ac:dyDescent="0.25">
      <c r="B192" s="88">
        <v>45663000000</v>
      </c>
      <c r="C192" s="88">
        <v>-64.736687000000003</v>
      </c>
      <c r="D192" s="88">
        <v>-53.007286000000001</v>
      </c>
      <c r="F192" s="6">
        <f t="shared" si="30"/>
        <v>48.998777777778002</v>
      </c>
      <c r="G192" s="6">
        <f t="shared" si="28"/>
        <v>-41.496806999999997</v>
      </c>
      <c r="J192" s="88">
        <v>30697000000</v>
      </c>
      <c r="K192" s="88">
        <v>-67.591705000000005</v>
      </c>
      <c r="L192" s="88">
        <v>-57.769806000000003</v>
      </c>
      <c r="N192" s="6">
        <f t="shared" si="31"/>
        <v>31.989888888888999</v>
      </c>
      <c r="O192" s="6">
        <f t="shared" si="29"/>
        <v>-58.193432000000001</v>
      </c>
    </row>
    <row r="193" spans="2:16" x14ac:dyDescent="0.25">
      <c r="B193" s="88">
        <v>47108666666.667</v>
      </c>
      <c r="C193" s="88">
        <v>-65.585571000000002</v>
      </c>
      <c r="D193" s="88">
        <v>-47.864390999999998</v>
      </c>
      <c r="F193" s="6">
        <f t="shared" si="30"/>
        <v>50</v>
      </c>
      <c r="G193" s="6">
        <f t="shared" si="28"/>
        <v>-40.873055000000001</v>
      </c>
      <c r="J193" s="88">
        <v>31131333333.333</v>
      </c>
      <c r="K193" s="88">
        <v>-70.092117000000002</v>
      </c>
      <c r="L193" s="88">
        <v>-60.732894999999999</v>
      </c>
      <c r="N193" s="6">
        <f t="shared" si="31"/>
        <v>32</v>
      </c>
      <c r="O193" s="6">
        <f t="shared" si="29"/>
        <v>-57.385845000000003</v>
      </c>
    </row>
    <row r="194" spans="2:16" x14ac:dyDescent="0.25">
      <c r="B194" s="88">
        <v>48554333333.333</v>
      </c>
      <c r="C194" s="88">
        <v>-54.838425000000001</v>
      </c>
      <c r="D194" s="88">
        <v>-37.272202</v>
      </c>
      <c r="F194" s="6" t="s">
        <v>21</v>
      </c>
      <c r="J194" s="88">
        <v>31565666666.667</v>
      </c>
      <c r="K194" s="88">
        <v>-67.877571000000003</v>
      </c>
      <c r="L194" s="88">
        <v>-58.826889000000001</v>
      </c>
      <c r="N194" s="6" t="s">
        <v>21</v>
      </c>
    </row>
    <row r="195" spans="2:16" x14ac:dyDescent="0.25">
      <c r="B195" s="88">
        <v>50000000000</v>
      </c>
      <c r="C195" s="88">
        <v>-57.935017000000002</v>
      </c>
      <c r="D195" s="88">
        <v>-41.029452999999997</v>
      </c>
      <c r="J195" s="88">
        <v>32000000000</v>
      </c>
      <c r="K195" s="88">
        <v>-63.176555999999998</v>
      </c>
      <c r="L195" s="88">
        <v>-53.124099999999999</v>
      </c>
    </row>
    <row r="196" spans="2:16" x14ac:dyDescent="0.25">
      <c r="B196" s="88" t="s">
        <v>21</v>
      </c>
      <c r="J196" s="88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5">
        <v>2</v>
      </c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s="88" t="s">
        <v>39</v>
      </c>
      <c r="F199" s="6">
        <f t="shared" ref="F199:F217" si="34">B225/1000000000</f>
        <v>49.978000000000002</v>
      </c>
      <c r="G199" s="6">
        <f t="shared" si="32"/>
        <v>-65.578864999999993</v>
      </c>
      <c r="H199" s="36" t="s">
        <v>315</v>
      </c>
      <c r="J199" s="88" t="s">
        <v>39</v>
      </c>
      <c r="N199" s="6">
        <f t="shared" ref="N199:N217" si="35">J225/1000000000</f>
        <v>29.797999999999998</v>
      </c>
      <c r="O199" s="6">
        <f t="shared" si="33"/>
        <v>-57.259765999999999</v>
      </c>
      <c r="P199" s="36">
        <f>ABS(AVERAGE(O199:O217)-(P198-1)*5)</f>
        <v>58.499464526315798</v>
      </c>
    </row>
    <row r="200" spans="2:16" x14ac:dyDescent="0.25">
      <c r="B200" s="88" t="s">
        <v>19</v>
      </c>
      <c r="C200" s="88" t="s">
        <v>145</v>
      </c>
      <c r="D200" s="88" t="s">
        <v>78</v>
      </c>
      <c r="F200" s="6">
        <f t="shared" si="34"/>
        <v>49.979222222221999</v>
      </c>
      <c r="G200" s="6">
        <f t="shared" si="32"/>
        <v>-69.570587000000003</v>
      </c>
      <c r="J200" s="88" t="s">
        <v>19</v>
      </c>
      <c r="K200" s="88" t="s">
        <v>145</v>
      </c>
      <c r="L200" s="88" t="s">
        <v>78</v>
      </c>
      <c r="N200" s="6">
        <f t="shared" si="35"/>
        <v>29.920333333333001</v>
      </c>
      <c r="O200" s="6">
        <f t="shared" si="33"/>
        <v>-54.405780999999998</v>
      </c>
    </row>
    <row r="201" spans="2:16" x14ac:dyDescent="0.25">
      <c r="B201" s="88">
        <v>31978000000</v>
      </c>
      <c r="C201" s="88">
        <v>-63.835341999999997</v>
      </c>
      <c r="D201" s="88">
        <v>-58.441035999999997</v>
      </c>
      <c r="F201" s="6">
        <f t="shared" si="34"/>
        <v>49.980444444444004</v>
      </c>
      <c r="G201" s="6">
        <f t="shared" si="32"/>
        <v>-63.660496000000002</v>
      </c>
      <c r="J201" s="88">
        <v>31818000000</v>
      </c>
      <c r="K201" s="88">
        <v>-68.402091999999996</v>
      </c>
      <c r="L201" s="88">
        <v>-60.893580999999998</v>
      </c>
      <c r="N201" s="6">
        <f t="shared" si="35"/>
        <v>30.042666666666999</v>
      </c>
      <c r="O201" s="6">
        <f t="shared" si="33"/>
        <v>-55.085354000000002</v>
      </c>
    </row>
    <row r="202" spans="2:16" x14ac:dyDescent="0.25">
      <c r="B202" s="88">
        <v>32979222222.222</v>
      </c>
      <c r="C202" s="88">
        <v>-60.544155000000003</v>
      </c>
      <c r="D202" s="88">
        <v>-54.963833000000001</v>
      </c>
      <c r="F202" s="6">
        <f t="shared" si="34"/>
        <v>49.981666666667003</v>
      </c>
      <c r="G202" s="6">
        <f t="shared" si="32"/>
        <v>-62.977519999999998</v>
      </c>
      <c r="J202" s="88">
        <v>31828111111.111</v>
      </c>
      <c r="K202" s="88">
        <v>-69.058318999999997</v>
      </c>
      <c r="L202" s="88">
        <v>-61.475619999999999</v>
      </c>
      <c r="N202" s="6">
        <f t="shared" si="35"/>
        <v>30.164999999999999</v>
      </c>
      <c r="O202" s="6">
        <f t="shared" si="33"/>
        <v>-57.680508000000003</v>
      </c>
    </row>
    <row r="203" spans="2:16" x14ac:dyDescent="0.25">
      <c r="B203" s="88">
        <v>33980444444.444</v>
      </c>
      <c r="C203" s="88">
        <v>-51.600234999999998</v>
      </c>
      <c r="D203" s="88">
        <v>-46.020687000000002</v>
      </c>
      <c r="F203" s="6">
        <f t="shared" si="34"/>
        <v>49.982888888889001</v>
      </c>
      <c r="G203" s="6">
        <f t="shared" si="32"/>
        <v>-63.502468</v>
      </c>
      <c r="J203" s="88">
        <v>31838222222.222</v>
      </c>
      <c r="K203" s="88">
        <v>-69.533691000000005</v>
      </c>
      <c r="L203" s="88">
        <v>-61.937533999999999</v>
      </c>
      <c r="N203" s="6">
        <f t="shared" si="35"/>
        <v>30.287333333332999</v>
      </c>
      <c r="O203" s="6">
        <f t="shared" si="33"/>
        <v>-54.337085999999999</v>
      </c>
    </row>
    <row r="204" spans="2:16" x14ac:dyDescent="0.25">
      <c r="B204" s="88">
        <v>34981666666.667</v>
      </c>
      <c r="C204" s="88">
        <v>-53.753517000000002</v>
      </c>
      <c r="D204" s="88">
        <v>-46.257323999999997</v>
      </c>
      <c r="F204" s="6">
        <f t="shared" si="34"/>
        <v>49.984111111110998</v>
      </c>
      <c r="G204" s="6">
        <f t="shared" si="32"/>
        <v>-64.585396000000003</v>
      </c>
      <c r="J204" s="88">
        <v>31848333333.333</v>
      </c>
      <c r="K204" s="88">
        <v>-69.025435999999999</v>
      </c>
      <c r="L204" s="88">
        <v>-61.752974999999999</v>
      </c>
      <c r="N204" s="6">
        <f t="shared" si="35"/>
        <v>30.409666666667</v>
      </c>
      <c r="O204" s="6">
        <f t="shared" si="33"/>
        <v>-55.922817000000002</v>
      </c>
    </row>
    <row r="205" spans="2:16" x14ac:dyDescent="0.25">
      <c r="B205" s="88">
        <v>35982888888.889</v>
      </c>
      <c r="C205" s="88">
        <v>-61.789856</v>
      </c>
      <c r="D205" s="88">
        <v>-54.214725000000001</v>
      </c>
      <c r="F205" s="6">
        <f t="shared" si="34"/>
        <v>49.985333333333003</v>
      </c>
      <c r="G205" s="6">
        <f t="shared" si="32"/>
        <v>-59.369064000000002</v>
      </c>
      <c r="J205" s="88">
        <v>31858444444.444</v>
      </c>
      <c r="K205" s="88">
        <v>-67.81559</v>
      </c>
      <c r="L205" s="88">
        <v>-61.069015999999998</v>
      </c>
      <c r="N205" s="6">
        <f t="shared" si="35"/>
        <v>30.532</v>
      </c>
      <c r="O205" s="6">
        <f t="shared" si="33"/>
        <v>-58.207408999999998</v>
      </c>
    </row>
    <row r="206" spans="2:16" x14ac:dyDescent="0.25">
      <c r="B206" s="88">
        <v>36984111111.111</v>
      </c>
      <c r="C206" s="88">
        <v>-74.243423000000007</v>
      </c>
      <c r="D206" s="88">
        <v>-66.767204000000007</v>
      </c>
      <c r="F206" s="6">
        <f t="shared" si="34"/>
        <v>49.986555555556002</v>
      </c>
      <c r="G206" s="6">
        <f t="shared" si="32"/>
        <v>-58.143332999999998</v>
      </c>
      <c r="J206" s="88">
        <v>31868555555.556</v>
      </c>
      <c r="K206" s="88">
        <v>-67.656929000000005</v>
      </c>
      <c r="L206" s="88">
        <v>-60.523808000000002</v>
      </c>
      <c r="N206" s="6">
        <f t="shared" si="35"/>
        <v>30.654333333333</v>
      </c>
      <c r="O206" s="6">
        <f t="shared" si="33"/>
        <v>-53.962051000000002</v>
      </c>
    </row>
    <row r="207" spans="2:16" x14ac:dyDescent="0.25">
      <c r="B207" s="88">
        <v>37985333333.333</v>
      </c>
      <c r="C207" s="88">
        <v>-74.888542000000001</v>
      </c>
      <c r="D207" s="88">
        <v>-64.256682999999995</v>
      </c>
      <c r="F207" s="6">
        <f t="shared" si="34"/>
        <v>49.987777777778</v>
      </c>
      <c r="G207" s="6">
        <f t="shared" si="32"/>
        <v>-60.922969999999999</v>
      </c>
      <c r="J207" s="88">
        <v>31878666666.667</v>
      </c>
      <c r="K207" s="88">
        <v>-67.574860000000001</v>
      </c>
      <c r="L207" s="88">
        <v>-59.727477999999998</v>
      </c>
      <c r="N207" s="6">
        <f t="shared" si="35"/>
        <v>30.776666666667001</v>
      </c>
      <c r="O207" s="6">
        <f t="shared" si="33"/>
        <v>-53.759571000000001</v>
      </c>
    </row>
    <row r="208" spans="2:16" x14ac:dyDescent="0.25">
      <c r="B208" s="88">
        <v>38986555555.556</v>
      </c>
      <c r="C208" s="88">
        <v>-66.625252000000003</v>
      </c>
      <c r="D208" s="88">
        <v>-54.386299000000001</v>
      </c>
      <c r="F208" s="6">
        <f t="shared" si="34"/>
        <v>49.988999999999997</v>
      </c>
      <c r="G208" s="6">
        <f t="shared" si="32"/>
        <v>-61.392417999999999</v>
      </c>
      <c r="J208" s="88">
        <v>31888777777.778</v>
      </c>
      <c r="K208" s="88">
        <v>-66.982108999999994</v>
      </c>
      <c r="L208" s="88">
        <v>-59.221415999999998</v>
      </c>
      <c r="N208" s="6">
        <f t="shared" si="35"/>
        <v>30.899000000000001</v>
      </c>
      <c r="O208" s="6">
        <f t="shared" si="33"/>
        <v>-56.746062999999999</v>
      </c>
    </row>
    <row r="209" spans="2:16" x14ac:dyDescent="0.25">
      <c r="B209" s="88">
        <v>39987777777.778</v>
      </c>
      <c r="C209" s="88">
        <v>-64.921181000000004</v>
      </c>
      <c r="D209" s="88">
        <v>-53.678696000000002</v>
      </c>
      <c r="F209" s="6">
        <f t="shared" si="34"/>
        <v>49.990222222222002</v>
      </c>
      <c r="G209" s="6">
        <f t="shared" si="32"/>
        <v>-58.183407000000003</v>
      </c>
      <c r="J209" s="88">
        <v>31898888888.889</v>
      </c>
      <c r="K209" s="88">
        <v>-66.777618000000004</v>
      </c>
      <c r="L209" s="88">
        <v>-58.932319999999997</v>
      </c>
      <c r="N209" s="6">
        <f t="shared" si="35"/>
        <v>31.021333333333001</v>
      </c>
      <c r="O209" s="6">
        <f t="shared" si="33"/>
        <v>-54.40052</v>
      </c>
    </row>
    <row r="210" spans="2:16" x14ac:dyDescent="0.25">
      <c r="B210" s="88">
        <v>40989000000</v>
      </c>
      <c r="C210" s="88">
        <v>-64.808341999999996</v>
      </c>
      <c r="D210" s="88">
        <v>-53.740378999999997</v>
      </c>
      <c r="F210" s="6">
        <f t="shared" si="34"/>
        <v>49.991444444443999</v>
      </c>
      <c r="G210" s="6">
        <f t="shared" si="32"/>
        <v>-59.599280999999998</v>
      </c>
      <c r="J210" s="88">
        <v>31909000000</v>
      </c>
      <c r="K210" s="88">
        <v>-65.665733000000003</v>
      </c>
      <c r="L210" s="88">
        <v>-58.292926999999999</v>
      </c>
      <c r="N210" s="6">
        <f t="shared" si="35"/>
        <v>31.143666666666999</v>
      </c>
      <c r="O210" s="6">
        <f t="shared" si="33"/>
        <v>-54.192959000000002</v>
      </c>
    </row>
    <row r="211" spans="2:16" x14ac:dyDescent="0.25">
      <c r="B211" s="88">
        <v>41990222222.222</v>
      </c>
      <c r="C211" s="88">
        <v>-66.200423999999998</v>
      </c>
      <c r="D211" s="88">
        <v>-55.388545999999998</v>
      </c>
      <c r="F211" s="6">
        <f t="shared" si="34"/>
        <v>49.992666666666999</v>
      </c>
      <c r="G211" s="6">
        <f t="shared" si="32"/>
        <v>-59.722630000000002</v>
      </c>
      <c r="J211" s="88">
        <v>31919111111.111</v>
      </c>
      <c r="K211" s="88">
        <v>-65.552841000000001</v>
      </c>
      <c r="L211" s="88">
        <v>-58.807270000000003</v>
      </c>
      <c r="N211" s="6">
        <f t="shared" si="35"/>
        <v>31.265999999999998</v>
      </c>
      <c r="O211" s="6">
        <f t="shared" si="33"/>
        <v>-55.561813000000001</v>
      </c>
    </row>
    <row r="212" spans="2:16" x14ac:dyDescent="0.25">
      <c r="B212" s="88">
        <v>42991444444.444</v>
      </c>
      <c r="C212" s="88">
        <v>-72.883292999999995</v>
      </c>
      <c r="D212" s="88">
        <v>-61.421089000000002</v>
      </c>
      <c r="F212" s="6">
        <f t="shared" si="34"/>
        <v>49.993888888889003</v>
      </c>
      <c r="G212" s="6">
        <f t="shared" si="32"/>
        <v>-62.247039999999998</v>
      </c>
      <c r="J212" s="88">
        <v>31929222222.222</v>
      </c>
      <c r="K212" s="88">
        <v>-65.308661999999998</v>
      </c>
      <c r="L212" s="88">
        <v>-58.495953</v>
      </c>
      <c r="N212" s="6">
        <f t="shared" si="35"/>
        <v>31.388333333333001</v>
      </c>
      <c r="O212" s="6">
        <f t="shared" si="33"/>
        <v>-51.039448</v>
      </c>
    </row>
    <row r="213" spans="2:16" x14ac:dyDescent="0.25">
      <c r="B213" s="88">
        <v>43992666666.667</v>
      </c>
      <c r="C213" s="88">
        <v>-76.329055999999994</v>
      </c>
      <c r="D213" s="88">
        <v>-65.688834999999997</v>
      </c>
      <c r="F213" s="6">
        <f t="shared" si="34"/>
        <v>49.995111111111001</v>
      </c>
      <c r="G213" s="6">
        <f t="shared" si="32"/>
        <v>-64.600303999999994</v>
      </c>
      <c r="J213" s="88">
        <v>31939333333.333</v>
      </c>
      <c r="K213" s="88">
        <v>-65.282027999999997</v>
      </c>
      <c r="L213" s="88">
        <v>-57.610469999999999</v>
      </c>
      <c r="N213" s="6">
        <f t="shared" si="35"/>
        <v>31.510666666666999</v>
      </c>
      <c r="O213" s="6">
        <f t="shared" si="33"/>
        <v>-49.620865000000002</v>
      </c>
    </row>
    <row r="214" spans="2:16" x14ac:dyDescent="0.25">
      <c r="B214" s="88">
        <v>44993888888.889</v>
      </c>
      <c r="C214" s="88">
        <v>-71.979850999999996</v>
      </c>
      <c r="D214" s="88">
        <v>-63.139172000000002</v>
      </c>
      <c r="F214" s="6">
        <f t="shared" si="34"/>
        <v>49.996333333332998</v>
      </c>
      <c r="G214" s="6">
        <f t="shared" si="32"/>
        <v>-60.098121999999996</v>
      </c>
      <c r="J214" s="88">
        <v>31949444444.444</v>
      </c>
      <c r="K214" s="88">
        <v>-65.135445000000004</v>
      </c>
      <c r="L214" s="88">
        <v>-55.936317000000003</v>
      </c>
      <c r="N214" s="6">
        <f t="shared" si="35"/>
        <v>31.632999999999999</v>
      </c>
      <c r="O214" s="6">
        <f t="shared" si="33"/>
        <v>-50.975814999999997</v>
      </c>
    </row>
    <row r="215" spans="2:16" x14ac:dyDescent="0.25">
      <c r="B215" s="88">
        <v>45995111111.111</v>
      </c>
      <c r="C215" s="88">
        <v>-69.806754999999995</v>
      </c>
      <c r="D215" s="88">
        <v>-60.728980999999997</v>
      </c>
      <c r="F215" s="6">
        <f t="shared" si="34"/>
        <v>49.997555555555998</v>
      </c>
      <c r="G215" s="6">
        <f t="shared" si="32"/>
        <v>-57.138226000000003</v>
      </c>
      <c r="J215" s="88">
        <v>31959555555.556</v>
      </c>
      <c r="K215" s="88">
        <v>-66.198386999999997</v>
      </c>
      <c r="L215" s="88">
        <v>-56.699238000000001</v>
      </c>
      <c r="N215" s="6">
        <f t="shared" si="35"/>
        <v>31.755333333332999</v>
      </c>
      <c r="O215" s="6">
        <f t="shared" si="33"/>
        <v>-49.481608999999999</v>
      </c>
    </row>
    <row r="216" spans="2:16" x14ac:dyDescent="0.25">
      <c r="B216" s="88">
        <v>46996333333.333</v>
      </c>
      <c r="C216" s="88">
        <v>-61.646782000000002</v>
      </c>
      <c r="D216" s="88">
        <v>-49.917385000000003</v>
      </c>
      <c r="F216" s="6">
        <f t="shared" si="34"/>
        <v>49.998777777778002</v>
      </c>
      <c r="G216" s="6">
        <f t="shared" si="32"/>
        <v>-53.562156999999999</v>
      </c>
      <c r="J216" s="88">
        <v>31969666666.667</v>
      </c>
      <c r="K216" s="88">
        <v>-66.721290999999994</v>
      </c>
      <c r="L216" s="88">
        <v>-56.899391000000001</v>
      </c>
      <c r="N216" s="6">
        <f t="shared" si="35"/>
        <v>31.877666666667</v>
      </c>
      <c r="O216" s="6">
        <f t="shared" si="33"/>
        <v>-48.191142999999997</v>
      </c>
    </row>
    <row r="217" spans="2:16" x14ac:dyDescent="0.25">
      <c r="B217" s="88">
        <v>47997555555.556</v>
      </c>
      <c r="C217" s="88">
        <v>-62.383392000000001</v>
      </c>
      <c r="D217" s="88">
        <v>-44.662211999999997</v>
      </c>
      <c r="F217" s="6">
        <f t="shared" si="34"/>
        <v>50</v>
      </c>
      <c r="G217" s="6">
        <f t="shared" si="32"/>
        <v>-54.046162000000002</v>
      </c>
      <c r="J217" s="88">
        <v>31979777777.778</v>
      </c>
      <c r="K217" s="88">
        <v>-66.917679000000007</v>
      </c>
      <c r="L217" s="88">
        <v>-57.558453</v>
      </c>
      <c r="N217" s="6">
        <f t="shared" si="35"/>
        <v>32</v>
      </c>
      <c r="O217" s="6">
        <f t="shared" si="33"/>
        <v>-45.659247999999998</v>
      </c>
    </row>
    <row r="218" spans="2:16" x14ac:dyDescent="0.25">
      <c r="B218" s="88">
        <v>48998777777.778</v>
      </c>
      <c r="C218" s="88">
        <v>-59.063034000000002</v>
      </c>
      <c r="D218" s="88">
        <v>-41.496806999999997</v>
      </c>
      <c r="F218" s="6" t="s">
        <v>21</v>
      </c>
      <c r="J218" s="88">
        <v>31989888888.889</v>
      </c>
      <c r="K218" s="88">
        <v>-67.244110000000006</v>
      </c>
      <c r="L218" s="88">
        <v>-58.193432000000001</v>
      </c>
      <c r="N218" s="6" t="s">
        <v>21</v>
      </c>
    </row>
    <row r="219" spans="2:16" x14ac:dyDescent="0.25">
      <c r="B219" s="88">
        <v>50000000000</v>
      </c>
      <c r="C219" s="88">
        <v>-57.778618000000002</v>
      </c>
      <c r="D219" s="88">
        <v>-40.873055000000001</v>
      </c>
      <c r="J219" s="88">
        <v>32000000000</v>
      </c>
      <c r="K219" s="88">
        <v>-67.438300999999996</v>
      </c>
      <c r="L219" s="88">
        <v>-57.385845000000003</v>
      </c>
    </row>
    <row r="220" spans="2:16" x14ac:dyDescent="0.25">
      <c r="B220" s="88" t="s">
        <v>21</v>
      </c>
      <c r="J220" s="88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5">
        <v>3</v>
      </c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s="88" t="s">
        <v>41</v>
      </c>
      <c r="F223" s="6">
        <f t="shared" ref="F223:F241" si="38">B249/1000000000</f>
        <v>18</v>
      </c>
      <c r="G223" s="6">
        <f t="shared" si="36"/>
        <v>-49.339283000000002</v>
      </c>
      <c r="H223" s="36">
        <f>ABS(AVERAGE(G223:G237)-(H222-1)*5)</f>
        <v>65.8623288</v>
      </c>
      <c r="J223" s="88" t="s">
        <v>41</v>
      </c>
      <c r="N223" s="6">
        <f t="shared" ref="N223:N241" si="39">J249/1000000000</f>
        <v>8.2729999999999997</v>
      </c>
      <c r="O223" s="6">
        <f t="shared" si="37"/>
        <v>-35.619644000000001</v>
      </c>
      <c r="P223" s="36">
        <f>ABS(AVERAGE(O223:O241)-(P222-1)*5)</f>
        <v>70.486229526315782</v>
      </c>
    </row>
    <row r="224" spans="2:16" x14ac:dyDescent="0.25">
      <c r="B224" s="88" t="s">
        <v>19</v>
      </c>
      <c r="C224" s="88" t="s">
        <v>146</v>
      </c>
      <c r="D224" s="88" t="s">
        <v>79</v>
      </c>
      <c r="F224" s="6">
        <f t="shared" si="38"/>
        <v>19.762611111110999</v>
      </c>
      <c r="G224" s="6">
        <f t="shared" si="36"/>
        <v>-62.309921000000003</v>
      </c>
      <c r="J224" s="88" t="s">
        <v>19</v>
      </c>
      <c r="K224" s="88" t="s">
        <v>146</v>
      </c>
      <c r="L224" s="88" t="s">
        <v>79</v>
      </c>
      <c r="N224" s="6">
        <f t="shared" si="39"/>
        <v>9.4800555555555999</v>
      </c>
      <c r="O224" s="6">
        <f t="shared" si="37"/>
        <v>-52.413142999999998</v>
      </c>
    </row>
    <row r="225" spans="2:15" x14ac:dyDescent="0.25">
      <c r="B225" s="88">
        <v>49978000000</v>
      </c>
      <c r="C225" s="88">
        <v>-70.973174999999998</v>
      </c>
      <c r="D225" s="88">
        <v>-65.578864999999993</v>
      </c>
      <c r="F225" s="6">
        <f t="shared" si="38"/>
        <v>21.525222222221998</v>
      </c>
      <c r="G225" s="6">
        <f t="shared" si="36"/>
        <v>-48.193618999999998</v>
      </c>
      <c r="J225" s="88">
        <v>29798000000</v>
      </c>
      <c r="K225" s="88">
        <v>-64.768280000000004</v>
      </c>
      <c r="L225" s="88">
        <v>-57.259765999999999</v>
      </c>
      <c r="N225" s="6">
        <f t="shared" si="39"/>
        <v>10.687111111110999</v>
      </c>
      <c r="O225" s="6">
        <f t="shared" si="37"/>
        <v>-58.203854</v>
      </c>
    </row>
    <row r="226" spans="2:15" x14ac:dyDescent="0.25">
      <c r="B226" s="88">
        <v>49979222222.222</v>
      </c>
      <c r="C226" s="88">
        <v>-75.150908999999999</v>
      </c>
      <c r="D226" s="88">
        <v>-69.570587000000003</v>
      </c>
      <c r="F226" s="6">
        <f t="shared" si="38"/>
        <v>23.287833333333001</v>
      </c>
      <c r="G226" s="6">
        <f t="shared" si="36"/>
        <v>-57.988303999999999</v>
      </c>
      <c r="J226" s="88">
        <v>29920333333.333</v>
      </c>
      <c r="K226" s="88">
        <v>-61.988483000000002</v>
      </c>
      <c r="L226" s="88">
        <v>-54.405780999999998</v>
      </c>
      <c r="N226" s="6">
        <f t="shared" si="39"/>
        <v>11.894166666666999</v>
      </c>
      <c r="O226" s="6">
        <f t="shared" si="37"/>
        <v>-63.311615000000003</v>
      </c>
    </row>
    <row r="227" spans="2:15" x14ac:dyDescent="0.25">
      <c r="B227" s="88">
        <v>49980444444.444</v>
      </c>
      <c r="C227" s="88">
        <v>-69.240043999999997</v>
      </c>
      <c r="D227" s="88">
        <v>-63.660496000000002</v>
      </c>
      <c r="F227" s="6">
        <f t="shared" si="38"/>
        <v>25.050444444444</v>
      </c>
      <c r="G227" s="6">
        <f t="shared" si="36"/>
        <v>-49.027115000000002</v>
      </c>
      <c r="J227" s="88">
        <v>30042666666.667</v>
      </c>
      <c r="K227" s="88">
        <v>-62.681514999999997</v>
      </c>
      <c r="L227" s="88">
        <v>-55.085354000000002</v>
      </c>
      <c r="N227" s="6">
        <f t="shared" si="39"/>
        <v>13.101222222222001</v>
      </c>
      <c r="O227" s="6">
        <f t="shared" si="37"/>
        <v>-54.145794000000002</v>
      </c>
    </row>
    <row r="228" spans="2:15" x14ac:dyDescent="0.25">
      <c r="B228" s="88">
        <v>49981666666.667</v>
      </c>
      <c r="C228" s="88">
        <v>-70.473708999999999</v>
      </c>
      <c r="D228" s="88">
        <v>-62.977519999999998</v>
      </c>
      <c r="F228" s="6">
        <f t="shared" si="38"/>
        <v>26.813055555556002</v>
      </c>
      <c r="G228" s="6">
        <f t="shared" si="36"/>
        <v>-58.961998000000001</v>
      </c>
      <c r="J228" s="88">
        <v>30165000000</v>
      </c>
      <c r="K228" s="88">
        <v>-64.952972000000003</v>
      </c>
      <c r="L228" s="88">
        <v>-57.680508000000003</v>
      </c>
      <c r="N228" s="6">
        <f t="shared" si="39"/>
        <v>14.308277777778001</v>
      </c>
      <c r="O228" s="6">
        <f t="shared" si="37"/>
        <v>-50.378143000000001</v>
      </c>
    </row>
    <row r="229" spans="2:15" x14ac:dyDescent="0.25">
      <c r="B229" s="88">
        <v>49982888888.889</v>
      </c>
      <c r="C229" s="88">
        <v>-71.077599000000006</v>
      </c>
      <c r="D229" s="88">
        <v>-63.502468</v>
      </c>
      <c r="F229" s="6">
        <f t="shared" si="38"/>
        <v>28.575666666667001</v>
      </c>
      <c r="G229" s="6">
        <f t="shared" si="36"/>
        <v>-51.982543999999997</v>
      </c>
      <c r="J229" s="88">
        <v>30287333333.333</v>
      </c>
      <c r="K229" s="88">
        <v>-61.083655999999998</v>
      </c>
      <c r="L229" s="88">
        <v>-54.337085999999999</v>
      </c>
      <c r="N229" s="6">
        <f t="shared" si="39"/>
        <v>15.515333333333</v>
      </c>
      <c r="O229" s="6">
        <f t="shared" si="37"/>
        <v>-64.816574000000003</v>
      </c>
    </row>
    <row r="230" spans="2:15" x14ac:dyDescent="0.25">
      <c r="B230" s="88">
        <v>49984111111.111</v>
      </c>
      <c r="C230" s="88">
        <v>-72.061622999999997</v>
      </c>
      <c r="D230" s="88">
        <v>-64.585396000000003</v>
      </c>
      <c r="F230" s="6">
        <f t="shared" si="38"/>
        <v>30.338277777778</v>
      </c>
      <c r="G230" s="6">
        <f t="shared" si="36"/>
        <v>-49.650570000000002</v>
      </c>
      <c r="J230" s="88">
        <v>30409666666.667</v>
      </c>
      <c r="K230" s="88">
        <v>-63.055934999999998</v>
      </c>
      <c r="L230" s="88">
        <v>-55.922817000000002</v>
      </c>
      <c r="N230" s="6">
        <f t="shared" si="39"/>
        <v>16.722388888889</v>
      </c>
      <c r="O230" s="6">
        <f t="shared" si="37"/>
        <v>-69.435867000000002</v>
      </c>
    </row>
    <row r="231" spans="2:15" x14ac:dyDescent="0.25">
      <c r="B231" s="88">
        <v>49985333333.333</v>
      </c>
      <c r="C231" s="88">
        <v>-70.000923</v>
      </c>
      <c r="D231" s="88">
        <v>-59.369064000000002</v>
      </c>
      <c r="F231" s="6">
        <f t="shared" si="38"/>
        <v>32.100888888889003</v>
      </c>
      <c r="G231" s="6">
        <f t="shared" si="36"/>
        <v>-66.319114999999996</v>
      </c>
      <c r="J231" s="88">
        <v>30532000000</v>
      </c>
      <c r="K231" s="88">
        <v>-66.054787000000005</v>
      </c>
      <c r="L231" s="88">
        <v>-58.207408999999998</v>
      </c>
      <c r="N231" s="6">
        <f t="shared" si="39"/>
        <v>17.929444444444002</v>
      </c>
      <c r="O231" s="6">
        <f t="shared" si="37"/>
        <v>-67.552611999999996</v>
      </c>
    </row>
    <row r="232" spans="2:15" x14ac:dyDescent="0.25">
      <c r="B232" s="88">
        <v>49986555555.556</v>
      </c>
      <c r="C232" s="88">
        <v>-70.382285999999993</v>
      </c>
      <c r="D232" s="88">
        <v>-58.143332999999998</v>
      </c>
      <c r="F232" s="6">
        <f t="shared" si="38"/>
        <v>33.863500000000002</v>
      </c>
      <c r="G232" s="6">
        <f t="shared" si="36"/>
        <v>-55.277946</v>
      </c>
      <c r="J232" s="88">
        <v>30654333333.333</v>
      </c>
      <c r="K232" s="88">
        <v>-61.722740000000002</v>
      </c>
      <c r="L232" s="88">
        <v>-53.962051000000002</v>
      </c>
      <c r="N232" s="6">
        <f t="shared" si="39"/>
        <v>19.136500000000002</v>
      </c>
      <c r="O232" s="6">
        <f t="shared" si="37"/>
        <v>-74.919372999999993</v>
      </c>
    </row>
    <row r="233" spans="2:15" x14ac:dyDescent="0.25">
      <c r="B233" s="88">
        <v>49987777777.778</v>
      </c>
      <c r="C233" s="88">
        <v>-72.165458999999998</v>
      </c>
      <c r="D233" s="88">
        <v>-60.922969999999999</v>
      </c>
      <c r="F233" s="6">
        <f t="shared" si="38"/>
        <v>35.626111111111001</v>
      </c>
      <c r="G233" s="6">
        <f t="shared" si="36"/>
        <v>-56.910449999999997</v>
      </c>
      <c r="J233" s="88">
        <v>30776666666.667</v>
      </c>
      <c r="K233" s="88">
        <v>-61.604866000000001</v>
      </c>
      <c r="L233" s="88">
        <v>-53.759571000000001</v>
      </c>
      <c r="N233" s="6">
        <f t="shared" si="39"/>
        <v>20.343555555556001</v>
      </c>
      <c r="O233" s="6">
        <f t="shared" si="37"/>
        <v>-58.000221000000003</v>
      </c>
    </row>
    <row r="234" spans="2:15" x14ac:dyDescent="0.25">
      <c r="B234" s="88">
        <v>49989000000</v>
      </c>
      <c r="C234" s="88">
        <v>-72.460380999999998</v>
      </c>
      <c r="D234" s="88">
        <v>-61.392417999999999</v>
      </c>
      <c r="F234" s="6">
        <f t="shared" si="38"/>
        <v>37.388722222222</v>
      </c>
      <c r="G234" s="6">
        <f t="shared" si="36"/>
        <v>-57.434390999999998</v>
      </c>
      <c r="J234" s="88">
        <v>30899000000</v>
      </c>
      <c r="K234" s="88">
        <v>-64.118865999999997</v>
      </c>
      <c r="L234" s="88">
        <v>-56.746062999999999</v>
      </c>
      <c r="N234" s="6">
        <f t="shared" si="39"/>
        <v>21.550611111110999</v>
      </c>
      <c r="O234" s="6">
        <f t="shared" si="37"/>
        <v>-64.650435999999999</v>
      </c>
    </row>
    <row r="235" spans="2:15" x14ac:dyDescent="0.25">
      <c r="B235" s="88">
        <v>49990222222.222</v>
      </c>
      <c r="C235" s="88">
        <v>-68.995284999999996</v>
      </c>
      <c r="D235" s="88">
        <v>-58.183407000000003</v>
      </c>
      <c r="F235" s="6">
        <f t="shared" si="38"/>
        <v>39.151333333333</v>
      </c>
      <c r="G235" s="6">
        <f t="shared" si="36"/>
        <v>-51.210033000000003</v>
      </c>
      <c r="J235" s="88">
        <v>31021333333.333</v>
      </c>
      <c r="K235" s="88">
        <v>-61.146099</v>
      </c>
      <c r="L235" s="88">
        <v>-54.40052</v>
      </c>
      <c r="N235" s="6">
        <f t="shared" si="39"/>
        <v>22.757666666666999</v>
      </c>
      <c r="O235" s="6">
        <f t="shared" si="37"/>
        <v>-70.673896999999997</v>
      </c>
    </row>
    <row r="236" spans="2:15" x14ac:dyDescent="0.25">
      <c r="B236" s="88">
        <v>49991444444.444</v>
      </c>
      <c r="C236" s="88">
        <v>-71.061485000000005</v>
      </c>
      <c r="D236" s="88">
        <v>-59.599280999999998</v>
      </c>
      <c r="F236" s="6">
        <f t="shared" si="38"/>
        <v>40.913944444443999</v>
      </c>
      <c r="G236" s="6">
        <f t="shared" si="36"/>
        <v>-62.842125000000003</v>
      </c>
      <c r="J236" s="88">
        <v>31143666666.667</v>
      </c>
      <c r="K236" s="88">
        <v>-61.005665</v>
      </c>
      <c r="L236" s="88">
        <v>-54.192959000000002</v>
      </c>
      <c r="N236" s="6">
        <f t="shared" si="39"/>
        <v>23.964722222222001</v>
      </c>
      <c r="O236" s="6">
        <f t="shared" si="37"/>
        <v>-63.815094000000002</v>
      </c>
    </row>
    <row r="237" spans="2:15" x14ac:dyDescent="0.25">
      <c r="B237" s="88">
        <v>49992666666.667</v>
      </c>
      <c r="C237" s="88">
        <v>-70.362846000000005</v>
      </c>
      <c r="D237" s="88">
        <v>-59.722630000000002</v>
      </c>
      <c r="F237" s="6">
        <f t="shared" si="38"/>
        <v>42.676555555556</v>
      </c>
      <c r="G237" s="6">
        <f t="shared" si="36"/>
        <v>-60.487518000000001</v>
      </c>
      <c r="J237" s="88">
        <v>31266000000</v>
      </c>
      <c r="K237" s="88">
        <v>-63.233367999999999</v>
      </c>
      <c r="L237" s="88">
        <v>-55.561813000000001</v>
      </c>
      <c r="N237" s="6">
        <f t="shared" si="39"/>
        <v>25.171777777778001</v>
      </c>
      <c r="O237" s="6">
        <f t="shared" si="37"/>
        <v>-59.138195000000003</v>
      </c>
    </row>
    <row r="238" spans="2:15" x14ac:dyDescent="0.25">
      <c r="B238" s="88">
        <v>49993888888.889</v>
      </c>
      <c r="C238" s="88">
        <v>-71.087715000000003</v>
      </c>
      <c r="D238" s="88">
        <v>-62.247039999999998</v>
      </c>
      <c r="F238" s="6">
        <f t="shared" si="38"/>
        <v>44.439166666666999</v>
      </c>
      <c r="G238" s="6">
        <f t="shared" si="36"/>
        <v>-28.439709000000001</v>
      </c>
      <c r="J238" s="88">
        <v>31388333333.333</v>
      </c>
      <c r="K238" s="88">
        <v>-60.238574999999997</v>
      </c>
      <c r="L238" s="88">
        <v>-51.039448</v>
      </c>
      <c r="N238" s="6">
        <f t="shared" si="39"/>
        <v>26.378833333332999</v>
      </c>
      <c r="O238" s="6">
        <f t="shared" si="37"/>
        <v>-63.63937</v>
      </c>
    </row>
    <row r="239" spans="2:15" x14ac:dyDescent="0.25">
      <c r="B239" s="88">
        <v>49995111111.111</v>
      </c>
      <c r="C239" s="88">
        <v>-73.678077999999999</v>
      </c>
      <c r="D239" s="88">
        <v>-64.600303999999994</v>
      </c>
      <c r="F239" s="6">
        <f t="shared" si="38"/>
        <v>46.201777777777998</v>
      </c>
      <c r="G239" s="6">
        <f t="shared" si="36"/>
        <v>-25.339708000000002</v>
      </c>
      <c r="J239" s="88">
        <v>31510666666.667</v>
      </c>
      <c r="K239" s="88">
        <v>-59.120013999999998</v>
      </c>
      <c r="L239" s="88">
        <v>-49.620865000000002</v>
      </c>
      <c r="N239" s="6">
        <f t="shared" si="39"/>
        <v>27.585888888888999</v>
      </c>
      <c r="O239" s="6">
        <f t="shared" si="37"/>
        <v>-71.179924</v>
      </c>
    </row>
    <row r="240" spans="2:15" x14ac:dyDescent="0.25">
      <c r="B240" s="88">
        <v>49996333333.333</v>
      </c>
      <c r="C240" s="88">
        <v>-71.827522000000002</v>
      </c>
      <c r="D240" s="88">
        <v>-60.098121999999996</v>
      </c>
      <c r="F240" s="6">
        <f t="shared" si="38"/>
        <v>47.964388888888998</v>
      </c>
      <c r="G240" s="6">
        <f t="shared" si="36"/>
        <v>-28.029125000000001</v>
      </c>
      <c r="J240" s="88">
        <v>31633000000</v>
      </c>
      <c r="K240" s="88">
        <v>-60.797710000000002</v>
      </c>
      <c r="L240" s="88">
        <v>-50.975814999999997</v>
      </c>
      <c r="N240" s="6">
        <f t="shared" si="39"/>
        <v>28.792944444444</v>
      </c>
      <c r="O240" s="6">
        <f t="shared" si="37"/>
        <v>-54.115273000000002</v>
      </c>
    </row>
    <row r="241" spans="2:16" x14ac:dyDescent="0.25">
      <c r="B241" s="88">
        <v>49997555555.556</v>
      </c>
      <c r="C241" s="88">
        <v>-74.859406000000007</v>
      </c>
      <c r="D241" s="88">
        <v>-57.138226000000003</v>
      </c>
      <c r="F241" s="6">
        <f t="shared" si="38"/>
        <v>49.726999999999997</v>
      </c>
      <c r="G241" s="6">
        <f t="shared" si="36"/>
        <v>-23.105924999999999</v>
      </c>
      <c r="J241" s="88">
        <v>31755333333.333</v>
      </c>
      <c r="K241" s="88">
        <v>-58.840831999999999</v>
      </c>
      <c r="L241" s="88">
        <v>-49.481608999999999</v>
      </c>
      <c r="N241" s="6">
        <f t="shared" si="39"/>
        <v>30</v>
      </c>
      <c r="O241" s="6">
        <f t="shared" si="37"/>
        <v>-53.229331999999999</v>
      </c>
    </row>
    <row r="242" spans="2:16" x14ac:dyDescent="0.25">
      <c r="B242" s="88">
        <v>49998777777.778</v>
      </c>
      <c r="C242" s="88">
        <v>-71.128380000000007</v>
      </c>
      <c r="D242" s="88">
        <v>-53.562156999999999</v>
      </c>
      <c r="F242" s="6" t="s">
        <v>21</v>
      </c>
      <c r="J242" s="88">
        <v>31877666666.667</v>
      </c>
      <c r="K242" s="88">
        <v>-57.241821000000002</v>
      </c>
      <c r="L242" s="88">
        <v>-48.191142999999997</v>
      </c>
      <c r="N242" s="6" t="s">
        <v>21</v>
      </c>
    </row>
    <row r="243" spans="2:16" x14ac:dyDescent="0.25">
      <c r="B243" s="88">
        <v>50000000000</v>
      </c>
      <c r="C243" s="88">
        <v>-70.951721000000006</v>
      </c>
      <c r="D243" s="88">
        <v>-54.046162000000002</v>
      </c>
      <c r="J243" s="88">
        <v>32000000000</v>
      </c>
      <c r="K243" s="88">
        <v>-55.7117</v>
      </c>
      <c r="L243" s="88">
        <v>-45.659247999999998</v>
      </c>
    </row>
    <row r="244" spans="2:16" x14ac:dyDescent="0.25">
      <c r="B244" s="88" t="s">
        <v>21</v>
      </c>
      <c r="J244" s="88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5">
        <v>3</v>
      </c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s="88" t="s">
        <v>43</v>
      </c>
      <c r="F247" s="6">
        <f t="shared" ref="F247:F265" si="42">B273/1000000000</f>
        <v>35.726999999999997</v>
      </c>
      <c r="G247" s="6">
        <f t="shared" si="40"/>
        <v>-67.36824</v>
      </c>
      <c r="H247" s="36">
        <f>ABS(AVERAGE(G247:G257)-(H246-1)*5)</f>
        <v>73.009542272727288</v>
      </c>
      <c r="J247" s="88" t="s">
        <v>43</v>
      </c>
      <c r="N247" s="6">
        <f t="shared" ref="N247:N265" si="43">J273/1000000000</f>
        <v>16.273</v>
      </c>
      <c r="O247" s="6">
        <f t="shared" si="41"/>
        <v>-63.899227000000003</v>
      </c>
      <c r="P247" s="36">
        <f>ABS(AVERAGE(O247:O265)-(P246-1)*5)</f>
        <v>85.686217157894731</v>
      </c>
    </row>
    <row r="248" spans="2:16" x14ac:dyDescent="0.25">
      <c r="B248" s="88" t="s">
        <v>19</v>
      </c>
      <c r="C248" s="88" t="s">
        <v>147</v>
      </c>
      <c r="D248" s="88" t="s">
        <v>80</v>
      </c>
      <c r="F248" s="6">
        <f t="shared" si="42"/>
        <v>36.519944444444</v>
      </c>
      <c r="G248" s="6">
        <f t="shared" si="40"/>
        <v>-67.926284999999993</v>
      </c>
      <c r="J248" s="88" t="s">
        <v>19</v>
      </c>
      <c r="K248" s="88" t="s">
        <v>147</v>
      </c>
      <c r="L248" s="88" t="s">
        <v>80</v>
      </c>
      <c r="N248" s="6">
        <f t="shared" si="43"/>
        <v>17.146722222221999</v>
      </c>
      <c r="O248" s="6">
        <f t="shared" si="41"/>
        <v>-86.514495999999994</v>
      </c>
    </row>
    <row r="249" spans="2:16" x14ac:dyDescent="0.25">
      <c r="B249" s="88">
        <v>18000000000</v>
      </c>
      <c r="C249" s="88">
        <v>-54.733589000000002</v>
      </c>
      <c r="D249" s="88">
        <v>-49.339283000000002</v>
      </c>
      <c r="F249" s="6">
        <f t="shared" si="42"/>
        <v>37.312888888888999</v>
      </c>
      <c r="G249" s="6">
        <f t="shared" si="40"/>
        <v>-73.223701000000005</v>
      </c>
      <c r="J249" s="88">
        <v>8273000000</v>
      </c>
      <c r="K249" s="88">
        <v>-43.128155</v>
      </c>
      <c r="L249" s="88">
        <v>-35.619644000000001</v>
      </c>
      <c r="N249" s="6">
        <f t="shared" si="43"/>
        <v>18.020444444443999</v>
      </c>
      <c r="O249" s="6">
        <f t="shared" si="41"/>
        <v>-88.202347000000003</v>
      </c>
    </row>
    <row r="250" spans="2:16" x14ac:dyDescent="0.25">
      <c r="B250" s="88">
        <v>19762611111.111</v>
      </c>
      <c r="C250" s="88">
        <v>-67.890243999999996</v>
      </c>
      <c r="D250" s="88">
        <v>-62.309921000000003</v>
      </c>
      <c r="F250" s="6">
        <f t="shared" si="42"/>
        <v>38.105833333333003</v>
      </c>
      <c r="G250" s="6">
        <f t="shared" si="40"/>
        <v>-66.395325</v>
      </c>
      <c r="J250" s="88">
        <v>9480055555.5555992</v>
      </c>
      <c r="K250" s="88">
        <v>-59.995842000000003</v>
      </c>
      <c r="L250" s="88">
        <v>-52.413142999999998</v>
      </c>
      <c r="N250" s="6">
        <f t="shared" si="43"/>
        <v>18.894166666667001</v>
      </c>
      <c r="O250" s="6">
        <f t="shared" si="41"/>
        <v>-79.723419000000007</v>
      </c>
    </row>
    <row r="251" spans="2:16" x14ac:dyDescent="0.25">
      <c r="B251" s="88">
        <v>21525222222.222</v>
      </c>
      <c r="C251" s="88">
        <v>-53.773167000000001</v>
      </c>
      <c r="D251" s="88">
        <v>-48.193618999999998</v>
      </c>
      <c r="F251" s="6">
        <f t="shared" si="42"/>
        <v>38.898777777778001</v>
      </c>
      <c r="G251" s="6">
        <f t="shared" si="40"/>
        <v>-71.171645999999996</v>
      </c>
      <c r="J251" s="88">
        <v>10687111111.111</v>
      </c>
      <c r="K251" s="88">
        <v>-65.800017999999994</v>
      </c>
      <c r="L251" s="88">
        <v>-58.203854</v>
      </c>
      <c r="N251" s="6">
        <f t="shared" si="43"/>
        <v>19.767888888889001</v>
      </c>
      <c r="O251" s="6">
        <f t="shared" si="41"/>
        <v>-74.569182999999995</v>
      </c>
    </row>
    <row r="252" spans="2:16" x14ac:dyDescent="0.25">
      <c r="B252" s="88">
        <v>23287833333.333</v>
      </c>
      <c r="C252" s="88">
        <v>-65.484488999999996</v>
      </c>
      <c r="D252" s="88">
        <v>-57.988303999999999</v>
      </c>
      <c r="F252" s="6">
        <f t="shared" si="42"/>
        <v>39.691722222221998</v>
      </c>
      <c r="G252" s="6">
        <f t="shared" si="40"/>
        <v>-70.672989000000001</v>
      </c>
      <c r="J252" s="88">
        <v>11894166666.667</v>
      </c>
      <c r="K252" s="88">
        <v>-70.584075999999996</v>
      </c>
      <c r="L252" s="88">
        <v>-63.311615000000003</v>
      </c>
      <c r="N252" s="6">
        <f t="shared" si="43"/>
        <v>20.641611111111001</v>
      </c>
      <c r="O252" s="6">
        <f t="shared" si="41"/>
        <v>-71.351333999999994</v>
      </c>
    </row>
    <row r="253" spans="2:16" x14ac:dyDescent="0.25">
      <c r="B253" s="88">
        <v>25050444444.444</v>
      </c>
      <c r="C253" s="88">
        <v>-56.602241999999997</v>
      </c>
      <c r="D253" s="88">
        <v>-49.027115000000002</v>
      </c>
      <c r="F253" s="6">
        <f t="shared" si="42"/>
        <v>40.484666666667003</v>
      </c>
      <c r="G253" s="6">
        <f t="shared" si="40"/>
        <v>-72.755797999999999</v>
      </c>
      <c r="J253" s="88">
        <v>13101222222.222</v>
      </c>
      <c r="K253" s="88">
        <v>-60.892364999999998</v>
      </c>
      <c r="L253" s="88">
        <v>-54.145794000000002</v>
      </c>
      <c r="N253" s="6">
        <f t="shared" si="43"/>
        <v>21.515333333333</v>
      </c>
      <c r="O253" s="6">
        <f t="shared" si="41"/>
        <v>-72.086753999999999</v>
      </c>
    </row>
    <row r="254" spans="2:16" x14ac:dyDescent="0.25">
      <c r="B254" s="88">
        <v>26813055555.556</v>
      </c>
      <c r="C254" s="88">
        <v>-66.438225000000003</v>
      </c>
      <c r="D254" s="88">
        <v>-58.961998000000001</v>
      </c>
      <c r="F254" s="6">
        <f t="shared" si="42"/>
        <v>41.277611111111</v>
      </c>
      <c r="G254" s="6">
        <f t="shared" si="40"/>
        <v>-58.462840999999997</v>
      </c>
      <c r="J254" s="88">
        <v>14308277777.778</v>
      </c>
      <c r="K254" s="88">
        <v>-57.511260999999998</v>
      </c>
      <c r="L254" s="88">
        <v>-50.378143000000001</v>
      </c>
      <c r="N254" s="6">
        <f t="shared" si="43"/>
        <v>22.389055555555998</v>
      </c>
      <c r="O254" s="6">
        <f t="shared" si="41"/>
        <v>-70.336905999999999</v>
      </c>
    </row>
    <row r="255" spans="2:16" x14ac:dyDescent="0.25">
      <c r="B255" s="88">
        <v>28575666666.667</v>
      </c>
      <c r="C255" s="88">
        <v>-62.614403000000003</v>
      </c>
      <c r="D255" s="88">
        <v>-51.982543999999997</v>
      </c>
      <c r="F255" s="6">
        <f t="shared" si="42"/>
        <v>42.070555555555998</v>
      </c>
      <c r="G255" s="6">
        <f t="shared" si="40"/>
        <v>-51.740963000000001</v>
      </c>
      <c r="J255" s="88">
        <v>15515333333.333</v>
      </c>
      <c r="K255" s="88">
        <v>-72.663955999999999</v>
      </c>
      <c r="L255" s="88">
        <v>-64.816574000000003</v>
      </c>
      <c r="N255" s="6">
        <f t="shared" si="43"/>
        <v>23.262777777777998</v>
      </c>
      <c r="O255" s="6">
        <f t="shared" si="41"/>
        <v>-72.557013999999995</v>
      </c>
    </row>
    <row r="256" spans="2:16" x14ac:dyDescent="0.25">
      <c r="B256" s="88">
        <v>30338277777.778</v>
      </c>
      <c r="C256" s="88">
        <v>-61.889522999999997</v>
      </c>
      <c r="D256" s="88">
        <v>-49.650570000000002</v>
      </c>
      <c r="F256" s="6">
        <f t="shared" si="42"/>
        <v>42.863500000000002</v>
      </c>
      <c r="G256" s="6">
        <f t="shared" si="40"/>
        <v>-47.181221000000001</v>
      </c>
      <c r="J256" s="88">
        <v>16722388888.889</v>
      </c>
      <c r="K256" s="88">
        <v>-77.196563999999995</v>
      </c>
      <c r="L256" s="88">
        <v>-69.435867000000002</v>
      </c>
      <c r="N256" s="6">
        <f t="shared" si="43"/>
        <v>24.136500000000002</v>
      </c>
      <c r="O256" s="6">
        <f t="shared" si="41"/>
        <v>-73.712135000000004</v>
      </c>
    </row>
    <row r="257" spans="2:16" x14ac:dyDescent="0.25">
      <c r="B257" s="88">
        <v>32100888888.889</v>
      </c>
      <c r="C257" s="88">
        <v>-77.561599999999999</v>
      </c>
      <c r="D257" s="88">
        <v>-66.319114999999996</v>
      </c>
      <c r="F257" s="6">
        <f t="shared" si="42"/>
        <v>43.656444444443999</v>
      </c>
      <c r="G257" s="6">
        <f t="shared" si="40"/>
        <v>-46.205956</v>
      </c>
      <c r="J257" s="88">
        <v>17929444444.444</v>
      </c>
      <c r="K257" s="88">
        <v>-75.397902999999999</v>
      </c>
      <c r="L257" s="88">
        <v>-67.552611999999996</v>
      </c>
      <c r="N257" s="6">
        <f t="shared" si="43"/>
        <v>25.010222222222001</v>
      </c>
      <c r="O257" s="6">
        <f t="shared" si="41"/>
        <v>-74.081314000000006</v>
      </c>
    </row>
    <row r="258" spans="2:16" x14ac:dyDescent="0.25">
      <c r="B258" s="88">
        <v>33863500000</v>
      </c>
      <c r="C258" s="88">
        <v>-66.345909000000006</v>
      </c>
      <c r="D258" s="88">
        <v>-55.277946</v>
      </c>
      <c r="F258" s="6">
        <f t="shared" si="42"/>
        <v>44.449388888888997</v>
      </c>
      <c r="G258" s="6">
        <f t="shared" si="40"/>
        <v>-44.137645999999997</v>
      </c>
      <c r="J258" s="88">
        <v>19136500000</v>
      </c>
      <c r="K258" s="88">
        <v>-82.292175</v>
      </c>
      <c r="L258" s="88">
        <v>-74.919372999999993</v>
      </c>
      <c r="N258" s="6">
        <f t="shared" si="43"/>
        <v>25.883944444444001</v>
      </c>
      <c r="O258" s="6">
        <f t="shared" si="41"/>
        <v>-88.742683</v>
      </c>
    </row>
    <row r="259" spans="2:16" x14ac:dyDescent="0.25">
      <c r="B259" s="88">
        <v>35626111111.111</v>
      </c>
      <c r="C259" s="88">
        <v>-67.722328000000005</v>
      </c>
      <c r="D259" s="88">
        <v>-56.910449999999997</v>
      </c>
      <c r="F259" s="6">
        <f t="shared" si="42"/>
        <v>45.242333333333001</v>
      </c>
      <c r="G259" s="6">
        <f t="shared" si="40"/>
        <v>-46.953071999999999</v>
      </c>
      <c r="J259" s="88">
        <v>20343555555.556</v>
      </c>
      <c r="K259" s="88">
        <v>-64.745795999999999</v>
      </c>
      <c r="L259" s="88">
        <v>-58.000221000000003</v>
      </c>
      <c r="N259" s="6">
        <f t="shared" si="43"/>
        <v>26.757666666666999</v>
      </c>
      <c r="O259" s="6">
        <f t="shared" si="41"/>
        <v>-88.449295000000006</v>
      </c>
    </row>
    <row r="260" spans="2:16" x14ac:dyDescent="0.25">
      <c r="B260" s="88">
        <v>37388722222.222</v>
      </c>
      <c r="C260" s="88">
        <v>-68.896591000000001</v>
      </c>
      <c r="D260" s="88">
        <v>-57.434390999999998</v>
      </c>
      <c r="F260" s="6">
        <f t="shared" si="42"/>
        <v>46.035277777777999</v>
      </c>
      <c r="G260" s="6">
        <f t="shared" si="40"/>
        <v>-48.847034000000001</v>
      </c>
      <c r="J260" s="88">
        <v>21550611111.111</v>
      </c>
      <c r="K260" s="88">
        <v>-71.463142000000005</v>
      </c>
      <c r="L260" s="88">
        <v>-64.650435999999999</v>
      </c>
      <c r="N260" s="6">
        <f t="shared" si="43"/>
        <v>27.631388888888999</v>
      </c>
      <c r="O260" s="6">
        <f t="shared" si="41"/>
        <v>-81.455962999999997</v>
      </c>
    </row>
    <row r="261" spans="2:16" x14ac:dyDescent="0.25">
      <c r="B261" s="88">
        <v>39151333333.333</v>
      </c>
      <c r="C261" s="88">
        <v>-61.850250000000003</v>
      </c>
      <c r="D261" s="88">
        <v>-51.210033000000003</v>
      </c>
      <c r="F261" s="6">
        <f t="shared" si="42"/>
        <v>46.828222222222003</v>
      </c>
      <c r="G261" s="6">
        <f t="shared" si="40"/>
        <v>-49.721214000000003</v>
      </c>
      <c r="J261" s="88">
        <v>22757666666.667</v>
      </c>
      <c r="K261" s="88">
        <v>-78.345450999999997</v>
      </c>
      <c r="L261" s="88">
        <v>-70.673896999999997</v>
      </c>
      <c r="N261" s="6">
        <f t="shared" si="43"/>
        <v>28.505111111110999</v>
      </c>
      <c r="O261" s="6">
        <f t="shared" si="41"/>
        <v>-70.936622999999997</v>
      </c>
    </row>
    <row r="262" spans="2:16" x14ac:dyDescent="0.25">
      <c r="B262" s="88">
        <v>40913944444.444</v>
      </c>
      <c r="C262" s="88">
        <v>-71.6828</v>
      </c>
      <c r="D262" s="88">
        <v>-62.842125000000003</v>
      </c>
      <c r="F262" s="6">
        <f t="shared" si="42"/>
        <v>47.621166666667001</v>
      </c>
      <c r="G262" s="6">
        <f t="shared" si="40"/>
        <v>-44.930031</v>
      </c>
      <c r="J262" s="88">
        <v>23964722222.222</v>
      </c>
      <c r="K262" s="88">
        <v>-73.014221000000006</v>
      </c>
      <c r="L262" s="88">
        <v>-63.815094000000002</v>
      </c>
      <c r="N262" s="6">
        <f t="shared" si="43"/>
        <v>29.378833333332999</v>
      </c>
      <c r="O262" s="6">
        <f t="shared" si="41"/>
        <v>-78.000388999999998</v>
      </c>
    </row>
    <row r="263" spans="2:16" x14ac:dyDescent="0.25">
      <c r="B263" s="88">
        <v>42676555555.556</v>
      </c>
      <c r="C263" s="88">
        <v>-69.565291999999999</v>
      </c>
      <c r="D263" s="88">
        <v>-60.487518000000001</v>
      </c>
      <c r="F263" s="6">
        <f t="shared" si="42"/>
        <v>48.414111111110998</v>
      </c>
      <c r="G263" s="6">
        <f t="shared" si="40"/>
        <v>-40.863894999999999</v>
      </c>
      <c r="J263" s="88">
        <v>25171777777.778</v>
      </c>
      <c r="K263" s="88">
        <v>-68.637343999999999</v>
      </c>
      <c r="L263" s="88">
        <v>-59.138195000000003</v>
      </c>
      <c r="N263" s="6">
        <f t="shared" si="43"/>
        <v>30.252555555556</v>
      </c>
      <c r="O263" s="6">
        <f t="shared" si="41"/>
        <v>-70.424201999999994</v>
      </c>
    </row>
    <row r="264" spans="2:16" x14ac:dyDescent="0.25">
      <c r="B264" s="88">
        <v>44439166666.667</v>
      </c>
      <c r="C264" s="88">
        <v>-40.169105999999999</v>
      </c>
      <c r="D264" s="88">
        <v>-28.439709000000001</v>
      </c>
      <c r="F264" s="6">
        <f t="shared" si="42"/>
        <v>49.207055555555996</v>
      </c>
      <c r="G264" s="6">
        <f t="shared" si="40"/>
        <v>-44.486522999999998</v>
      </c>
      <c r="J264" s="88">
        <v>26378833333.333</v>
      </c>
      <c r="K264" s="88">
        <v>-73.461265999999995</v>
      </c>
      <c r="L264" s="88">
        <v>-63.63937</v>
      </c>
      <c r="N264" s="6">
        <f t="shared" si="43"/>
        <v>31.126277777778</v>
      </c>
      <c r="O264" s="6">
        <f t="shared" si="41"/>
        <v>-68.352058</v>
      </c>
    </row>
    <row r="265" spans="2:16" x14ac:dyDescent="0.25">
      <c r="B265" s="88">
        <v>46201777777.778</v>
      </c>
      <c r="C265" s="88">
        <v>-43.060886000000004</v>
      </c>
      <c r="D265" s="88">
        <v>-25.339708000000002</v>
      </c>
      <c r="F265" s="6">
        <f t="shared" si="42"/>
        <v>50</v>
      </c>
      <c r="G265" s="6">
        <f t="shared" si="40"/>
        <v>-48.553336999999999</v>
      </c>
      <c r="J265" s="88">
        <v>27585888888.889</v>
      </c>
      <c r="K265" s="88">
        <v>-80.539146000000002</v>
      </c>
      <c r="L265" s="88">
        <v>-71.179924</v>
      </c>
      <c r="N265" s="6">
        <f t="shared" si="43"/>
        <v>32</v>
      </c>
      <c r="O265" s="6">
        <f t="shared" si="41"/>
        <v>-64.642784000000006</v>
      </c>
    </row>
    <row r="266" spans="2:16" x14ac:dyDescent="0.25">
      <c r="B266" s="88">
        <v>47964388888.889</v>
      </c>
      <c r="C266" s="88">
        <v>-45.595348000000001</v>
      </c>
      <c r="D266" s="88">
        <v>-28.029125000000001</v>
      </c>
      <c r="F266" s="6" t="s">
        <v>21</v>
      </c>
      <c r="J266" s="88">
        <v>28792944444.444</v>
      </c>
      <c r="K266" s="88">
        <v>-63.165951</v>
      </c>
      <c r="L266" s="88">
        <v>-54.115273000000002</v>
      </c>
      <c r="N266" s="6" t="s">
        <v>21</v>
      </c>
    </row>
    <row r="267" spans="2:16" x14ac:dyDescent="0.25">
      <c r="B267" s="88">
        <v>49727000000</v>
      </c>
      <c r="C267" s="88">
        <v>-40.011485999999998</v>
      </c>
      <c r="D267" s="88">
        <v>-23.105924999999999</v>
      </c>
      <c r="J267" s="88">
        <v>30000000000</v>
      </c>
      <c r="K267" s="88">
        <v>-63.281787999999999</v>
      </c>
      <c r="L267" s="88">
        <v>-53.229331999999999</v>
      </c>
    </row>
    <row r="268" spans="2:16" x14ac:dyDescent="0.25">
      <c r="B268" s="88" t="s">
        <v>21</v>
      </c>
      <c r="J268" s="8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5">
        <v>3</v>
      </c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s="88" t="s">
        <v>45</v>
      </c>
      <c r="F271" s="6">
        <f t="shared" ref="F271:F289" si="46">B297/1000000000</f>
        <v>18</v>
      </c>
      <c r="G271" s="6">
        <f t="shared" si="44"/>
        <v>-49.839184000000003</v>
      </c>
      <c r="H271" s="36">
        <f>ABS(AVERAGE(G271:G285)-(H270-1)*5)</f>
        <v>64.832362533333338</v>
      </c>
      <c r="J271" s="88" t="s">
        <v>45</v>
      </c>
      <c r="N271" s="6">
        <f t="shared" ref="N271:N289" si="47">J297/1000000000</f>
        <v>24.273</v>
      </c>
      <c r="O271" s="6">
        <f t="shared" si="45"/>
        <v>-39.992686999999997</v>
      </c>
      <c r="P271" s="36">
        <f>ABS(AVERAGE(O271:O289)-(P270-1)*5)</f>
        <v>66.698618999999994</v>
      </c>
    </row>
    <row r="272" spans="2:16" x14ac:dyDescent="0.25">
      <c r="B272" s="88" t="s">
        <v>19</v>
      </c>
      <c r="C272" s="88" t="s">
        <v>148</v>
      </c>
      <c r="D272" s="88" t="s">
        <v>81</v>
      </c>
      <c r="F272" s="6">
        <f t="shared" si="46"/>
        <v>19.777777777777999</v>
      </c>
      <c r="G272" s="6">
        <f t="shared" si="44"/>
        <v>-48.727428000000003</v>
      </c>
      <c r="J272" s="88" t="s">
        <v>19</v>
      </c>
      <c r="K272" s="88" t="s">
        <v>148</v>
      </c>
      <c r="L272" s="88" t="s">
        <v>81</v>
      </c>
      <c r="N272" s="6">
        <f t="shared" si="47"/>
        <v>24.702277777778001</v>
      </c>
      <c r="O272" s="6">
        <f t="shared" si="45"/>
        <v>-42.299106999999999</v>
      </c>
    </row>
    <row r="273" spans="2:15" x14ac:dyDescent="0.25">
      <c r="B273" s="88">
        <v>35727000000</v>
      </c>
      <c r="C273" s="88">
        <v>-72.762542999999994</v>
      </c>
      <c r="D273" s="88">
        <v>-67.36824</v>
      </c>
      <c r="F273" s="6">
        <f t="shared" si="46"/>
        <v>21.555555555556001</v>
      </c>
      <c r="G273" s="6">
        <f t="shared" si="44"/>
        <v>-51.132244</v>
      </c>
      <c r="J273" s="88">
        <v>16273000000</v>
      </c>
      <c r="K273" s="88">
        <v>-71.407737999999995</v>
      </c>
      <c r="L273" s="88">
        <v>-63.899227000000003</v>
      </c>
      <c r="N273" s="6">
        <f t="shared" si="47"/>
        <v>25.131555555555998</v>
      </c>
      <c r="O273" s="6">
        <f t="shared" si="45"/>
        <v>-45.122672999999999</v>
      </c>
    </row>
    <row r="274" spans="2:15" x14ac:dyDescent="0.25">
      <c r="B274" s="88">
        <v>36519944444.444</v>
      </c>
      <c r="C274" s="88">
        <v>-73.506607000000002</v>
      </c>
      <c r="D274" s="88">
        <v>-67.926284999999993</v>
      </c>
      <c r="F274" s="6">
        <f t="shared" si="46"/>
        <v>23.333333333333002</v>
      </c>
      <c r="G274" s="6">
        <f t="shared" si="44"/>
        <v>-53.527538</v>
      </c>
      <c r="J274" s="88">
        <v>17146722222.222</v>
      </c>
      <c r="K274" s="88">
        <v>-94.097198000000006</v>
      </c>
      <c r="L274" s="88">
        <v>-86.514495999999994</v>
      </c>
      <c r="N274" s="6">
        <f t="shared" si="47"/>
        <v>25.560833333333001</v>
      </c>
      <c r="O274" s="6">
        <f t="shared" si="45"/>
        <v>-48.509430000000002</v>
      </c>
    </row>
    <row r="275" spans="2:15" x14ac:dyDescent="0.25">
      <c r="B275" s="88">
        <v>37312888888.889</v>
      </c>
      <c r="C275" s="88">
        <v>-78.803246000000001</v>
      </c>
      <c r="D275" s="88">
        <v>-73.223701000000005</v>
      </c>
      <c r="F275" s="6">
        <f t="shared" si="46"/>
        <v>25.111111111111001</v>
      </c>
      <c r="G275" s="6">
        <f t="shared" si="44"/>
        <v>-46.438502999999997</v>
      </c>
      <c r="J275" s="88">
        <v>18020444444.444</v>
      </c>
      <c r="K275" s="88">
        <v>-95.798507999999998</v>
      </c>
      <c r="L275" s="88">
        <v>-88.202347000000003</v>
      </c>
      <c r="N275" s="6">
        <f t="shared" si="47"/>
        <v>25.990111111110998</v>
      </c>
      <c r="O275" s="6">
        <f t="shared" si="45"/>
        <v>-55.031502000000003</v>
      </c>
    </row>
    <row r="276" spans="2:15" x14ac:dyDescent="0.25">
      <c r="B276" s="88">
        <v>38105833333.333</v>
      </c>
      <c r="C276" s="88">
        <v>-73.891518000000005</v>
      </c>
      <c r="D276" s="88">
        <v>-66.395325</v>
      </c>
      <c r="F276" s="6">
        <f t="shared" si="46"/>
        <v>26.888888888888999</v>
      </c>
      <c r="G276" s="6">
        <f t="shared" si="44"/>
        <v>-47.450305999999998</v>
      </c>
      <c r="J276" s="88">
        <v>18894166666.667</v>
      </c>
      <c r="K276" s="88">
        <v>-86.995887999999994</v>
      </c>
      <c r="L276" s="88">
        <v>-79.723419000000007</v>
      </c>
      <c r="N276" s="6">
        <f t="shared" si="47"/>
        <v>26.419388888888999</v>
      </c>
      <c r="O276" s="6">
        <f t="shared" si="45"/>
        <v>-59.114182</v>
      </c>
    </row>
    <row r="277" spans="2:15" x14ac:dyDescent="0.25">
      <c r="B277" s="88">
        <v>38898777777.778</v>
      </c>
      <c r="C277" s="88">
        <v>-78.746773000000005</v>
      </c>
      <c r="D277" s="88">
        <v>-71.171645999999996</v>
      </c>
      <c r="F277" s="6">
        <f t="shared" si="46"/>
        <v>28.666666666666998</v>
      </c>
      <c r="G277" s="6">
        <f t="shared" si="44"/>
        <v>-47.663620000000002</v>
      </c>
      <c r="J277" s="88">
        <v>19767888888.889</v>
      </c>
      <c r="K277" s="88">
        <v>-81.315749999999994</v>
      </c>
      <c r="L277" s="88">
        <v>-74.569182999999995</v>
      </c>
      <c r="N277" s="6">
        <f t="shared" si="47"/>
        <v>26.848666666667</v>
      </c>
      <c r="O277" s="6">
        <f t="shared" si="45"/>
        <v>-54.948307</v>
      </c>
    </row>
    <row r="278" spans="2:15" x14ac:dyDescent="0.25">
      <c r="B278" s="88">
        <v>39691722222.222</v>
      </c>
      <c r="C278" s="88">
        <v>-78.149215999999996</v>
      </c>
      <c r="D278" s="88">
        <v>-70.672989000000001</v>
      </c>
      <c r="F278" s="6">
        <f t="shared" si="46"/>
        <v>30.444444444443999</v>
      </c>
      <c r="G278" s="6">
        <f t="shared" si="44"/>
        <v>-54.602252999999997</v>
      </c>
      <c r="J278" s="88">
        <v>20641611111.111</v>
      </c>
      <c r="K278" s="88">
        <v>-78.484451000000007</v>
      </c>
      <c r="L278" s="88">
        <v>-71.351333999999994</v>
      </c>
      <c r="N278" s="6">
        <f t="shared" si="47"/>
        <v>27.277944444444</v>
      </c>
      <c r="O278" s="6">
        <f t="shared" si="45"/>
        <v>-55.661617</v>
      </c>
    </row>
    <row r="279" spans="2:15" x14ac:dyDescent="0.25">
      <c r="B279" s="88">
        <v>40484666666.667</v>
      </c>
      <c r="C279" s="88">
        <v>-83.387664999999998</v>
      </c>
      <c r="D279" s="88">
        <v>-72.755797999999999</v>
      </c>
      <c r="F279" s="6">
        <f t="shared" si="46"/>
        <v>32.222222222222001</v>
      </c>
      <c r="G279" s="6">
        <f t="shared" si="44"/>
        <v>-55.714694999999999</v>
      </c>
      <c r="J279" s="88">
        <v>21515333333.333</v>
      </c>
      <c r="K279" s="88">
        <v>-79.934134999999998</v>
      </c>
      <c r="L279" s="88">
        <v>-72.086753999999999</v>
      </c>
      <c r="N279" s="6">
        <f t="shared" si="47"/>
        <v>27.707222222222001</v>
      </c>
      <c r="O279" s="6">
        <f t="shared" si="45"/>
        <v>-52.252730999999997</v>
      </c>
    </row>
    <row r="280" spans="2:15" x14ac:dyDescent="0.25">
      <c r="B280" s="88">
        <v>41277611111.111</v>
      </c>
      <c r="C280" s="88">
        <v>-70.701796999999999</v>
      </c>
      <c r="D280" s="88">
        <v>-58.462840999999997</v>
      </c>
      <c r="F280" s="6">
        <f t="shared" si="46"/>
        <v>34</v>
      </c>
      <c r="G280" s="6">
        <f t="shared" si="44"/>
        <v>-54.498600000000003</v>
      </c>
      <c r="J280" s="88">
        <v>22389055555.556</v>
      </c>
      <c r="K280" s="88">
        <v>-78.097594999999998</v>
      </c>
      <c r="L280" s="88">
        <v>-70.336905999999999</v>
      </c>
      <c r="N280" s="6">
        <f t="shared" si="47"/>
        <v>28.136500000000002</v>
      </c>
      <c r="O280" s="6">
        <f t="shared" si="45"/>
        <v>-53.168930000000003</v>
      </c>
    </row>
    <row r="281" spans="2:15" x14ac:dyDescent="0.25">
      <c r="B281" s="88">
        <v>42070555555.556</v>
      </c>
      <c r="C281" s="88">
        <v>-62.983452</v>
      </c>
      <c r="D281" s="88">
        <v>-51.740963000000001</v>
      </c>
      <c r="F281" s="6">
        <f t="shared" si="46"/>
        <v>35.777777777777999</v>
      </c>
      <c r="G281" s="6">
        <f t="shared" si="44"/>
        <v>-55.071770000000001</v>
      </c>
      <c r="J281" s="88">
        <v>23262777777.778</v>
      </c>
      <c r="K281" s="88">
        <v>-80.402313000000007</v>
      </c>
      <c r="L281" s="88">
        <v>-72.557013999999995</v>
      </c>
      <c r="N281" s="6">
        <f t="shared" si="47"/>
        <v>28.565777777777999</v>
      </c>
      <c r="O281" s="6">
        <f t="shared" si="45"/>
        <v>-55.391525000000001</v>
      </c>
    </row>
    <row r="282" spans="2:15" x14ac:dyDescent="0.25">
      <c r="B282" s="88">
        <v>42863500000</v>
      </c>
      <c r="C282" s="88">
        <v>-58.249180000000003</v>
      </c>
      <c r="D282" s="88">
        <v>-47.181221000000001</v>
      </c>
      <c r="F282" s="6">
        <f t="shared" si="46"/>
        <v>37.555555555555998</v>
      </c>
      <c r="G282" s="6">
        <f t="shared" si="44"/>
        <v>-57.710140000000003</v>
      </c>
      <c r="J282" s="88">
        <v>24136500000</v>
      </c>
      <c r="K282" s="88">
        <v>-81.084937999999994</v>
      </c>
      <c r="L282" s="88">
        <v>-73.712135000000004</v>
      </c>
      <c r="N282" s="6">
        <f t="shared" si="47"/>
        <v>28.995055555556</v>
      </c>
      <c r="O282" s="6">
        <f t="shared" si="45"/>
        <v>-59.405341999999997</v>
      </c>
    </row>
    <row r="283" spans="2:15" x14ac:dyDescent="0.25">
      <c r="B283" s="88">
        <v>43656444444.444</v>
      </c>
      <c r="C283" s="88">
        <v>-57.017834000000001</v>
      </c>
      <c r="D283" s="88">
        <v>-46.205956</v>
      </c>
      <c r="F283" s="6">
        <f t="shared" si="46"/>
        <v>39.333333333333002</v>
      </c>
      <c r="G283" s="6">
        <f t="shared" si="44"/>
        <v>-67.999701999999999</v>
      </c>
      <c r="J283" s="88">
        <v>25010222222.222</v>
      </c>
      <c r="K283" s="88">
        <v>-80.826888999999994</v>
      </c>
      <c r="L283" s="88">
        <v>-74.081314000000006</v>
      </c>
      <c r="N283" s="6">
        <f t="shared" si="47"/>
        <v>29.424333333332999</v>
      </c>
      <c r="O283" s="6">
        <f t="shared" si="45"/>
        <v>-61.789611999999998</v>
      </c>
    </row>
    <row r="284" spans="2:15" x14ac:dyDescent="0.25">
      <c r="B284" s="88">
        <v>44449388888.889</v>
      </c>
      <c r="C284" s="88">
        <v>-55.599845999999999</v>
      </c>
      <c r="D284" s="88">
        <v>-44.137645999999997</v>
      </c>
      <c r="F284" s="6">
        <f t="shared" si="46"/>
        <v>41.111111111111001</v>
      </c>
      <c r="G284" s="6">
        <f t="shared" si="44"/>
        <v>-62.532367999999998</v>
      </c>
      <c r="J284" s="88">
        <v>25883944444.444</v>
      </c>
      <c r="K284" s="88">
        <v>-95.555389000000005</v>
      </c>
      <c r="L284" s="88">
        <v>-88.742683</v>
      </c>
      <c r="N284" s="6">
        <f t="shared" si="47"/>
        <v>29.853611111111</v>
      </c>
      <c r="O284" s="6">
        <f t="shared" si="45"/>
        <v>-79.038878999999994</v>
      </c>
    </row>
    <row r="285" spans="2:15" x14ac:dyDescent="0.25">
      <c r="B285" s="88">
        <v>45242333333.333</v>
      </c>
      <c r="C285" s="88">
        <v>-57.593291999999998</v>
      </c>
      <c r="D285" s="88">
        <v>-46.953071999999999</v>
      </c>
      <c r="F285" s="6">
        <f t="shared" si="46"/>
        <v>42.888888888888999</v>
      </c>
      <c r="G285" s="6">
        <f t="shared" si="44"/>
        <v>-69.577087000000006</v>
      </c>
      <c r="J285" s="88">
        <v>26757666666.667</v>
      </c>
      <c r="K285" s="88">
        <v>-96.120857000000001</v>
      </c>
      <c r="L285" s="88">
        <v>-88.449295000000006</v>
      </c>
      <c r="N285" s="6">
        <f t="shared" si="47"/>
        <v>30.282888888889001</v>
      </c>
      <c r="O285" s="6">
        <f t="shared" si="45"/>
        <v>-66.193680000000001</v>
      </c>
    </row>
    <row r="286" spans="2:15" x14ac:dyDescent="0.25">
      <c r="B286" s="88">
        <v>46035277777.778</v>
      </c>
      <c r="C286" s="88">
        <v>-57.687710000000003</v>
      </c>
      <c r="D286" s="88">
        <v>-48.847034000000001</v>
      </c>
      <c r="F286" s="6">
        <f t="shared" si="46"/>
        <v>44.666666666666998</v>
      </c>
      <c r="G286" s="6">
        <f t="shared" si="44"/>
        <v>-74.650268999999994</v>
      </c>
      <c r="J286" s="88">
        <v>27631388888.889</v>
      </c>
      <c r="K286" s="88">
        <v>-90.655090000000001</v>
      </c>
      <c r="L286" s="88">
        <v>-81.455962999999997</v>
      </c>
      <c r="N286" s="6">
        <f t="shared" si="47"/>
        <v>30.712166666666999</v>
      </c>
      <c r="O286" s="6">
        <f t="shared" si="45"/>
        <v>-62.302821999999999</v>
      </c>
    </row>
    <row r="287" spans="2:15" x14ac:dyDescent="0.25">
      <c r="B287" s="88">
        <v>46828222222.222</v>
      </c>
      <c r="C287" s="88">
        <v>-58.798988000000001</v>
      </c>
      <c r="D287" s="88">
        <v>-49.721214000000003</v>
      </c>
      <c r="F287" s="6">
        <f t="shared" si="46"/>
        <v>46.444444444444002</v>
      </c>
      <c r="G287" s="6">
        <f t="shared" si="44"/>
        <v>-53.927483000000002</v>
      </c>
      <c r="J287" s="88">
        <v>28505111111.111</v>
      </c>
      <c r="K287" s="88">
        <v>-80.435767999999996</v>
      </c>
      <c r="L287" s="88">
        <v>-70.936622999999997</v>
      </c>
      <c r="N287" s="6">
        <f t="shared" si="47"/>
        <v>31.141444444444002</v>
      </c>
      <c r="O287" s="6">
        <f t="shared" si="45"/>
        <v>-61.994179000000003</v>
      </c>
    </row>
    <row r="288" spans="2:15" x14ac:dyDescent="0.25">
      <c r="B288" s="88">
        <v>47621166666.667</v>
      </c>
      <c r="C288" s="88">
        <v>-56.659427999999998</v>
      </c>
      <c r="D288" s="88">
        <v>-44.930031</v>
      </c>
      <c r="F288" s="6">
        <f t="shared" si="46"/>
        <v>48.222222222222001</v>
      </c>
      <c r="G288" s="6">
        <f t="shared" si="44"/>
        <v>-56.090865999999998</v>
      </c>
      <c r="J288" s="88">
        <v>29378833333.333</v>
      </c>
      <c r="K288" s="88">
        <v>-87.822288999999998</v>
      </c>
      <c r="L288" s="88">
        <v>-78.000388999999998</v>
      </c>
      <c r="N288" s="6">
        <f t="shared" si="47"/>
        <v>31.570722222221999</v>
      </c>
      <c r="O288" s="6">
        <f t="shared" si="45"/>
        <v>-63.329802999999998</v>
      </c>
    </row>
    <row r="289" spans="2:16" x14ac:dyDescent="0.25">
      <c r="B289" s="88">
        <v>48414111111.111</v>
      </c>
      <c r="C289" s="88">
        <v>-58.585075000000003</v>
      </c>
      <c r="D289" s="88">
        <v>-40.863894999999999</v>
      </c>
      <c r="F289" s="6">
        <f t="shared" si="46"/>
        <v>50</v>
      </c>
      <c r="G289" s="6">
        <f t="shared" si="44"/>
        <v>-52.317852000000002</v>
      </c>
      <c r="J289" s="88">
        <v>30252555555.556</v>
      </c>
      <c r="K289" s="88">
        <v>-79.783423999999997</v>
      </c>
      <c r="L289" s="88">
        <v>-70.424201999999994</v>
      </c>
      <c r="N289" s="6">
        <f t="shared" si="47"/>
        <v>32</v>
      </c>
      <c r="O289" s="6">
        <f t="shared" si="45"/>
        <v>-61.726753000000002</v>
      </c>
    </row>
    <row r="290" spans="2:16" x14ac:dyDescent="0.25">
      <c r="B290" s="88">
        <v>49207055555.556</v>
      </c>
      <c r="C290" s="88">
        <v>-62.052745999999999</v>
      </c>
      <c r="D290" s="88">
        <v>-44.486522999999998</v>
      </c>
      <c r="F290" s="6" t="s">
        <v>21</v>
      </c>
      <c r="J290" s="88">
        <v>31126277777.778</v>
      </c>
      <c r="K290" s="88">
        <v>-77.402739999999994</v>
      </c>
      <c r="L290" s="88">
        <v>-68.352058</v>
      </c>
      <c r="N290" s="6" t="s">
        <v>21</v>
      </c>
    </row>
    <row r="291" spans="2:16" x14ac:dyDescent="0.25">
      <c r="B291" s="88">
        <v>50000000000</v>
      </c>
      <c r="C291" s="88">
        <v>-65.4589</v>
      </c>
      <c r="D291" s="88">
        <v>-48.553336999999999</v>
      </c>
      <c r="J291" s="88">
        <v>32000000000</v>
      </c>
      <c r="K291" s="88">
        <v>-74.695244000000002</v>
      </c>
      <c r="L291" s="88">
        <v>-64.642784000000006</v>
      </c>
    </row>
    <row r="292" spans="2:16" x14ac:dyDescent="0.25">
      <c r="B292" s="88" t="s">
        <v>21</v>
      </c>
      <c r="J292" s="88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5">
        <v>3</v>
      </c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s="88" t="s">
        <v>47</v>
      </c>
      <c r="F295" s="6">
        <f t="shared" ref="F295:F313" si="50">B321/1000000000</f>
        <v>26.966999999999999</v>
      </c>
      <c r="G295" s="6">
        <f t="shared" si="48"/>
        <v>-68.847617999999997</v>
      </c>
      <c r="H295" s="36">
        <f>ABS(AVERAGE(G295:G309)-(H294-1)*5)</f>
        <v>76.931904266666663</v>
      </c>
      <c r="J295" s="88" t="s">
        <v>47</v>
      </c>
      <c r="N295" s="6">
        <f t="shared" ref="N295:N313" si="51">J321/1000000000</f>
        <v>16.696999999999999</v>
      </c>
      <c r="O295" s="6">
        <f t="shared" si="49"/>
        <v>-63.614849</v>
      </c>
      <c r="P295" s="36">
        <f>ABS(AVERAGE(O295:O313)-(P294-1)*5)</f>
        <v>83.498791947368417</v>
      </c>
    </row>
    <row r="296" spans="2:16" x14ac:dyDescent="0.25">
      <c r="B296" s="88" t="s">
        <v>19</v>
      </c>
      <c r="C296" s="88" t="s">
        <v>149</v>
      </c>
      <c r="D296" s="88" t="s">
        <v>82</v>
      </c>
      <c r="F296" s="6">
        <f t="shared" si="50"/>
        <v>28.246611111111001</v>
      </c>
      <c r="G296" s="6">
        <f t="shared" si="48"/>
        <v>-94.112746999999999</v>
      </c>
      <c r="J296" s="88" t="s">
        <v>19</v>
      </c>
      <c r="K296" s="88" t="s">
        <v>149</v>
      </c>
      <c r="L296" s="88" t="s">
        <v>82</v>
      </c>
      <c r="N296" s="6">
        <f t="shared" si="51"/>
        <v>17.547166666667</v>
      </c>
      <c r="O296" s="6">
        <f t="shared" si="49"/>
        <v>-68.861419999999995</v>
      </c>
    </row>
    <row r="297" spans="2:16" x14ac:dyDescent="0.25">
      <c r="B297" s="88">
        <v>18000000000</v>
      </c>
      <c r="C297" s="88">
        <v>-55.233485999999999</v>
      </c>
      <c r="D297" s="88">
        <v>-49.839184000000003</v>
      </c>
      <c r="F297" s="6">
        <f t="shared" si="50"/>
        <v>29.526222222222</v>
      </c>
      <c r="G297" s="6">
        <f t="shared" si="48"/>
        <v>-72.901695000000004</v>
      </c>
      <c r="J297" s="88">
        <v>24273000000</v>
      </c>
      <c r="K297" s="88">
        <v>-47.501198000000002</v>
      </c>
      <c r="L297" s="88">
        <v>-39.992686999999997</v>
      </c>
      <c r="N297" s="6">
        <f t="shared" si="51"/>
        <v>18.397333333333002</v>
      </c>
      <c r="O297" s="6">
        <f t="shared" si="49"/>
        <v>-72.056495999999996</v>
      </c>
    </row>
    <row r="298" spans="2:16" x14ac:dyDescent="0.25">
      <c r="B298" s="88">
        <v>19777777777.778</v>
      </c>
      <c r="C298" s="88">
        <v>-54.307751000000003</v>
      </c>
      <c r="D298" s="88">
        <v>-48.727428000000003</v>
      </c>
      <c r="F298" s="6">
        <f t="shared" si="50"/>
        <v>30.805833333333002</v>
      </c>
      <c r="G298" s="6">
        <f t="shared" si="48"/>
        <v>-81.974654999999998</v>
      </c>
      <c r="J298" s="88">
        <v>24702277777.778</v>
      </c>
      <c r="K298" s="88">
        <v>-49.881805</v>
      </c>
      <c r="L298" s="88">
        <v>-42.299106999999999</v>
      </c>
      <c r="N298" s="6">
        <f t="shared" si="51"/>
        <v>19.247499999999999</v>
      </c>
      <c r="O298" s="6">
        <f t="shared" si="49"/>
        <v>-76.558609000000004</v>
      </c>
    </row>
    <row r="299" spans="2:16" x14ac:dyDescent="0.25">
      <c r="B299" s="88">
        <v>21555555555.556</v>
      </c>
      <c r="C299" s="88">
        <v>-56.711787999999999</v>
      </c>
      <c r="D299" s="88">
        <v>-51.132244</v>
      </c>
      <c r="F299" s="6">
        <f t="shared" si="50"/>
        <v>32.085444444444001</v>
      </c>
      <c r="G299" s="6">
        <f t="shared" si="48"/>
        <v>-80.082961999999995</v>
      </c>
      <c r="J299" s="88">
        <v>25131555555.556</v>
      </c>
      <c r="K299" s="88">
        <v>-52.718834000000001</v>
      </c>
      <c r="L299" s="88">
        <v>-45.122672999999999</v>
      </c>
      <c r="N299" s="6">
        <f t="shared" si="51"/>
        <v>20.097666666666999</v>
      </c>
      <c r="O299" s="6">
        <f t="shared" si="49"/>
        <v>-71.812988000000004</v>
      </c>
    </row>
    <row r="300" spans="2:16" x14ac:dyDescent="0.25">
      <c r="B300" s="88">
        <v>23333333333.333</v>
      </c>
      <c r="C300" s="88">
        <v>-61.023730999999998</v>
      </c>
      <c r="D300" s="88">
        <v>-53.527538</v>
      </c>
      <c r="F300" s="6">
        <f t="shared" si="50"/>
        <v>33.365055555555998</v>
      </c>
      <c r="G300" s="6">
        <f t="shared" si="48"/>
        <v>-72.388565</v>
      </c>
      <c r="J300" s="88">
        <v>25560833333.333</v>
      </c>
      <c r="K300" s="88">
        <v>-55.781894999999999</v>
      </c>
      <c r="L300" s="88">
        <v>-48.509430000000002</v>
      </c>
      <c r="N300" s="6">
        <f t="shared" si="51"/>
        <v>20.947833333333001</v>
      </c>
      <c r="O300" s="6">
        <f t="shared" si="49"/>
        <v>-70.716408000000001</v>
      </c>
    </row>
    <row r="301" spans="2:16" x14ac:dyDescent="0.25">
      <c r="B301" s="88">
        <v>25111111111.111</v>
      </c>
      <c r="C301" s="88">
        <v>-54.013634000000003</v>
      </c>
      <c r="D301" s="88">
        <v>-46.438502999999997</v>
      </c>
      <c r="F301" s="6">
        <f t="shared" si="50"/>
        <v>34.644666666667</v>
      </c>
      <c r="G301" s="6">
        <f t="shared" si="48"/>
        <v>-61.233722999999998</v>
      </c>
      <c r="J301" s="88">
        <v>25990111111.111</v>
      </c>
      <c r="K301" s="88">
        <v>-61.778072000000002</v>
      </c>
      <c r="L301" s="88">
        <v>-55.031502000000003</v>
      </c>
      <c r="N301" s="6">
        <f t="shared" si="51"/>
        <v>21.797999999999998</v>
      </c>
      <c r="O301" s="6">
        <f t="shared" si="49"/>
        <v>-72.060844000000003</v>
      </c>
    </row>
    <row r="302" spans="2:16" x14ac:dyDescent="0.25">
      <c r="B302" s="88">
        <v>26888888888.889</v>
      </c>
      <c r="C302" s="88">
        <v>-54.926529000000002</v>
      </c>
      <c r="D302" s="88">
        <v>-47.450305999999998</v>
      </c>
      <c r="F302" s="6">
        <f t="shared" si="50"/>
        <v>35.924277777778002</v>
      </c>
      <c r="G302" s="6">
        <f t="shared" si="48"/>
        <v>-62.180388999999998</v>
      </c>
      <c r="J302" s="88">
        <v>26419388888.889</v>
      </c>
      <c r="K302" s="88">
        <v>-66.247298999999998</v>
      </c>
      <c r="L302" s="88">
        <v>-59.114182</v>
      </c>
      <c r="N302" s="6">
        <f t="shared" si="51"/>
        <v>22.648166666666999</v>
      </c>
      <c r="O302" s="6">
        <f t="shared" si="49"/>
        <v>-76.127373000000006</v>
      </c>
    </row>
    <row r="303" spans="2:16" x14ac:dyDescent="0.25">
      <c r="B303" s="88">
        <v>28666666666.667</v>
      </c>
      <c r="C303" s="88">
        <v>-58.295479</v>
      </c>
      <c r="D303" s="88">
        <v>-47.663620000000002</v>
      </c>
      <c r="F303" s="6">
        <f t="shared" si="50"/>
        <v>37.203888888888997</v>
      </c>
      <c r="G303" s="6">
        <f t="shared" si="48"/>
        <v>-60.339393999999999</v>
      </c>
      <c r="J303" s="88">
        <v>26848666666.667</v>
      </c>
      <c r="K303" s="88">
        <v>-62.795689000000003</v>
      </c>
      <c r="L303" s="88">
        <v>-54.948307</v>
      </c>
      <c r="N303" s="6">
        <f t="shared" si="51"/>
        <v>23.498333333333001</v>
      </c>
      <c r="O303" s="6">
        <f t="shared" si="49"/>
        <v>-84.732071000000005</v>
      </c>
    </row>
    <row r="304" spans="2:16" x14ac:dyDescent="0.25">
      <c r="B304" s="88">
        <v>30444444444.444</v>
      </c>
      <c r="C304" s="88">
        <v>-66.841209000000006</v>
      </c>
      <c r="D304" s="88">
        <v>-54.602252999999997</v>
      </c>
      <c r="F304" s="6">
        <f t="shared" si="50"/>
        <v>38.483499999999999</v>
      </c>
      <c r="G304" s="6">
        <f t="shared" si="48"/>
        <v>-56.156466999999999</v>
      </c>
      <c r="J304" s="88">
        <v>27277944444.444</v>
      </c>
      <c r="K304" s="88">
        <v>-63.422305999999999</v>
      </c>
      <c r="L304" s="88">
        <v>-55.661617</v>
      </c>
      <c r="N304" s="6">
        <f t="shared" si="51"/>
        <v>24.348500000000001</v>
      </c>
      <c r="O304" s="6">
        <f t="shared" si="49"/>
        <v>-76.614913999999999</v>
      </c>
    </row>
    <row r="305" spans="2:16" x14ac:dyDescent="0.25">
      <c r="B305" s="88">
        <v>32222222222.222</v>
      </c>
      <c r="C305" s="88">
        <v>-66.957183999999998</v>
      </c>
      <c r="D305" s="88">
        <v>-55.714694999999999</v>
      </c>
      <c r="F305" s="6">
        <f t="shared" si="50"/>
        <v>39.763111111111002</v>
      </c>
      <c r="G305" s="6">
        <f t="shared" si="48"/>
        <v>-60.244247000000001</v>
      </c>
      <c r="J305" s="88">
        <v>27707222222.222</v>
      </c>
      <c r="K305" s="88">
        <v>-60.098025999999997</v>
      </c>
      <c r="L305" s="88">
        <v>-52.252730999999997</v>
      </c>
      <c r="N305" s="6">
        <f t="shared" si="51"/>
        <v>25.198666666666998</v>
      </c>
      <c r="O305" s="6">
        <f t="shared" si="49"/>
        <v>-74.904419000000004</v>
      </c>
    </row>
    <row r="306" spans="2:16" x14ac:dyDescent="0.25">
      <c r="B306" s="88">
        <v>34000000000</v>
      </c>
      <c r="C306" s="88">
        <v>-65.566558999999998</v>
      </c>
      <c r="D306" s="88">
        <v>-54.498600000000003</v>
      </c>
      <c r="F306" s="6">
        <f t="shared" si="50"/>
        <v>41.042722222221997</v>
      </c>
      <c r="G306" s="6">
        <f t="shared" si="48"/>
        <v>-57.122242</v>
      </c>
      <c r="J306" s="88">
        <v>28136500000</v>
      </c>
      <c r="K306" s="88">
        <v>-60.541733000000001</v>
      </c>
      <c r="L306" s="88">
        <v>-53.168930000000003</v>
      </c>
      <c r="N306" s="6">
        <f t="shared" si="51"/>
        <v>26.048833333333</v>
      </c>
      <c r="O306" s="6">
        <f t="shared" si="49"/>
        <v>-75.184944000000002</v>
      </c>
    </row>
    <row r="307" spans="2:16" x14ac:dyDescent="0.25">
      <c r="B307" s="88">
        <v>35777777777.778</v>
      </c>
      <c r="C307" s="88">
        <v>-65.883651999999998</v>
      </c>
      <c r="D307" s="88">
        <v>-55.071770000000001</v>
      </c>
      <c r="F307" s="6">
        <f t="shared" si="50"/>
        <v>42.322333333332999</v>
      </c>
      <c r="G307" s="6">
        <f t="shared" si="48"/>
        <v>-54.342064000000001</v>
      </c>
      <c r="J307" s="88">
        <v>28565777777.778</v>
      </c>
      <c r="K307" s="88">
        <v>-62.137099999999997</v>
      </c>
      <c r="L307" s="88">
        <v>-55.391525000000001</v>
      </c>
      <c r="N307" s="6">
        <f t="shared" si="51"/>
        <v>26.899000000000001</v>
      </c>
      <c r="O307" s="6">
        <f t="shared" si="49"/>
        <v>-73.212601000000006</v>
      </c>
    </row>
    <row r="308" spans="2:16" x14ac:dyDescent="0.25">
      <c r="B308" s="88">
        <v>37555555555.556</v>
      </c>
      <c r="C308" s="88">
        <v>-69.172340000000005</v>
      </c>
      <c r="D308" s="88">
        <v>-57.710140000000003</v>
      </c>
      <c r="F308" s="6">
        <f t="shared" si="50"/>
        <v>43.601944444444001</v>
      </c>
      <c r="G308" s="6">
        <f t="shared" si="48"/>
        <v>-56.357146999999998</v>
      </c>
      <c r="J308" s="88">
        <v>28995055555.556</v>
      </c>
      <c r="K308" s="88">
        <v>-66.218047999999996</v>
      </c>
      <c r="L308" s="88">
        <v>-59.405341999999997</v>
      </c>
      <c r="N308" s="6">
        <f t="shared" si="51"/>
        <v>27.749166666667001</v>
      </c>
      <c r="O308" s="6">
        <f t="shared" si="49"/>
        <v>-71.237151999999995</v>
      </c>
    </row>
    <row r="309" spans="2:16" x14ac:dyDescent="0.25">
      <c r="B309" s="88">
        <v>39333333333.333</v>
      </c>
      <c r="C309" s="88">
        <v>-78.639915000000002</v>
      </c>
      <c r="D309" s="88">
        <v>-67.999701999999999</v>
      </c>
      <c r="F309" s="6">
        <f t="shared" si="50"/>
        <v>44.881555555555998</v>
      </c>
      <c r="G309" s="6">
        <f t="shared" si="48"/>
        <v>-65.694648999999998</v>
      </c>
      <c r="J309" s="88">
        <v>29424333333.333</v>
      </c>
      <c r="K309" s="88">
        <v>-69.461166000000006</v>
      </c>
      <c r="L309" s="88">
        <v>-61.789611999999998</v>
      </c>
      <c r="N309" s="6">
        <f t="shared" si="51"/>
        <v>28.599333333333</v>
      </c>
      <c r="O309" s="6">
        <f t="shared" si="49"/>
        <v>-71.835930000000005</v>
      </c>
    </row>
    <row r="310" spans="2:16" x14ac:dyDescent="0.25">
      <c r="B310" s="88">
        <v>41111111111.111</v>
      </c>
      <c r="C310" s="88">
        <v>-71.373047</v>
      </c>
      <c r="D310" s="88">
        <v>-62.532367999999998</v>
      </c>
      <c r="F310" s="6">
        <f t="shared" si="50"/>
        <v>46.161166666667</v>
      </c>
      <c r="G310" s="6">
        <f t="shared" si="48"/>
        <v>-67.279494999999997</v>
      </c>
      <c r="J310" s="88">
        <v>29853611111.111</v>
      </c>
      <c r="K310" s="88">
        <v>-88.238006999999996</v>
      </c>
      <c r="L310" s="88">
        <v>-79.038878999999994</v>
      </c>
      <c r="N310" s="6">
        <f t="shared" si="51"/>
        <v>29.4495</v>
      </c>
      <c r="O310" s="6">
        <f t="shared" si="49"/>
        <v>-68.435706999999994</v>
      </c>
    </row>
    <row r="311" spans="2:16" x14ac:dyDescent="0.25">
      <c r="B311" s="88">
        <v>42888888888.889</v>
      </c>
      <c r="C311" s="88">
        <v>-78.654860999999997</v>
      </c>
      <c r="D311" s="88">
        <v>-69.577087000000006</v>
      </c>
      <c r="F311" s="6">
        <f t="shared" si="50"/>
        <v>47.440777777778003</v>
      </c>
      <c r="G311" s="6">
        <f t="shared" si="48"/>
        <v>-58.948368000000002</v>
      </c>
      <c r="J311" s="88">
        <v>30282888888.889</v>
      </c>
      <c r="K311" s="88">
        <v>-75.692832999999993</v>
      </c>
      <c r="L311" s="88">
        <v>-66.193680000000001</v>
      </c>
      <c r="N311" s="6">
        <f t="shared" si="51"/>
        <v>30.299666666667001</v>
      </c>
      <c r="O311" s="6">
        <f t="shared" si="49"/>
        <v>-74.189612999999994</v>
      </c>
    </row>
    <row r="312" spans="2:16" x14ac:dyDescent="0.25">
      <c r="B312" s="88">
        <v>44666666666.667</v>
      </c>
      <c r="C312" s="88">
        <v>-86.379661999999996</v>
      </c>
      <c r="D312" s="88">
        <v>-74.650268999999994</v>
      </c>
      <c r="F312" s="6">
        <f t="shared" si="50"/>
        <v>48.720388888888998</v>
      </c>
      <c r="G312" s="6">
        <f t="shared" si="48"/>
        <v>-54.144649999999999</v>
      </c>
      <c r="J312" s="88">
        <v>30712166666.667</v>
      </c>
      <c r="K312" s="88">
        <v>-72.124718000000001</v>
      </c>
      <c r="L312" s="88">
        <v>-62.302821999999999</v>
      </c>
      <c r="N312" s="6">
        <f t="shared" si="51"/>
        <v>31.149833333333</v>
      </c>
      <c r="O312" s="6">
        <f t="shared" si="49"/>
        <v>-77.515120999999994</v>
      </c>
    </row>
    <row r="313" spans="2:16" x14ac:dyDescent="0.25">
      <c r="B313" s="88">
        <v>46444444444.444</v>
      </c>
      <c r="C313" s="88">
        <v>-71.648658999999995</v>
      </c>
      <c r="D313" s="88">
        <v>-53.927483000000002</v>
      </c>
      <c r="F313" s="6">
        <f t="shared" si="50"/>
        <v>50</v>
      </c>
      <c r="G313" s="6">
        <f t="shared" si="48"/>
        <v>-52.723984000000002</v>
      </c>
      <c r="J313" s="88">
        <v>31141444444.444</v>
      </c>
      <c r="K313" s="88">
        <v>-71.353401000000005</v>
      </c>
      <c r="L313" s="88">
        <v>-61.994179000000003</v>
      </c>
      <c r="N313" s="6">
        <f t="shared" si="51"/>
        <v>32</v>
      </c>
      <c r="O313" s="6">
        <f t="shared" si="49"/>
        <v>-76.805588</v>
      </c>
    </row>
    <row r="314" spans="2:16" x14ac:dyDescent="0.25">
      <c r="B314" s="88">
        <v>48222222222.222</v>
      </c>
      <c r="C314" s="88">
        <v>-73.657088999999999</v>
      </c>
      <c r="D314" s="88">
        <v>-56.090865999999998</v>
      </c>
      <c r="F314" s="6" t="s">
        <v>21</v>
      </c>
      <c r="J314" s="88">
        <v>31570722222.222</v>
      </c>
      <c r="K314" s="88">
        <v>-72.380486000000005</v>
      </c>
      <c r="L314" s="88">
        <v>-63.329802999999998</v>
      </c>
      <c r="N314" s="6" t="s">
        <v>21</v>
      </c>
    </row>
    <row r="315" spans="2:16" x14ac:dyDescent="0.25">
      <c r="B315" s="88">
        <v>50000000000</v>
      </c>
      <c r="C315" s="88">
        <v>-69.223411999999996</v>
      </c>
      <c r="D315" s="88">
        <v>-52.317852000000002</v>
      </c>
      <c r="J315" s="88">
        <v>32000000000</v>
      </c>
      <c r="K315" s="88">
        <v>-71.779205000000005</v>
      </c>
      <c r="L315" s="88">
        <v>-61.726753000000002</v>
      </c>
    </row>
    <row r="316" spans="2:16" x14ac:dyDescent="0.25">
      <c r="B316" s="88" t="s">
        <v>21</v>
      </c>
      <c r="J316" s="88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5">
        <v>3</v>
      </c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s="88" t="s">
        <v>49</v>
      </c>
      <c r="F319" s="6">
        <f t="shared" ref="F319:F337" si="54">B345/1000000000</f>
        <v>29.966999999999999</v>
      </c>
      <c r="G319" s="6">
        <f t="shared" si="52"/>
        <v>-57.726368000000001</v>
      </c>
      <c r="H319" s="36">
        <f>ABS(AVERAGE(G319:G331)-(H318-1)*5)</f>
        <v>65.805032923076936</v>
      </c>
      <c r="J319" s="88" t="s">
        <v>49</v>
      </c>
      <c r="N319" s="6">
        <f t="shared" ref="N319:N337" si="55">J345/1000000000</f>
        <v>24.696999999999999</v>
      </c>
      <c r="O319" s="6">
        <f t="shared" si="53"/>
        <v>-50.174999</v>
      </c>
      <c r="P319" s="36">
        <f>ABS(AVERAGE(O319:O337)-(P318-1)*5)</f>
        <v>60.716383842105273</v>
      </c>
    </row>
    <row r="320" spans="2:16" x14ac:dyDescent="0.25">
      <c r="B320" s="88" t="s">
        <v>19</v>
      </c>
      <c r="C320" s="88" t="s">
        <v>150</v>
      </c>
      <c r="D320" s="88" t="s">
        <v>83</v>
      </c>
      <c r="F320" s="6">
        <f t="shared" si="54"/>
        <v>31.079944444443999</v>
      </c>
      <c r="G320" s="6">
        <f t="shared" si="52"/>
        <v>-56.607886999999998</v>
      </c>
      <c r="J320" s="88" t="s">
        <v>19</v>
      </c>
      <c r="K320" s="88" t="s">
        <v>150</v>
      </c>
      <c r="L320" s="88" t="s">
        <v>83</v>
      </c>
      <c r="N320" s="6">
        <f t="shared" si="55"/>
        <v>25.102722222221999</v>
      </c>
      <c r="O320" s="6">
        <f t="shared" si="53"/>
        <v>-50.154677999999997</v>
      </c>
    </row>
    <row r="321" spans="2:15" x14ac:dyDescent="0.25">
      <c r="B321" s="88">
        <v>26967000000</v>
      </c>
      <c r="C321" s="88">
        <v>-74.241919999999993</v>
      </c>
      <c r="D321" s="88">
        <v>-68.847617999999997</v>
      </c>
      <c r="F321" s="6">
        <f t="shared" si="54"/>
        <v>32.192888888889001</v>
      </c>
      <c r="G321" s="6">
        <f t="shared" si="52"/>
        <v>-55.528407999999999</v>
      </c>
      <c r="J321" s="88">
        <v>16697000000</v>
      </c>
      <c r="K321" s="88">
        <v>-71.123360000000005</v>
      </c>
      <c r="L321" s="88">
        <v>-63.614849</v>
      </c>
      <c r="N321" s="6">
        <f t="shared" si="55"/>
        <v>25.508444444443999</v>
      </c>
      <c r="O321" s="6">
        <f t="shared" si="53"/>
        <v>-50.961818999999998</v>
      </c>
    </row>
    <row r="322" spans="2:15" x14ac:dyDescent="0.25">
      <c r="B322" s="88">
        <v>28246611111.111</v>
      </c>
      <c r="C322" s="88">
        <v>-99.693068999999994</v>
      </c>
      <c r="D322" s="88">
        <v>-94.112746999999999</v>
      </c>
      <c r="F322" s="6">
        <f t="shared" si="54"/>
        <v>33.305833333332998</v>
      </c>
      <c r="G322" s="6">
        <f t="shared" si="52"/>
        <v>-54.675502999999999</v>
      </c>
      <c r="J322" s="88">
        <v>17547166666.667</v>
      </c>
      <c r="K322" s="88">
        <v>-76.444121999999993</v>
      </c>
      <c r="L322" s="88">
        <v>-68.861419999999995</v>
      </c>
      <c r="N322" s="6">
        <f t="shared" si="55"/>
        <v>25.914166666667001</v>
      </c>
      <c r="O322" s="6">
        <f t="shared" si="53"/>
        <v>-49.856513999999997</v>
      </c>
    </row>
    <row r="323" spans="2:15" x14ac:dyDescent="0.25">
      <c r="B323" s="88">
        <v>29526222222.222</v>
      </c>
      <c r="C323" s="88">
        <v>-78.481239000000002</v>
      </c>
      <c r="D323" s="88">
        <v>-72.901695000000004</v>
      </c>
      <c r="F323" s="6">
        <f t="shared" si="54"/>
        <v>34.418777777777997</v>
      </c>
      <c r="G323" s="6">
        <f t="shared" si="52"/>
        <v>-56.149299999999997</v>
      </c>
      <c r="J323" s="88">
        <v>18397333333.333</v>
      </c>
      <c r="K323" s="88">
        <v>-79.652657000000005</v>
      </c>
      <c r="L323" s="88">
        <v>-72.056495999999996</v>
      </c>
      <c r="N323" s="6">
        <f t="shared" si="55"/>
        <v>26.319888888889</v>
      </c>
      <c r="O323" s="6">
        <f t="shared" si="53"/>
        <v>-51.026302000000001</v>
      </c>
    </row>
    <row r="324" spans="2:15" x14ac:dyDescent="0.25">
      <c r="B324" s="88">
        <v>30805833333.333</v>
      </c>
      <c r="C324" s="88">
        <v>-89.470839999999995</v>
      </c>
      <c r="D324" s="88">
        <v>-81.974654999999998</v>
      </c>
      <c r="F324" s="6">
        <f t="shared" si="54"/>
        <v>35.531722222222001</v>
      </c>
      <c r="G324" s="6">
        <f t="shared" si="52"/>
        <v>-63.651381999999998</v>
      </c>
      <c r="J324" s="88">
        <v>19247500000</v>
      </c>
      <c r="K324" s="88">
        <v>-83.831078000000005</v>
      </c>
      <c r="L324" s="88">
        <v>-76.558609000000004</v>
      </c>
      <c r="N324" s="6">
        <f t="shared" si="55"/>
        <v>26.725611111111</v>
      </c>
      <c r="O324" s="6">
        <f t="shared" si="53"/>
        <v>-49.553513000000002</v>
      </c>
    </row>
    <row r="325" spans="2:15" x14ac:dyDescent="0.25">
      <c r="B325" s="88">
        <v>32085444444.444</v>
      </c>
      <c r="C325" s="88">
        <v>-87.658096</v>
      </c>
      <c r="D325" s="88">
        <v>-80.082961999999995</v>
      </c>
      <c r="F325" s="6">
        <f t="shared" si="54"/>
        <v>36.644666666667</v>
      </c>
      <c r="G325" s="6">
        <f t="shared" si="52"/>
        <v>-62.621563000000002</v>
      </c>
      <c r="J325" s="88">
        <v>20097666666.667</v>
      </c>
      <c r="K325" s="88">
        <v>-78.559562999999997</v>
      </c>
      <c r="L325" s="88">
        <v>-71.812988000000004</v>
      </c>
      <c r="N325" s="6">
        <f t="shared" si="55"/>
        <v>27.131333333333</v>
      </c>
      <c r="O325" s="6">
        <f t="shared" si="53"/>
        <v>-47.746665999999998</v>
      </c>
    </row>
    <row r="326" spans="2:15" x14ac:dyDescent="0.25">
      <c r="B326" s="88">
        <v>33365055555.556</v>
      </c>
      <c r="C326" s="88">
        <v>-79.864791999999994</v>
      </c>
      <c r="D326" s="88">
        <v>-72.388565</v>
      </c>
      <c r="F326" s="6">
        <f t="shared" si="54"/>
        <v>37.757611111110997</v>
      </c>
      <c r="G326" s="6">
        <f t="shared" si="52"/>
        <v>-57.858333999999999</v>
      </c>
      <c r="J326" s="88">
        <v>20947833333.333</v>
      </c>
      <c r="K326" s="88">
        <v>-77.849525</v>
      </c>
      <c r="L326" s="88">
        <v>-70.716408000000001</v>
      </c>
      <c r="N326" s="6">
        <f t="shared" si="55"/>
        <v>27.537055555555998</v>
      </c>
      <c r="O326" s="6">
        <f t="shared" si="53"/>
        <v>-48.454922000000003</v>
      </c>
    </row>
    <row r="327" spans="2:15" x14ac:dyDescent="0.25">
      <c r="B327" s="88">
        <v>34644666666.667</v>
      </c>
      <c r="C327" s="88">
        <v>-71.865584999999996</v>
      </c>
      <c r="D327" s="88">
        <v>-61.233722999999998</v>
      </c>
      <c r="F327" s="6">
        <f t="shared" si="54"/>
        <v>38.870555555556003</v>
      </c>
      <c r="G327" s="6">
        <f t="shared" si="52"/>
        <v>-55.884326999999999</v>
      </c>
      <c r="J327" s="88">
        <v>21798000000</v>
      </c>
      <c r="K327" s="88">
        <v>-79.908225999999999</v>
      </c>
      <c r="L327" s="88">
        <v>-72.060844000000003</v>
      </c>
      <c r="N327" s="6">
        <f t="shared" si="55"/>
        <v>27.942777777778002</v>
      </c>
      <c r="O327" s="6">
        <f t="shared" si="53"/>
        <v>-47.544479000000003</v>
      </c>
    </row>
    <row r="328" spans="2:15" x14ac:dyDescent="0.25">
      <c r="B328" s="88">
        <v>35924277777.778</v>
      </c>
      <c r="C328" s="88">
        <v>-74.419342</v>
      </c>
      <c r="D328" s="88">
        <v>-62.180388999999998</v>
      </c>
      <c r="F328" s="6">
        <f t="shared" si="54"/>
        <v>39.983499999999999</v>
      </c>
      <c r="G328" s="6">
        <f t="shared" si="52"/>
        <v>-53.375500000000002</v>
      </c>
      <c r="J328" s="88">
        <v>22648166666.667</v>
      </c>
      <c r="K328" s="88">
        <v>-83.888069000000002</v>
      </c>
      <c r="L328" s="88">
        <v>-76.127373000000006</v>
      </c>
      <c r="N328" s="6">
        <f t="shared" si="55"/>
        <v>28.348500000000001</v>
      </c>
      <c r="O328" s="6">
        <f t="shared" si="53"/>
        <v>-49.840015000000001</v>
      </c>
    </row>
    <row r="329" spans="2:15" x14ac:dyDescent="0.25">
      <c r="B329" s="88">
        <v>37203888888.889</v>
      </c>
      <c r="C329" s="88">
        <v>-71.581879000000001</v>
      </c>
      <c r="D329" s="88">
        <v>-60.339393999999999</v>
      </c>
      <c r="F329" s="6">
        <f t="shared" si="54"/>
        <v>41.096444444444003</v>
      </c>
      <c r="G329" s="6">
        <f t="shared" si="52"/>
        <v>-50.755901000000001</v>
      </c>
      <c r="J329" s="88">
        <v>23498333333.333</v>
      </c>
      <c r="K329" s="88">
        <v>-92.577370000000002</v>
      </c>
      <c r="L329" s="88">
        <v>-84.732071000000005</v>
      </c>
      <c r="N329" s="6">
        <f t="shared" si="55"/>
        <v>28.754222222222001</v>
      </c>
      <c r="O329" s="6">
        <f t="shared" si="53"/>
        <v>-50.762852000000002</v>
      </c>
    </row>
    <row r="330" spans="2:15" x14ac:dyDescent="0.25">
      <c r="B330" s="88">
        <v>38483500000</v>
      </c>
      <c r="C330" s="88">
        <v>-67.224425999999994</v>
      </c>
      <c r="D330" s="88">
        <v>-56.156466999999999</v>
      </c>
      <c r="F330" s="6">
        <f t="shared" si="54"/>
        <v>42.209388888889002</v>
      </c>
      <c r="G330" s="6">
        <f t="shared" si="52"/>
        <v>-50.125435000000003</v>
      </c>
      <c r="J330" s="88">
        <v>24348500000</v>
      </c>
      <c r="K330" s="88">
        <v>-83.987717000000004</v>
      </c>
      <c r="L330" s="88">
        <v>-76.614913999999999</v>
      </c>
      <c r="N330" s="6">
        <f t="shared" si="55"/>
        <v>29.159944444444001</v>
      </c>
      <c r="O330" s="6">
        <f t="shared" si="53"/>
        <v>-48.543770000000002</v>
      </c>
    </row>
    <row r="331" spans="2:15" x14ac:dyDescent="0.25">
      <c r="B331" s="88">
        <v>39763111111.111</v>
      </c>
      <c r="C331" s="88">
        <v>-71.056128999999999</v>
      </c>
      <c r="D331" s="88">
        <v>-60.244247000000001</v>
      </c>
      <c r="F331" s="6">
        <f t="shared" si="54"/>
        <v>43.322333333332999</v>
      </c>
      <c r="G331" s="6">
        <f t="shared" si="52"/>
        <v>-50.505519999999997</v>
      </c>
      <c r="J331" s="88">
        <v>25198666666.667</v>
      </c>
      <c r="K331" s="88">
        <v>-81.650002000000001</v>
      </c>
      <c r="L331" s="88">
        <v>-74.904419000000004</v>
      </c>
      <c r="N331" s="6">
        <f t="shared" si="55"/>
        <v>29.565666666666999</v>
      </c>
      <c r="O331" s="6">
        <f t="shared" si="53"/>
        <v>-48.966206</v>
      </c>
    </row>
    <row r="332" spans="2:15" x14ac:dyDescent="0.25">
      <c r="B332" s="88">
        <v>41042722222.222</v>
      </c>
      <c r="C332" s="88">
        <v>-68.584441999999996</v>
      </c>
      <c r="D332" s="88">
        <v>-57.122242</v>
      </c>
      <c r="F332" s="6">
        <f t="shared" si="54"/>
        <v>44.435277777777998</v>
      </c>
      <c r="G332" s="6">
        <f t="shared" si="52"/>
        <v>-52.604286000000002</v>
      </c>
      <c r="J332" s="88">
        <v>26048833333.333</v>
      </c>
      <c r="K332" s="88">
        <v>-81.997649999999993</v>
      </c>
      <c r="L332" s="88">
        <v>-75.184944000000002</v>
      </c>
      <c r="N332" s="6">
        <f t="shared" si="55"/>
        <v>29.971388888888999</v>
      </c>
      <c r="O332" s="6">
        <f t="shared" si="53"/>
        <v>-48.309775999999999</v>
      </c>
    </row>
    <row r="333" spans="2:15" x14ac:dyDescent="0.25">
      <c r="B333" s="88">
        <v>42322333333.333</v>
      </c>
      <c r="C333" s="88">
        <v>-64.982285000000005</v>
      </c>
      <c r="D333" s="88">
        <v>-54.342064000000001</v>
      </c>
      <c r="F333" s="6">
        <f t="shared" si="54"/>
        <v>45.548222222222002</v>
      </c>
      <c r="G333" s="6">
        <f t="shared" si="52"/>
        <v>-55.604011999999997</v>
      </c>
      <c r="J333" s="88">
        <v>26899000000</v>
      </c>
      <c r="K333" s="88">
        <v>-80.884155000000007</v>
      </c>
      <c r="L333" s="88">
        <v>-73.212601000000006</v>
      </c>
      <c r="N333" s="6">
        <f t="shared" si="55"/>
        <v>30.377111111110999</v>
      </c>
      <c r="O333" s="6">
        <f t="shared" si="53"/>
        <v>-50.875655999999999</v>
      </c>
    </row>
    <row r="334" spans="2:15" x14ac:dyDescent="0.25">
      <c r="B334" s="88">
        <v>43601944444.444</v>
      </c>
      <c r="C334" s="88">
        <v>-65.197823</v>
      </c>
      <c r="D334" s="88">
        <v>-56.357146999999998</v>
      </c>
      <c r="F334" s="6">
        <f t="shared" si="54"/>
        <v>46.661166666667</v>
      </c>
      <c r="G334" s="6">
        <f t="shared" si="52"/>
        <v>-59.432896</v>
      </c>
      <c r="J334" s="88">
        <v>27749166666.667</v>
      </c>
      <c r="K334" s="88">
        <v>-80.436278999999999</v>
      </c>
      <c r="L334" s="88">
        <v>-71.237151999999995</v>
      </c>
      <c r="N334" s="6">
        <f t="shared" si="55"/>
        <v>30.782833333332999</v>
      </c>
      <c r="O334" s="6">
        <f t="shared" si="53"/>
        <v>-51.491160999999998</v>
      </c>
    </row>
    <row r="335" spans="2:15" x14ac:dyDescent="0.25">
      <c r="B335" s="88">
        <v>44881555555.556</v>
      </c>
      <c r="C335" s="88">
        <v>-74.772423000000003</v>
      </c>
      <c r="D335" s="88">
        <v>-65.694648999999998</v>
      </c>
      <c r="F335" s="6">
        <f t="shared" si="54"/>
        <v>47.774111111110997</v>
      </c>
      <c r="G335" s="6">
        <f t="shared" si="52"/>
        <v>-56.004620000000003</v>
      </c>
      <c r="J335" s="88">
        <v>28599333333.333</v>
      </c>
      <c r="K335" s="88">
        <v>-81.335082999999997</v>
      </c>
      <c r="L335" s="88">
        <v>-71.835930000000005</v>
      </c>
      <c r="N335" s="6">
        <f t="shared" si="55"/>
        <v>31.188555555556</v>
      </c>
      <c r="O335" s="6">
        <f t="shared" si="53"/>
        <v>-55.099243000000001</v>
      </c>
    </row>
    <row r="336" spans="2:15" x14ac:dyDescent="0.25">
      <c r="B336" s="88">
        <v>46161166666.667</v>
      </c>
      <c r="C336" s="88">
        <v>-79.008887999999999</v>
      </c>
      <c r="D336" s="88">
        <v>-67.279494999999997</v>
      </c>
      <c r="F336" s="6">
        <f t="shared" si="54"/>
        <v>48.887055555556003</v>
      </c>
      <c r="G336" s="6">
        <f t="shared" si="52"/>
        <v>-63.886749000000002</v>
      </c>
      <c r="J336" s="88">
        <v>29449500000</v>
      </c>
      <c r="K336" s="88">
        <v>-78.257606999999993</v>
      </c>
      <c r="L336" s="88">
        <v>-68.435706999999994</v>
      </c>
      <c r="N336" s="6">
        <f t="shared" si="55"/>
        <v>31.594277777778</v>
      </c>
      <c r="O336" s="6">
        <f t="shared" si="53"/>
        <v>-57.425888</v>
      </c>
    </row>
    <row r="337" spans="2:16" x14ac:dyDescent="0.25">
      <c r="B337" s="88">
        <v>47440777777.778</v>
      </c>
      <c r="C337" s="88">
        <v>-76.669548000000006</v>
      </c>
      <c r="D337" s="88">
        <v>-58.948368000000002</v>
      </c>
      <c r="F337" s="6">
        <f t="shared" si="54"/>
        <v>50</v>
      </c>
      <c r="G337" s="6">
        <f t="shared" si="52"/>
        <v>-61.707329000000001</v>
      </c>
      <c r="J337" s="88">
        <v>30299666666.667</v>
      </c>
      <c r="K337" s="88">
        <v>-83.548843000000005</v>
      </c>
      <c r="L337" s="88">
        <v>-74.189612999999994</v>
      </c>
      <c r="N337" s="6">
        <f t="shared" si="55"/>
        <v>32</v>
      </c>
      <c r="O337" s="6">
        <f t="shared" si="53"/>
        <v>-56.822834</v>
      </c>
    </row>
    <row r="338" spans="2:16" x14ac:dyDescent="0.25">
      <c r="B338" s="88">
        <v>48720388888.889</v>
      </c>
      <c r="C338" s="88">
        <v>-71.710875999999999</v>
      </c>
      <c r="D338" s="88">
        <v>-54.144649999999999</v>
      </c>
      <c r="F338" s="6" t="s">
        <v>21</v>
      </c>
      <c r="J338" s="88">
        <v>31149833333.333</v>
      </c>
      <c r="K338" s="88">
        <v>-86.565804</v>
      </c>
      <c r="L338" s="88">
        <v>-77.515120999999994</v>
      </c>
      <c r="N338" s="6" t="s">
        <v>21</v>
      </c>
    </row>
    <row r="339" spans="2:16" x14ac:dyDescent="0.25">
      <c r="B339" s="88">
        <v>50000000000</v>
      </c>
      <c r="C339" s="88">
        <v>-69.629547000000002</v>
      </c>
      <c r="D339" s="88">
        <v>-52.723984000000002</v>
      </c>
      <c r="J339" s="88">
        <v>32000000000</v>
      </c>
      <c r="K339" s="88">
        <v>-86.858040000000003</v>
      </c>
      <c r="L339" s="88">
        <v>-76.805588</v>
      </c>
    </row>
    <row r="340" spans="2:16" x14ac:dyDescent="0.25">
      <c r="B340" s="88" t="s">
        <v>21</v>
      </c>
      <c r="J340" s="88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5">
        <v>4</v>
      </c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s="88" t="s">
        <v>51</v>
      </c>
      <c r="F343" s="6">
        <f t="shared" ref="F343:F361" si="58">B369/1000000000</f>
        <v>18.010999999999999</v>
      </c>
      <c r="G343" s="6">
        <f t="shared" si="56"/>
        <v>-79.790253000000007</v>
      </c>
      <c r="H343" s="36">
        <f>ABS(AVERAGE(G343:G357)-(H342-1)*10)</f>
        <v>101.59025960000001</v>
      </c>
      <c r="J343" s="88" t="s">
        <v>51</v>
      </c>
      <c r="N343" s="6">
        <f t="shared" ref="N343:N361" si="59">J369/1000000000</f>
        <v>8.3640000000000008</v>
      </c>
      <c r="O343" s="6">
        <f t="shared" si="57"/>
        <v>-74.545265000000001</v>
      </c>
      <c r="P343" s="36">
        <f>ABS(AVERAGE(O343:O361)-(P342-1)*10)</f>
        <v>111.55518063157893</v>
      </c>
    </row>
    <row r="344" spans="2:16" x14ac:dyDescent="0.25">
      <c r="B344" s="88" t="s">
        <v>19</v>
      </c>
      <c r="C344" s="88" t="s">
        <v>151</v>
      </c>
      <c r="D344" s="88" t="s">
        <v>84</v>
      </c>
      <c r="F344" s="6">
        <f t="shared" si="58"/>
        <v>19.767944444444002</v>
      </c>
      <c r="G344" s="6">
        <f t="shared" si="56"/>
        <v>-84.997237999999996</v>
      </c>
      <c r="J344" s="88" t="s">
        <v>19</v>
      </c>
      <c r="K344" s="88" t="s">
        <v>151</v>
      </c>
      <c r="L344" s="88" t="s">
        <v>84</v>
      </c>
      <c r="N344" s="6">
        <f t="shared" si="59"/>
        <v>9.5660000000000007</v>
      </c>
      <c r="O344" s="6">
        <f t="shared" si="57"/>
        <v>-74.814896000000005</v>
      </c>
    </row>
    <row r="345" spans="2:16" x14ac:dyDescent="0.25">
      <c r="B345" s="88">
        <v>29967000000</v>
      </c>
      <c r="C345" s="88">
        <v>-63.120669999999997</v>
      </c>
      <c r="D345" s="88">
        <v>-57.726368000000001</v>
      </c>
      <c r="F345" s="6">
        <f t="shared" si="58"/>
        <v>21.524888888888999</v>
      </c>
      <c r="G345" s="6">
        <f t="shared" si="56"/>
        <v>-59.284443000000003</v>
      </c>
      <c r="J345" s="88">
        <v>24697000000</v>
      </c>
      <c r="K345" s="88">
        <v>-57.683509999999998</v>
      </c>
      <c r="L345" s="88">
        <v>-50.174999</v>
      </c>
      <c r="N345" s="6">
        <f t="shared" si="59"/>
        <v>10.768000000000001</v>
      </c>
      <c r="O345" s="6">
        <f t="shared" si="57"/>
        <v>-84.656616</v>
      </c>
    </row>
    <row r="346" spans="2:16" x14ac:dyDescent="0.25">
      <c r="B346" s="88">
        <v>31079944444.444</v>
      </c>
      <c r="C346" s="88">
        <v>-62.188209999999998</v>
      </c>
      <c r="D346" s="88">
        <v>-56.607886999999998</v>
      </c>
      <c r="F346" s="6">
        <f t="shared" si="58"/>
        <v>23.281833333333001</v>
      </c>
      <c r="G346" s="6">
        <f t="shared" si="56"/>
        <v>-69.598267000000007</v>
      </c>
      <c r="J346" s="88">
        <v>25102722222.222</v>
      </c>
      <c r="K346" s="88">
        <v>-57.737377000000002</v>
      </c>
      <c r="L346" s="88">
        <v>-50.154677999999997</v>
      </c>
      <c r="N346" s="6">
        <f t="shared" si="59"/>
        <v>11.97</v>
      </c>
      <c r="O346" s="6">
        <f t="shared" si="57"/>
        <v>-75.083907999999994</v>
      </c>
    </row>
    <row r="347" spans="2:16" x14ac:dyDescent="0.25">
      <c r="B347" s="88">
        <v>32192888888.889</v>
      </c>
      <c r="C347" s="88">
        <v>-61.107956000000001</v>
      </c>
      <c r="D347" s="88">
        <v>-55.528407999999999</v>
      </c>
      <c r="F347" s="6">
        <f t="shared" si="58"/>
        <v>25.038777777778002</v>
      </c>
      <c r="G347" s="6">
        <f t="shared" si="56"/>
        <v>-79.591178999999997</v>
      </c>
      <c r="J347" s="88">
        <v>25508444444.444</v>
      </c>
      <c r="K347" s="88">
        <v>-58.557980000000001</v>
      </c>
      <c r="L347" s="88">
        <v>-50.961818999999998</v>
      </c>
      <c r="N347" s="6">
        <f t="shared" si="59"/>
        <v>13.172000000000001</v>
      </c>
      <c r="O347" s="6">
        <f t="shared" si="57"/>
        <v>-78.784285999999994</v>
      </c>
    </row>
    <row r="348" spans="2:16" x14ac:dyDescent="0.25">
      <c r="B348" s="88">
        <v>33305833333.333</v>
      </c>
      <c r="C348" s="88">
        <v>-62.171695999999997</v>
      </c>
      <c r="D348" s="88">
        <v>-54.675502999999999</v>
      </c>
      <c r="F348" s="6">
        <f t="shared" si="58"/>
        <v>26.795722222222</v>
      </c>
      <c r="G348" s="6">
        <f t="shared" si="56"/>
        <v>-68.109772000000007</v>
      </c>
      <c r="J348" s="88">
        <v>25914166666.667</v>
      </c>
      <c r="K348" s="88">
        <v>-57.128979000000001</v>
      </c>
      <c r="L348" s="88">
        <v>-49.856513999999997</v>
      </c>
      <c r="N348" s="6">
        <f t="shared" si="59"/>
        <v>14.374000000000001</v>
      </c>
      <c r="O348" s="6">
        <f t="shared" si="57"/>
        <v>-82.452858000000006</v>
      </c>
    </row>
    <row r="349" spans="2:16" x14ac:dyDescent="0.25">
      <c r="B349" s="88">
        <v>34418777777.778</v>
      </c>
      <c r="C349" s="88">
        <v>-63.724429999999998</v>
      </c>
      <c r="D349" s="88">
        <v>-56.149299999999997</v>
      </c>
      <c r="F349" s="6">
        <f t="shared" si="58"/>
        <v>28.552666666667001</v>
      </c>
      <c r="G349" s="6">
        <f t="shared" si="56"/>
        <v>-72.738037000000006</v>
      </c>
      <c r="J349" s="88">
        <v>26319888888.889</v>
      </c>
      <c r="K349" s="88">
        <v>-57.772872999999997</v>
      </c>
      <c r="L349" s="88">
        <v>-51.026302000000001</v>
      </c>
      <c r="N349" s="6">
        <f t="shared" si="59"/>
        <v>15.576000000000001</v>
      </c>
      <c r="O349" s="6">
        <f t="shared" si="57"/>
        <v>-75.420272999999995</v>
      </c>
    </row>
    <row r="350" spans="2:16" x14ac:dyDescent="0.25">
      <c r="B350" s="88">
        <v>35531722222.222</v>
      </c>
      <c r="C350" s="88">
        <v>-71.127609000000007</v>
      </c>
      <c r="D350" s="88">
        <v>-63.651381999999998</v>
      </c>
      <c r="F350" s="6">
        <f t="shared" si="58"/>
        <v>30.309611111111</v>
      </c>
      <c r="G350" s="6">
        <f t="shared" si="56"/>
        <v>-67.618033999999994</v>
      </c>
      <c r="J350" s="88">
        <v>26725611111.111</v>
      </c>
      <c r="K350" s="88">
        <v>-56.686630000000001</v>
      </c>
      <c r="L350" s="88">
        <v>-49.553513000000002</v>
      </c>
      <c r="N350" s="6">
        <f t="shared" si="59"/>
        <v>16.777999999999999</v>
      </c>
      <c r="O350" s="6">
        <f t="shared" si="57"/>
        <v>-82.115059000000002</v>
      </c>
    </row>
    <row r="351" spans="2:16" x14ac:dyDescent="0.25">
      <c r="B351" s="88">
        <v>36644666666.667</v>
      </c>
      <c r="C351" s="88">
        <v>-73.253426000000005</v>
      </c>
      <c r="D351" s="88">
        <v>-62.621563000000002</v>
      </c>
      <c r="F351" s="6">
        <f t="shared" si="58"/>
        <v>32.066555555556</v>
      </c>
      <c r="G351" s="6">
        <f t="shared" si="56"/>
        <v>-78.382041999999998</v>
      </c>
      <c r="J351" s="88">
        <v>27131333333.333</v>
      </c>
      <c r="K351" s="88">
        <v>-55.594043999999997</v>
      </c>
      <c r="L351" s="88">
        <v>-47.746665999999998</v>
      </c>
      <c r="N351" s="6">
        <f t="shared" si="59"/>
        <v>17.98</v>
      </c>
      <c r="O351" s="6">
        <f t="shared" si="57"/>
        <v>-81.848136999999994</v>
      </c>
    </row>
    <row r="352" spans="2:16" x14ac:dyDescent="0.25">
      <c r="B352" s="88">
        <v>37757611111.111</v>
      </c>
      <c r="C352" s="88">
        <v>-70.097290000000001</v>
      </c>
      <c r="D352" s="88">
        <v>-57.858333999999999</v>
      </c>
      <c r="F352" s="6">
        <f t="shared" si="58"/>
        <v>33.823500000000003</v>
      </c>
      <c r="G352" s="6">
        <f t="shared" si="56"/>
        <v>-69.955451999999994</v>
      </c>
      <c r="J352" s="88">
        <v>27537055555.556</v>
      </c>
      <c r="K352" s="88">
        <v>-56.215614000000002</v>
      </c>
      <c r="L352" s="88">
        <v>-48.454922000000003</v>
      </c>
      <c r="N352" s="6">
        <f t="shared" si="59"/>
        <v>19.181999999999999</v>
      </c>
      <c r="O352" s="6">
        <f t="shared" si="57"/>
        <v>-82.506034999999997</v>
      </c>
    </row>
    <row r="353" spans="2:16" x14ac:dyDescent="0.25">
      <c r="B353" s="88">
        <v>38870555555.556</v>
      </c>
      <c r="C353" s="88">
        <v>-67.126816000000005</v>
      </c>
      <c r="D353" s="88">
        <v>-55.884326999999999</v>
      </c>
      <c r="F353" s="6">
        <f t="shared" si="58"/>
        <v>35.580444444443998</v>
      </c>
      <c r="G353" s="6">
        <f t="shared" si="56"/>
        <v>-69.637000999999998</v>
      </c>
      <c r="J353" s="88">
        <v>27942777777.778</v>
      </c>
      <c r="K353" s="88">
        <v>-55.389771000000003</v>
      </c>
      <c r="L353" s="88">
        <v>-47.544479000000003</v>
      </c>
      <c r="N353" s="6">
        <f t="shared" si="59"/>
        <v>20.384</v>
      </c>
      <c r="O353" s="6">
        <f t="shared" si="57"/>
        <v>-87.400161999999995</v>
      </c>
    </row>
    <row r="354" spans="2:16" x14ac:dyDescent="0.25">
      <c r="B354" s="88">
        <v>39983500000</v>
      </c>
      <c r="C354" s="88">
        <v>-64.443459000000004</v>
      </c>
      <c r="D354" s="88">
        <v>-53.375500000000002</v>
      </c>
      <c r="F354" s="6">
        <f t="shared" si="58"/>
        <v>37.337388888889002</v>
      </c>
      <c r="G354" s="6">
        <f t="shared" si="56"/>
        <v>-74.271209999999996</v>
      </c>
      <c r="J354" s="88">
        <v>28348500000</v>
      </c>
      <c r="K354" s="88">
        <v>-57.212822000000003</v>
      </c>
      <c r="L354" s="88">
        <v>-49.840015000000001</v>
      </c>
      <c r="N354" s="6">
        <f t="shared" si="59"/>
        <v>21.585999999999999</v>
      </c>
      <c r="O354" s="6">
        <f t="shared" si="57"/>
        <v>-75.073348999999993</v>
      </c>
    </row>
    <row r="355" spans="2:16" x14ac:dyDescent="0.25">
      <c r="B355" s="88">
        <v>41096444444.444</v>
      </c>
      <c r="C355" s="88">
        <v>-61.567779999999999</v>
      </c>
      <c r="D355" s="88">
        <v>-50.755901000000001</v>
      </c>
      <c r="F355" s="6">
        <f t="shared" si="58"/>
        <v>39.094333333332997</v>
      </c>
      <c r="G355" s="6">
        <f t="shared" si="56"/>
        <v>-65.725898999999998</v>
      </c>
      <c r="J355" s="88">
        <v>28754222222.222</v>
      </c>
      <c r="K355" s="88">
        <v>-57.508426999999998</v>
      </c>
      <c r="L355" s="88">
        <v>-50.762852000000002</v>
      </c>
      <c r="N355" s="6">
        <f t="shared" si="59"/>
        <v>22.788</v>
      </c>
      <c r="O355" s="6">
        <f t="shared" si="57"/>
        <v>-85.370422000000005</v>
      </c>
    </row>
    <row r="356" spans="2:16" x14ac:dyDescent="0.25">
      <c r="B356" s="88">
        <v>42209388888.889</v>
      </c>
      <c r="C356" s="88">
        <v>-61.587634999999999</v>
      </c>
      <c r="D356" s="88">
        <v>-50.125435000000003</v>
      </c>
      <c r="F356" s="6">
        <f t="shared" si="58"/>
        <v>40.851277777778002</v>
      </c>
      <c r="G356" s="6">
        <f t="shared" si="56"/>
        <v>-68.143501000000001</v>
      </c>
      <c r="J356" s="88">
        <v>29159944444.444</v>
      </c>
      <c r="K356" s="88">
        <v>-55.356476000000001</v>
      </c>
      <c r="L356" s="88">
        <v>-48.543770000000002</v>
      </c>
      <c r="N356" s="6">
        <f t="shared" si="59"/>
        <v>23.99</v>
      </c>
      <c r="O356" s="6">
        <f t="shared" si="57"/>
        <v>-80.403960999999995</v>
      </c>
    </row>
    <row r="357" spans="2:16" x14ac:dyDescent="0.25">
      <c r="B357" s="88">
        <v>43322333333.333</v>
      </c>
      <c r="C357" s="88">
        <v>-61.145741000000001</v>
      </c>
      <c r="D357" s="88">
        <v>-50.505519999999997</v>
      </c>
      <c r="F357" s="6">
        <f t="shared" si="58"/>
        <v>42.608222222221997</v>
      </c>
      <c r="G357" s="6">
        <f t="shared" si="56"/>
        <v>-66.011566000000002</v>
      </c>
      <c r="J357" s="88">
        <v>29565666666.667</v>
      </c>
      <c r="K357" s="88">
        <v>-56.637763999999997</v>
      </c>
      <c r="L357" s="88">
        <v>-48.966206</v>
      </c>
      <c r="N357" s="6">
        <f t="shared" si="59"/>
        <v>25.192</v>
      </c>
      <c r="O357" s="6">
        <f t="shared" si="57"/>
        <v>-94.734772000000007</v>
      </c>
    </row>
    <row r="358" spans="2:16" x14ac:dyDescent="0.25">
      <c r="B358" s="88">
        <v>44435277777.778</v>
      </c>
      <c r="C358" s="88">
        <v>-61.444961999999997</v>
      </c>
      <c r="D358" s="88">
        <v>-52.604286000000002</v>
      </c>
      <c r="F358" s="6">
        <f t="shared" si="58"/>
        <v>44.365166666667001</v>
      </c>
      <c r="G358" s="6">
        <f t="shared" si="56"/>
        <v>-54.033768000000002</v>
      </c>
      <c r="J358" s="88">
        <v>29971388888.889</v>
      </c>
      <c r="K358" s="88">
        <v>-57.508904000000001</v>
      </c>
      <c r="L358" s="88">
        <v>-48.309775999999999</v>
      </c>
      <c r="N358" s="6">
        <f t="shared" si="59"/>
        <v>26.393999999999998</v>
      </c>
      <c r="O358" s="6">
        <f t="shared" si="57"/>
        <v>-94.969429000000005</v>
      </c>
    </row>
    <row r="359" spans="2:16" x14ac:dyDescent="0.25">
      <c r="B359" s="88">
        <v>45548222222.222</v>
      </c>
      <c r="C359" s="88">
        <v>-64.681786000000002</v>
      </c>
      <c r="D359" s="88">
        <v>-55.604011999999997</v>
      </c>
      <c r="F359" s="6">
        <f t="shared" si="58"/>
        <v>46.122111111111003</v>
      </c>
      <c r="G359" s="6">
        <f t="shared" si="56"/>
        <v>-47.904972000000001</v>
      </c>
      <c r="J359" s="88">
        <v>30377111111.111</v>
      </c>
      <c r="K359" s="88">
        <v>-60.374808999999999</v>
      </c>
      <c r="L359" s="88">
        <v>-50.875655999999999</v>
      </c>
      <c r="N359" s="6">
        <f t="shared" si="59"/>
        <v>27.596</v>
      </c>
      <c r="O359" s="6">
        <f t="shared" si="57"/>
        <v>-83.948143000000002</v>
      </c>
    </row>
    <row r="360" spans="2:16" x14ac:dyDescent="0.25">
      <c r="B360" s="88">
        <v>46661166666.667</v>
      </c>
      <c r="C360" s="88">
        <v>-71.162291999999994</v>
      </c>
      <c r="D360" s="88">
        <v>-59.432896</v>
      </c>
      <c r="F360" s="6">
        <f t="shared" si="58"/>
        <v>47.879055555556</v>
      </c>
      <c r="G360" s="6">
        <f t="shared" si="56"/>
        <v>-45.625281999999999</v>
      </c>
      <c r="J360" s="88">
        <v>30782833333.333</v>
      </c>
      <c r="K360" s="88">
        <v>-61.313060999999998</v>
      </c>
      <c r="L360" s="88">
        <v>-51.491160999999998</v>
      </c>
      <c r="N360" s="6">
        <f t="shared" si="59"/>
        <v>28.797999999999998</v>
      </c>
      <c r="O360" s="6">
        <f t="shared" si="57"/>
        <v>-84.913132000000004</v>
      </c>
    </row>
    <row r="361" spans="2:16" x14ac:dyDescent="0.25">
      <c r="B361" s="88">
        <v>47774111111.111</v>
      </c>
      <c r="C361" s="88">
        <v>-73.725800000000007</v>
      </c>
      <c r="D361" s="88">
        <v>-56.004620000000003</v>
      </c>
      <c r="F361" s="6">
        <f t="shared" si="58"/>
        <v>49.636000000000003</v>
      </c>
      <c r="G361" s="6">
        <f t="shared" si="56"/>
        <v>-56.950221999999997</v>
      </c>
      <c r="J361" s="88">
        <v>31188555555.556</v>
      </c>
      <c r="K361" s="88">
        <v>-64.458466000000001</v>
      </c>
      <c r="L361" s="88">
        <v>-55.099243000000001</v>
      </c>
      <c r="N361" s="6">
        <f t="shared" si="59"/>
        <v>30</v>
      </c>
      <c r="O361" s="6">
        <f t="shared" si="57"/>
        <v>-70.507728999999998</v>
      </c>
    </row>
    <row r="362" spans="2:16" x14ac:dyDescent="0.25">
      <c r="B362" s="88">
        <v>48887055555.556</v>
      </c>
      <c r="C362" s="88">
        <v>-81.452972000000003</v>
      </c>
      <c r="D362" s="88">
        <v>-63.886749000000002</v>
      </c>
      <c r="F362" s="6" t="s">
        <v>21</v>
      </c>
      <c r="J362" s="88">
        <v>31594277777.778</v>
      </c>
      <c r="K362" s="88">
        <v>-66.476569999999995</v>
      </c>
      <c r="L362" s="88">
        <v>-57.425888</v>
      </c>
      <c r="N362" s="6" t="s">
        <v>21</v>
      </c>
    </row>
    <row r="363" spans="2:16" x14ac:dyDescent="0.25">
      <c r="B363" s="88">
        <v>50000000000</v>
      </c>
      <c r="C363" s="88">
        <v>-78.612892000000002</v>
      </c>
      <c r="D363" s="88">
        <v>-61.707329000000001</v>
      </c>
      <c r="J363" s="88">
        <v>32000000000</v>
      </c>
      <c r="K363" s="88">
        <v>-66.875290000000007</v>
      </c>
      <c r="L363" s="88">
        <v>-56.822834</v>
      </c>
    </row>
    <row r="364" spans="2:16" x14ac:dyDescent="0.25">
      <c r="B364" s="88" t="s">
        <v>21</v>
      </c>
      <c r="J364" s="88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5">
        <v>4</v>
      </c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s="88" t="s">
        <v>53</v>
      </c>
      <c r="F367" s="6">
        <f t="shared" ref="F367:F385" si="62">B393/1000000000</f>
        <v>35.636000000000003</v>
      </c>
      <c r="G367" s="6">
        <f t="shared" si="60"/>
        <v>-67.246978999999996</v>
      </c>
      <c r="H367" s="36">
        <f>ABS(AVERAGE(G367:G385)-(H378-1)*10)</f>
        <v>58.831154736842109</v>
      </c>
      <c r="J367" s="88" t="s">
        <v>53</v>
      </c>
      <c r="N367" s="6">
        <f t="shared" ref="N367:N385" si="63">J393/1000000000</f>
        <v>16.364000000000001</v>
      </c>
      <c r="O367" s="6">
        <f t="shared" si="61"/>
        <v>-37.172069999999998</v>
      </c>
      <c r="P367" s="36">
        <f>ABS(AVERAGE(O367:O385)-(P366-1)*10)</f>
        <v>87.865640736842096</v>
      </c>
    </row>
    <row r="368" spans="2:16" x14ac:dyDescent="0.25">
      <c r="B368" s="88" t="s">
        <v>19</v>
      </c>
      <c r="C368" s="88" t="s">
        <v>152</v>
      </c>
      <c r="D368" s="88" t="s">
        <v>85</v>
      </c>
      <c r="F368" s="6">
        <f t="shared" si="62"/>
        <v>36.433999999999997</v>
      </c>
      <c r="G368" s="6">
        <f t="shared" si="60"/>
        <v>-71.919669999999996</v>
      </c>
      <c r="J368" s="88" t="s">
        <v>19</v>
      </c>
      <c r="K368" s="88" t="s">
        <v>152</v>
      </c>
      <c r="L368" s="88" t="s">
        <v>85</v>
      </c>
      <c r="N368" s="6">
        <f t="shared" si="63"/>
        <v>17.232666666667001</v>
      </c>
      <c r="O368" s="6">
        <f t="shared" si="61"/>
        <v>-39.527821000000003</v>
      </c>
    </row>
    <row r="369" spans="2:15" x14ac:dyDescent="0.25">
      <c r="B369" s="88">
        <v>18011000000</v>
      </c>
      <c r="C369" s="88">
        <v>-85.184555000000003</v>
      </c>
      <c r="D369" s="88">
        <v>-79.790253000000007</v>
      </c>
      <c r="F369" s="6">
        <f t="shared" si="62"/>
        <v>37.231999999999999</v>
      </c>
      <c r="G369" s="6">
        <f t="shared" si="60"/>
        <v>-79.206337000000005</v>
      </c>
      <c r="J369" s="88">
        <v>8364000000</v>
      </c>
      <c r="K369" s="88">
        <v>-82.053780000000003</v>
      </c>
      <c r="L369" s="88">
        <v>-74.545265000000001</v>
      </c>
      <c r="N369" s="6">
        <f t="shared" si="63"/>
        <v>18.101333333332999</v>
      </c>
      <c r="O369" s="6">
        <f t="shared" si="61"/>
        <v>-58.090023000000002</v>
      </c>
    </row>
    <row r="370" spans="2:15" x14ac:dyDescent="0.25">
      <c r="B370" s="88">
        <v>19767944444.444</v>
      </c>
      <c r="C370" s="88">
        <v>-90.577560000000005</v>
      </c>
      <c r="D370" s="88">
        <v>-84.997237999999996</v>
      </c>
      <c r="F370" s="6">
        <f t="shared" si="62"/>
        <v>38.03</v>
      </c>
      <c r="G370" s="6">
        <f t="shared" si="60"/>
        <v>-78.990989999999996</v>
      </c>
      <c r="J370" s="88">
        <v>9566000000</v>
      </c>
      <c r="K370" s="88">
        <v>-82.397598000000002</v>
      </c>
      <c r="L370" s="88">
        <v>-74.814896000000005</v>
      </c>
      <c r="N370" s="6">
        <f t="shared" si="63"/>
        <v>18.97</v>
      </c>
      <c r="O370" s="6">
        <f t="shared" si="61"/>
        <v>-60.252173999999997</v>
      </c>
    </row>
    <row r="371" spans="2:15" x14ac:dyDescent="0.25">
      <c r="B371" s="88">
        <v>21524888888.889</v>
      </c>
      <c r="C371" s="88">
        <v>-64.863990999999999</v>
      </c>
      <c r="D371" s="88">
        <v>-59.284443000000003</v>
      </c>
      <c r="F371" s="6">
        <f t="shared" si="62"/>
        <v>38.828000000000003</v>
      </c>
      <c r="G371" s="6">
        <f t="shared" si="60"/>
        <v>-78.474815000000007</v>
      </c>
      <c r="J371" s="88">
        <v>10768000000</v>
      </c>
      <c r="K371" s="88">
        <v>-92.252776999999995</v>
      </c>
      <c r="L371" s="88">
        <v>-84.656616</v>
      </c>
      <c r="N371" s="6">
        <f t="shared" si="63"/>
        <v>19.838666666666999</v>
      </c>
      <c r="O371" s="6">
        <f t="shared" si="61"/>
        <v>-56.959496000000001</v>
      </c>
    </row>
    <row r="372" spans="2:15" x14ac:dyDescent="0.25">
      <c r="B372" s="88">
        <v>23281833333.333</v>
      </c>
      <c r="C372" s="88">
        <v>-77.094459999999998</v>
      </c>
      <c r="D372" s="88">
        <v>-69.598267000000007</v>
      </c>
      <c r="F372" s="6">
        <f t="shared" si="62"/>
        <v>39.625999999999998</v>
      </c>
      <c r="G372" s="6">
        <f t="shared" si="60"/>
        <v>-75.850562999999994</v>
      </c>
      <c r="J372" s="88">
        <v>11970000000</v>
      </c>
      <c r="K372" s="88">
        <v>-82.356376999999995</v>
      </c>
      <c r="L372" s="88">
        <v>-75.083907999999994</v>
      </c>
      <c r="N372" s="6">
        <f t="shared" si="63"/>
        <v>20.707333333333001</v>
      </c>
      <c r="O372" s="6">
        <f t="shared" si="61"/>
        <v>-57.784412000000003</v>
      </c>
    </row>
    <row r="373" spans="2:15" x14ac:dyDescent="0.25">
      <c r="B373" s="88">
        <v>25038777777.778</v>
      </c>
      <c r="C373" s="88">
        <v>-87.166306000000006</v>
      </c>
      <c r="D373" s="88">
        <v>-79.591178999999997</v>
      </c>
      <c r="F373" s="6">
        <f t="shared" si="62"/>
        <v>40.423999999999999</v>
      </c>
      <c r="G373" s="6">
        <f t="shared" si="60"/>
        <v>-71.444275000000005</v>
      </c>
      <c r="J373" s="88">
        <v>13172000000</v>
      </c>
      <c r="K373" s="88">
        <v>-85.530861000000002</v>
      </c>
      <c r="L373" s="88">
        <v>-78.784285999999994</v>
      </c>
      <c r="N373" s="6">
        <f t="shared" si="63"/>
        <v>21.576000000000001</v>
      </c>
      <c r="O373" s="6">
        <f t="shared" si="61"/>
        <v>-54.192852000000002</v>
      </c>
    </row>
    <row r="374" spans="2:15" x14ac:dyDescent="0.25">
      <c r="B374" s="88">
        <v>26795722222.222</v>
      </c>
      <c r="C374" s="88">
        <v>-75.585999000000001</v>
      </c>
      <c r="D374" s="88">
        <v>-68.109772000000007</v>
      </c>
      <c r="F374" s="6">
        <f t="shared" si="62"/>
        <v>41.222000000000001</v>
      </c>
      <c r="G374" s="6">
        <f t="shared" si="60"/>
        <v>-71.746253999999993</v>
      </c>
      <c r="J374" s="88">
        <v>14374000000</v>
      </c>
      <c r="K374" s="88">
        <v>-89.585976000000002</v>
      </c>
      <c r="L374" s="88">
        <v>-82.452858000000006</v>
      </c>
      <c r="N374" s="6">
        <f t="shared" si="63"/>
        <v>22.444666666667</v>
      </c>
      <c r="O374" s="6">
        <f t="shared" si="61"/>
        <v>-51.336165999999999</v>
      </c>
    </row>
    <row r="375" spans="2:15" x14ac:dyDescent="0.25">
      <c r="B375" s="88">
        <v>28552666666.667</v>
      </c>
      <c r="C375" s="88">
        <v>-83.369895999999997</v>
      </c>
      <c r="D375" s="88">
        <v>-72.738037000000006</v>
      </c>
      <c r="F375" s="6">
        <f t="shared" si="62"/>
        <v>42.02</v>
      </c>
      <c r="G375" s="6">
        <f t="shared" si="60"/>
        <v>-66.669494999999998</v>
      </c>
      <c r="J375" s="88">
        <v>15576000000</v>
      </c>
      <c r="K375" s="88">
        <v>-83.267646999999997</v>
      </c>
      <c r="L375" s="88">
        <v>-75.420272999999995</v>
      </c>
      <c r="N375" s="6">
        <f t="shared" si="63"/>
        <v>23.313333333332999</v>
      </c>
      <c r="O375" s="6">
        <f t="shared" si="61"/>
        <v>-57.07056</v>
      </c>
    </row>
    <row r="376" spans="2:15" x14ac:dyDescent="0.25">
      <c r="B376" s="88">
        <v>30309611111.111</v>
      </c>
      <c r="C376" s="88">
        <v>-79.856994999999998</v>
      </c>
      <c r="D376" s="88">
        <v>-67.618033999999994</v>
      </c>
      <c r="F376" s="6">
        <f t="shared" si="62"/>
        <v>42.817999999999998</v>
      </c>
      <c r="G376" s="6">
        <f t="shared" si="60"/>
        <v>-78.839164999999994</v>
      </c>
      <c r="J376" s="88">
        <v>16778000000</v>
      </c>
      <c r="K376" s="88">
        <v>-89.875748000000002</v>
      </c>
      <c r="L376" s="88">
        <v>-82.115059000000002</v>
      </c>
      <c r="N376" s="6">
        <f t="shared" si="63"/>
        <v>24.181999999999999</v>
      </c>
      <c r="O376" s="6">
        <f t="shared" si="61"/>
        <v>-75.461472000000001</v>
      </c>
    </row>
    <row r="377" spans="2:15" x14ac:dyDescent="0.25">
      <c r="B377" s="88">
        <v>32066555555.556</v>
      </c>
      <c r="C377" s="88">
        <v>-89.624534999999995</v>
      </c>
      <c r="D377" s="88">
        <v>-78.382041999999998</v>
      </c>
      <c r="F377" s="6">
        <f t="shared" si="62"/>
        <v>43.616</v>
      </c>
      <c r="G377" s="6">
        <f t="shared" si="60"/>
        <v>-62.962791000000003</v>
      </c>
      <c r="J377" s="88">
        <v>17980000000</v>
      </c>
      <c r="K377" s="88">
        <v>-89.693427999999997</v>
      </c>
      <c r="L377" s="88">
        <v>-81.848136999999994</v>
      </c>
      <c r="N377" s="6">
        <f t="shared" si="63"/>
        <v>25.050666666666999</v>
      </c>
      <c r="O377" s="6">
        <f t="shared" si="61"/>
        <v>-73.936546000000007</v>
      </c>
    </row>
    <row r="378" spans="2:15" x14ac:dyDescent="0.25">
      <c r="B378" s="88">
        <v>33823500000</v>
      </c>
      <c r="C378" s="88">
        <v>-81.023415</v>
      </c>
      <c r="D378" s="88">
        <v>-69.955451999999994</v>
      </c>
      <c r="F378" s="6">
        <f t="shared" si="62"/>
        <v>44.414000000000001</v>
      </c>
      <c r="G378" s="6">
        <f t="shared" si="60"/>
        <v>-57.022190000000002</v>
      </c>
      <c r="J378" s="88">
        <v>19182000000</v>
      </c>
      <c r="K378" s="88">
        <v>-89.878838000000002</v>
      </c>
      <c r="L378" s="88">
        <v>-82.506034999999997</v>
      </c>
      <c r="N378" s="6">
        <f t="shared" si="63"/>
        <v>25.919333333333</v>
      </c>
      <c r="O378" s="6">
        <f t="shared" si="61"/>
        <v>-62.950645000000002</v>
      </c>
    </row>
    <row r="379" spans="2:15" x14ac:dyDescent="0.25">
      <c r="B379" s="88">
        <v>35580444444.444</v>
      </c>
      <c r="C379" s="88">
        <v>-80.448882999999995</v>
      </c>
      <c r="D379" s="88">
        <v>-69.637000999999998</v>
      </c>
      <c r="F379" s="6">
        <f t="shared" si="62"/>
        <v>45.212000000000003</v>
      </c>
      <c r="G379" s="6">
        <f t="shared" si="60"/>
        <v>-61.406548000000001</v>
      </c>
      <c r="J379" s="88">
        <v>20384000000</v>
      </c>
      <c r="K379" s="88">
        <v>-94.145736999999997</v>
      </c>
      <c r="L379" s="88">
        <v>-87.400161999999995</v>
      </c>
      <c r="N379" s="6">
        <f t="shared" si="63"/>
        <v>26.788</v>
      </c>
      <c r="O379" s="6">
        <f t="shared" si="61"/>
        <v>-62.068935000000003</v>
      </c>
    </row>
    <row r="380" spans="2:15" x14ac:dyDescent="0.25">
      <c r="B380" s="88">
        <v>37337388888.889</v>
      </c>
      <c r="C380" s="88">
        <v>-85.733413999999996</v>
      </c>
      <c r="D380" s="88">
        <v>-74.271209999999996</v>
      </c>
      <c r="F380" s="6">
        <f t="shared" si="62"/>
        <v>46.01</v>
      </c>
      <c r="G380" s="6">
        <f t="shared" si="60"/>
        <v>-58.977955000000001</v>
      </c>
      <c r="J380" s="88">
        <v>21586000000</v>
      </c>
      <c r="K380" s="88">
        <v>-81.886054999999999</v>
      </c>
      <c r="L380" s="88">
        <v>-75.073348999999993</v>
      </c>
      <c r="N380" s="6">
        <f t="shared" si="63"/>
        <v>27.656666666667</v>
      </c>
      <c r="O380" s="6">
        <f t="shared" si="61"/>
        <v>-73.280265999999997</v>
      </c>
    </row>
    <row r="381" spans="2:15" x14ac:dyDescent="0.25">
      <c r="B381" s="88">
        <v>39094333333.333</v>
      </c>
      <c r="C381" s="88">
        <v>-76.366118999999998</v>
      </c>
      <c r="D381" s="88">
        <v>-65.725898999999998</v>
      </c>
      <c r="F381" s="6">
        <f t="shared" si="62"/>
        <v>46.808</v>
      </c>
      <c r="G381" s="6">
        <f t="shared" si="60"/>
        <v>-70.113677999999993</v>
      </c>
      <c r="J381" s="88">
        <v>22788000000</v>
      </c>
      <c r="K381" s="88">
        <v>-93.041977000000003</v>
      </c>
      <c r="L381" s="88">
        <v>-85.370422000000005</v>
      </c>
      <c r="N381" s="6">
        <f t="shared" si="63"/>
        <v>28.525333333333002</v>
      </c>
      <c r="O381" s="6">
        <f t="shared" si="61"/>
        <v>-67.001014999999995</v>
      </c>
    </row>
    <row r="382" spans="2:15" x14ac:dyDescent="0.25">
      <c r="B382" s="88">
        <v>40851277777.778</v>
      </c>
      <c r="C382" s="88">
        <v>-76.984177000000003</v>
      </c>
      <c r="D382" s="88">
        <v>-68.143501000000001</v>
      </c>
      <c r="F382" s="6">
        <f t="shared" si="62"/>
        <v>47.606000000000002</v>
      </c>
      <c r="G382" s="6">
        <f t="shared" si="60"/>
        <v>-61.270107000000003</v>
      </c>
      <c r="J382" s="88">
        <v>23990000000</v>
      </c>
      <c r="K382" s="88">
        <v>-89.603088</v>
      </c>
      <c r="L382" s="88">
        <v>-80.403960999999995</v>
      </c>
      <c r="N382" s="6">
        <f t="shared" si="63"/>
        <v>29.393999999999998</v>
      </c>
      <c r="O382" s="6">
        <f t="shared" si="61"/>
        <v>-52.145930999999997</v>
      </c>
    </row>
    <row r="383" spans="2:15" x14ac:dyDescent="0.25">
      <c r="B383" s="88">
        <v>42608222222.222</v>
      </c>
      <c r="C383" s="88">
        <v>-75.089340000000007</v>
      </c>
      <c r="D383" s="88">
        <v>-66.011566000000002</v>
      </c>
      <c r="F383" s="6">
        <f t="shared" si="62"/>
        <v>48.404000000000003</v>
      </c>
      <c r="G383" s="6">
        <f t="shared" si="60"/>
        <v>-62.051231000000001</v>
      </c>
      <c r="J383" s="88">
        <v>25192000000</v>
      </c>
      <c r="K383" s="88">
        <v>-104.23392</v>
      </c>
      <c r="L383" s="88">
        <v>-94.734772000000007</v>
      </c>
      <c r="N383" s="6">
        <f t="shared" si="63"/>
        <v>30.262666666666998</v>
      </c>
      <c r="O383" s="6">
        <f t="shared" si="61"/>
        <v>-49.357757999999997</v>
      </c>
    </row>
    <row r="384" spans="2:15" x14ac:dyDescent="0.25">
      <c r="B384" s="88">
        <v>44365166666.667</v>
      </c>
      <c r="C384" s="88">
        <v>-65.763167999999993</v>
      </c>
      <c r="D384" s="88">
        <v>-54.033768000000002</v>
      </c>
      <c r="F384" s="6">
        <f t="shared" si="62"/>
        <v>49.201999999999998</v>
      </c>
      <c r="G384" s="6">
        <f t="shared" si="60"/>
        <v>-63.394444</v>
      </c>
      <c r="J384" s="88">
        <v>26394000000</v>
      </c>
      <c r="K384" s="88">
        <v>-104.79132</v>
      </c>
      <c r="L384" s="88">
        <v>-94.969429000000005</v>
      </c>
      <c r="N384" s="6">
        <f t="shared" si="63"/>
        <v>31.131333333333</v>
      </c>
      <c r="O384" s="6">
        <f t="shared" si="61"/>
        <v>-51.425873000000003</v>
      </c>
    </row>
    <row r="385" spans="2:16" x14ac:dyDescent="0.25">
      <c r="B385" s="88">
        <v>46122111111.111</v>
      </c>
      <c r="C385" s="88">
        <v>-65.626152000000005</v>
      </c>
      <c r="D385" s="88">
        <v>-47.904972000000001</v>
      </c>
      <c r="F385" s="6">
        <f t="shared" si="62"/>
        <v>50</v>
      </c>
      <c r="G385" s="6">
        <f t="shared" si="60"/>
        <v>-70.204453000000001</v>
      </c>
      <c r="J385" s="88">
        <v>27596000000</v>
      </c>
      <c r="K385" s="88">
        <v>-93.307365000000004</v>
      </c>
      <c r="L385" s="88">
        <v>-83.948143000000002</v>
      </c>
      <c r="N385" s="6">
        <f t="shared" si="63"/>
        <v>32</v>
      </c>
      <c r="O385" s="6">
        <f t="shared" si="61"/>
        <v>-59.433159000000003</v>
      </c>
    </row>
    <row r="386" spans="2:16" x14ac:dyDescent="0.25">
      <c r="B386" s="88">
        <v>47879055555.556</v>
      </c>
      <c r="C386" s="88">
        <v>-63.191504999999999</v>
      </c>
      <c r="D386" s="88">
        <v>-45.625281999999999</v>
      </c>
      <c r="F386" s="6" t="s">
        <v>21</v>
      </c>
      <c r="J386" s="88">
        <v>28798000000</v>
      </c>
      <c r="K386" s="88">
        <v>-93.963806000000005</v>
      </c>
      <c r="L386" s="88">
        <v>-84.913132000000004</v>
      </c>
      <c r="N386" s="6" t="s">
        <v>21</v>
      </c>
    </row>
    <row r="387" spans="2:16" x14ac:dyDescent="0.25">
      <c r="B387" s="88">
        <v>49636000000</v>
      </c>
      <c r="C387" s="88">
        <v>-73.855782000000005</v>
      </c>
      <c r="D387" s="88">
        <v>-56.950221999999997</v>
      </c>
      <c r="J387" s="88">
        <v>30000000000</v>
      </c>
      <c r="K387" s="88">
        <v>-80.560187999999997</v>
      </c>
      <c r="L387" s="88">
        <v>-70.507728999999998</v>
      </c>
    </row>
    <row r="388" spans="2:16" x14ac:dyDescent="0.25">
      <c r="B388" s="88" t="s">
        <v>21</v>
      </c>
      <c r="J388" s="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5">
        <v>4</v>
      </c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s="88" t="s">
        <v>55</v>
      </c>
      <c r="F391" s="6">
        <f t="shared" ref="F391:F409" si="66">B417/1000000000</f>
        <v>18</v>
      </c>
      <c r="G391" s="6">
        <f t="shared" si="64"/>
        <v>-74.80941</v>
      </c>
      <c r="H391" s="36">
        <f>ABS(AVERAGE(G391:G405)-(H390-1)*10)</f>
        <v>104.89568439999998</v>
      </c>
      <c r="J391" s="88" t="s">
        <v>55</v>
      </c>
      <c r="N391" s="6">
        <f t="shared" ref="N391:N409" si="67">J417/1000000000</f>
        <v>24.364000000000001</v>
      </c>
      <c r="O391" s="6">
        <f t="shared" si="65"/>
        <v>-63.069057000000001</v>
      </c>
      <c r="P391" s="36">
        <f>ABS(AVERAGE(O391:O409)-(P390-1)*10)</f>
        <v>104.80260357894736</v>
      </c>
    </row>
    <row r="392" spans="2:16" x14ac:dyDescent="0.25">
      <c r="B392" s="88" t="s">
        <v>19</v>
      </c>
      <c r="C392" s="88" t="s">
        <v>153</v>
      </c>
      <c r="D392" s="88" t="s">
        <v>86</v>
      </c>
      <c r="F392" s="6">
        <f t="shared" si="66"/>
        <v>19.777777777777999</v>
      </c>
      <c r="G392" s="6">
        <f t="shared" si="64"/>
        <v>-70.094002000000003</v>
      </c>
      <c r="J392" s="88" t="s">
        <v>19</v>
      </c>
      <c r="K392" s="88" t="s">
        <v>153</v>
      </c>
      <c r="L392" s="88" t="s">
        <v>86</v>
      </c>
      <c r="N392" s="6">
        <f t="shared" si="67"/>
        <v>24.788222222222</v>
      </c>
      <c r="O392" s="6">
        <f t="shared" si="65"/>
        <v>-68.070541000000006</v>
      </c>
    </row>
    <row r="393" spans="2:16" x14ac:dyDescent="0.25">
      <c r="B393" s="88">
        <v>35636000000</v>
      </c>
      <c r="C393" s="88">
        <v>-72.641281000000006</v>
      </c>
      <c r="D393" s="88">
        <v>-67.246978999999996</v>
      </c>
      <c r="F393" s="6">
        <f t="shared" si="66"/>
        <v>21.555555555556001</v>
      </c>
      <c r="G393" s="6">
        <f t="shared" si="64"/>
        <v>-81.387710999999996</v>
      </c>
      <c r="J393" s="88">
        <v>16364000000</v>
      </c>
      <c r="K393" s="88">
        <v>-44.680584000000003</v>
      </c>
      <c r="L393" s="88">
        <v>-37.172069999999998</v>
      </c>
      <c r="N393" s="6">
        <f t="shared" si="67"/>
        <v>25.212444444443999</v>
      </c>
      <c r="O393" s="6">
        <f t="shared" si="65"/>
        <v>-72.410872999999995</v>
      </c>
    </row>
    <row r="394" spans="2:16" x14ac:dyDescent="0.25">
      <c r="B394" s="88">
        <v>36434000000</v>
      </c>
      <c r="C394" s="88">
        <v>-77.499992000000006</v>
      </c>
      <c r="D394" s="88">
        <v>-71.919669999999996</v>
      </c>
      <c r="F394" s="6">
        <f t="shared" si="66"/>
        <v>23.333333333333002</v>
      </c>
      <c r="G394" s="6">
        <f t="shared" si="64"/>
        <v>-75.997375000000005</v>
      </c>
      <c r="J394" s="88">
        <v>17232666666.667</v>
      </c>
      <c r="K394" s="88">
        <v>-47.110523000000001</v>
      </c>
      <c r="L394" s="88">
        <v>-39.527821000000003</v>
      </c>
      <c r="N394" s="6">
        <f t="shared" si="67"/>
        <v>25.636666666667001</v>
      </c>
      <c r="O394" s="6">
        <f t="shared" si="65"/>
        <v>-70.759117000000003</v>
      </c>
    </row>
    <row r="395" spans="2:16" x14ac:dyDescent="0.25">
      <c r="B395" s="88">
        <v>37232000000</v>
      </c>
      <c r="C395" s="88">
        <v>-84.785888999999997</v>
      </c>
      <c r="D395" s="88">
        <v>-79.206337000000005</v>
      </c>
      <c r="F395" s="6">
        <f t="shared" si="66"/>
        <v>25.111111111111001</v>
      </c>
      <c r="G395" s="6">
        <f t="shared" si="64"/>
        <v>-76.236609999999999</v>
      </c>
      <c r="J395" s="88">
        <v>18101333333.333</v>
      </c>
      <c r="K395" s="88">
        <v>-65.686188000000001</v>
      </c>
      <c r="L395" s="88">
        <v>-58.090023000000002</v>
      </c>
      <c r="N395" s="6">
        <f t="shared" si="67"/>
        <v>26.060888888889</v>
      </c>
      <c r="O395" s="6">
        <f t="shared" si="65"/>
        <v>-74.425933999999998</v>
      </c>
    </row>
    <row r="396" spans="2:16" x14ac:dyDescent="0.25">
      <c r="B396" s="88">
        <v>38030000000</v>
      </c>
      <c r="C396" s="88">
        <v>-86.487183000000002</v>
      </c>
      <c r="D396" s="88">
        <v>-78.990989999999996</v>
      </c>
      <c r="F396" s="6">
        <f t="shared" si="66"/>
        <v>26.888888888888999</v>
      </c>
      <c r="G396" s="6">
        <f t="shared" si="64"/>
        <v>-67.329941000000005</v>
      </c>
      <c r="J396" s="88">
        <v>18970000000</v>
      </c>
      <c r="K396" s="88">
        <v>-67.524635000000004</v>
      </c>
      <c r="L396" s="88">
        <v>-60.252173999999997</v>
      </c>
      <c r="N396" s="6">
        <f t="shared" si="67"/>
        <v>26.485111111110999</v>
      </c>
      <c r="O396" s="6">
        <f t="shared" si="65"/>
        <v>-86.037537</v>
      </c>
    </row>
    <row r="397" spans="2:16" x14ac:dyDescent="0.25">
      <c r="B397" s="88">
        <v>38828000000</v>
      </c>
      <c r="C397" s="88">
        <v>-86.049942000000001</v>
      </c>
      <c r="D397" s="88">
        <v>-78.474815000000007</v>
      </c>
      <c r="F397" s="6">
        <f t="shared" si="66"/>
        <v>28.666666666666998</v>
      </c>
      <c r="G397" s="6">
        <f t="shared" si="64"/>
        <v>-68.285636999999994</v>
      </c>
      <c r="J397" s="88">
        <v>19838666666.667</v>
      </c>
      <c r="K397" s="88">
        <v>-63.706066</v>
      </c>
      <c r="L397" s="88">
        <v>-56.959496000000001</v>
      </c>
      <c r="N397" s="6">
        <f t="shared" si="67"/>
        <v>26.909333333332999</v>
      </c>
      <c r="O397" s="6">
        <f t="shared" si="65"/>
        <v>-70.813354000000004</v>
      </c>
    </row>
    <row r="398" spans="2:16" x14ac:dyDescent="0.25">
      <c r="B398" s="88">
        <v>39626000000</v>
      </c>
      <c r="C398" s="88">
        <v>-83.326790000000003</v>
      </c>
      <c r="D398" s="88">
        <v>-75.850562999999994</v>
      </c>
      <c r="F398" s="6">
        <f t="shared" si="66"/>
        <v>30.444444444443999</v>
      </c>
      <c r="G398" s="6">
        <f t="shared" si="64"/>
        <v>-68.532127000000003</v>
      </c>
      <c r="J398" s="88">
        <v>20707333333.333</v>
      </c>
      <c r="K398" s="88">
        <v>-64.917534000000003</v>
      </c>
      <c r="L398" s="88">
        <v>-57.784412000000003</v>
      </c>
      <c r="N398" s="6">
        <f t="shared" si="67"/>
        <v>27.333555555556</v>
      </c>
      <c r="O398" s="6">
        <f t="shared" si="65"/>
        <v>-72.389342999999997</v>
      </c>
    </row>
    <row r="399" spans="2:16" x14ac:dyDescent="0.25">
      <c r="B399" s="88">
        <v>40424000000</v>
      </c>
      <c r="C399" s="88">
        <v>-82.076133999999996</v>
      </c>
      <c r="D399" s="88">
        <v>-71.444275000000005</v>
      </c>
      <c r="F399" s="6">
        <f t="shared" si="66"/>
        <v>32.222222222222001</v>
      </c>
      <c r="G399" s="6">
        <f t="shared" si="64"/>
        <v>-72.149422000000001</v>
      </c>
      <c r="J399" s="88">
        <v>21576000000</v>
      </c>
      <c r="K399" s="88">
        <v>-62.040230000000001</v>
      </c>
      <c r="L399" s="88">
        <v>-54.192852000000002</v>
      </c>
      <c r="N399" s="6">
        <f t="shared" si="67"/>
        <v>27.757777777777999</v>
      </c>
      <c r="O399" s="6">
        <f t="shared" si="65"/>
        <v>-76.138992000000002</v>
      </c>
    </row>
    <row r="400" spans="2:16" x14ac:dyDescent="0.25">
      <c r="B400" s="88">
        <v>41222000000</v>
      </c>
      <c r="C400" s="88">
        <v>-83.985207000000003</v>
      </c>
      <c r="D400" s="88">
        <v>-71.746253999999993</v>
      </c>
      <c r="F400" s="6">
        <f t="shared" si="66"/>
        <v>34</v>
      </c>
      <c r="G400" s="6">
        <f t="shared" si="64"/>
        <v>-82.387421000000003</v>
      </c>
      <c r="J400" s="88">
        <v>22444666666.667</v>
      </c>
      <c r="K400" s="88">
        <v>-59.096854999999998</v>
      </c>
      <c r="L400" s="88">
        <v>-51.336165999999999</v>
      </c>
      <c r="N400" s="6">
        <f t="shared" si="67"/>
        <v>28.181999999999999</v>
      </c>
      <c r="O400" s="6">
        <f t="shared" si="65"/>
        <v>-73.696106</v>
      </c>
    </row>
    <row r="401" spans="2:16" x14ac:dyDescent="0.25">
      <c r="B401" s="88">
        <v>42020000000</v>
      </c>
      <c r="C401" s="88">
        <v>-77.91198</v>
      </c>
      <c r="D401" s="88">
        <v>-66.669494999999998</v>
      </c>
      <c r="F401" s="6">
        <f t="shared" si="66"/>
        <v>35.777777777777999</v>
      </c>
      <c r="G401" s="6">
        <f t="shared" si="64"/>
        <v>-78.816872000000004</v>
      </c>
      <c r="J401" s="88">
        <v>23313333333.333</v>
      </c>
      <c r="K401" s="88">
        <v>-64.915854999999993</v>
      </c>
      <c r="L401" s="88">
        <v>-57.07056</v>
      </c>
      <c r="N401" s="6">
        <f t="shared" si="67"/>
        <v>28.606222222222002</v>
      </c>
      <c r="O401" s="6">
        <f t="shared" si="65"/>
        <v>-78.124260000000007</v>
      </c>
    </row>
    <row r="402" spans="2:16" x14ac:dyDescent="0.25">
      <c r="B402" s="88">
        <v>42818000000</v>
      </c>
      <c r="C402" s="88">
        <v>-89.907127000000003</v>
      </c>
      <c r="D402" s="88">
        <v>-78.839164999999994</v>
      </c>
      <c r="F402" s="6">
        <f t="shared" si="66"/>
        <v>37.555555555555998</v>
      </c>
      <c r="G402" s="6">
        <f t="shared" si="64"/>
        <v>-73.490784000000005</v>
      </c>
      <c r="J402" s="88">
        <v>24182000000</v>
      </c>
      <c r="K402" s="88">
        <v>-82.834273999999994</v>
      </c>
      <c r="L402" s="88">
        <v>-75.461472000000001</v>
      </c>
      <c r="N402" s="6">
        <f t="shared" si="67"/>
        <v>29.030444444444001</v>
      </c>
      <c r="O402" s="6">
        <f t="shared" si="65"/>
        <v>-83.485664</v>
      </c>
    </row>
    <row r="403" spans="2:16" x14ac:dyDescent="0.25">
      <c r="B403" s="88">
        <v>43616000000</v>
      </c>
      <c r="C403" s="88">
        <v>-73.774673000000007</v>
      </c>
      <c r="D403" s="88">
        <v>-62.962791000000003</v>
      </c>
      <c r="F403" s="6">
        <f t="shared" si="66"/>
        <v>39.333333333333002</v>
      </c>
      <c r="G403" s="6">
        <f t="shared" si="64"/>
        <v>-84.681786000000002</v>
      </c>
      <c r="J403" s="88">
        <v>25050666666.667</v>
      </c>
      <c r="K403" s="88">
        <v>-80.682120999999995</v>
      </c>
      <c r="L403" s="88">
        <v>-73.936546000000007</v>
      </c>
      <c r="N403" s="6">
        <f t="shared" si="67"/>
        <v>29.454666666666999</v>
      </c>
      <c r="O403" s="6">
        <f t="shared" si="65"/>
        <v>-83.394645999999995</v>
      </c>
    </row>
    <row r="404" spans="2:16" x14ac:dyDescent="0.25">
      <c r="B404" s="88">
        <v>44414000000</v>
      </c>
      <c r="C404" s="88">
        <v>-68.484390000000005</v>
      </c>
      <c r="D404" s="88">
        <v>-57.022190000000002</v>
      </c>
      <c r="F404" s="6">
        <f t="shared" si="66"/>
        <v>41.111111111111001</v>
      </c>
      <c r="G404" s="6">
        <f t="shared" si="64"/>
        <v>-76.985504000000006</v>
      </c>
      <c r="J404" s="88">
        <v>25919333333.333</v>
      </c>
      <c r="K404" s="88">
        <v>-69.763351</v>
      </c>
      <c r="L404" s="88">
        <v>-62.950645000000002</v>
      </c>
      <c r="N404" s="6">
        <f t="shared" si="67"/>
        <v>29.878888888889001</v>
      </c>
      <c r="O404" s="6">
        <f t="shared" si="65"/>
        <v>-83.392052000000007</v>
      </c>
    </row>
    <row r="405" spans="2:16" x14ac:dyDescent="0.25">
      <c r="B405" s="88">
        <v>45212000000</v>
      </c>
      <c r="C405" s="88">
        <v>-72.046768</v>
      </c>
      <c r="D405" s="88">
        <v>-61.406548000000001</v>
      </c>
      <c r="F405" s="6">
        <f t="shared" si="66"/>
        <v>42.888888888888999</v>
      </c>
      <c r="G405" s="6">
        <f t="shared" si="64"/>
        <v>-72.250664</v>
      </c>
      <c r="J405" s="88">
        <v>26788000000</v>
      </c>
      <c r="K405" s="88">
        <v>-69.740493999999998</v>
      </c>
      <c r="L405" s="88">
        <v>-62.068935000000003</v>
      </c>
      <c r="N405" s="6">
        <f t="shared" si="67"/>
        <v>30.303111111111001</v>
      </c>
      <c r="O405" s="6">
        <f t="shared" si="65"/>
        <v>-72.679207000000005</v>
      </c>
    </row>
    <row r="406" spans="2:16" x14ac:dyDescent="0.25">
      <c r="B406" s="88">
        <v>46010000000</v>
      </c>
      <c r="C406" s="88">
        <v>-67.818625999999995</v>
      </c>
      <c r="D406" s="88">
        <v>-58.977955000000001</v>
      </c>
      <c r="F406" s="6">
        <f t="shared" si="66"/>
        <v>44.666666666666998</v>
      </c>
      <c r="G406" s="6">
        <f t="shared" si="64"/>
        <v>-69.593024999999997</v>
      </c>
      <c r="J406" s="88">
        <v>27656666666.667</v>
      </c>
      <c r="K406" s="88">
        <v>-82.479393000000002</v>
      </c>
      <c r="L406" s="88">
        <v>-73.280265999999997</v>
      </c>
      <c r="N406" s="6">
        <f t="shared" si="67"/>
        <v>30.727333333333</v>
      </c>
      <c r="O406" s="6">
        <f t="shared" si="65"/>
        <v>-73.827849999999998</v>
      </c>
    </row>
    <row r="407" spans="2:16" x14ac:dyDescent="0.25">
      <c r="B407" s="88">
        <v>46808000000</v>
      </c>
      <c r="C407" s="88">
        <v>-79.191451999999998</v>
      </c>
      <c r="D407" s="88">
        <v>-70.113677999999993</v>
      </c>
      <c r="F407" s="6">
        <f t="shared" si="66"/>
        <v>46.444444444444002</v>
      </c>
      <c r="G407" s="6">
        <f t="shared" si="64"/>
        <v>-64.987228000000002</v>
      </c>
      <c r="J407" s="88">
        <v>28525333333.333</v>
      </c>
      <c r="K407" s="88">
        <v>-76.500168000000002</v>
      </c>
      <c r="L407" s="88">
        <v>-67.001014999999995</v>
      </c>
      <c r="N407" s="6">
        <f t="shared" si="67"/>
        <v>31.151555555556001</v>
      </c>
      <c r="O407" s="6">
        <f t="shared" si="65"/>
        <v>-72.215789999999998</v>
      </c>
    </row>
    <row r="408" spans="2:16" x14ac:dyDescent="0.25">
      <c r="B408" s="88">
        <v>47606000000</v>
      </c>
      <c r="C408" s="88">
        <v>-72.999504000000002</v>
      </c>
      <c r="D408" s="88">
        <v>-61.270107000000003</v>
      </c>
      <c r="F408" s="6">
        <f t="shared" si="66"/>
        <v>48.222222222222001</v>
      </c>
      <c r="G408" s="6">
        <f t="shared" si="64"/>
        <v>-63.648636000000003</v>
      </c>
      <c r="J408" s="88">
        <v>29394000000</v>
      </c>
      <c r="K408" s="88">
        <v>-61.967830999999997</v>
      </c>
      <c r="L408" s="88">
        <v>-52.145930999999997</v>
      </c>
      <c r="N408" s="6">
        <f t="shared" si="67"/>
        <v>31.575777777778001</v>
      </c>
      <c r="O408" s="6">
        <f t="shared" si="65"/>
        <v>-73.352126999999996</v>
      </c>
    </row>
    <row r="409" spans="2:16" x14ac:dyDescent="0.25">
      <c r="B409" s="88">
        <v>48404000000</v>
      </c>
      <c r="C409" s="88">
        <v>-79.772407999999999</v>
      </c>
      <c r="D409" s="88">
        <v>-62.051231000000001</v>
      </c>
      <c r="F409" s="6">
        <f t="shared" si="66"/>
        <v>50</v>
      </c>
      <c r="G409" s="6">
        <f t="shared" si="64"/>
        <v>-63.276412999999998</v>
      </c>
      <c r="J409" s="88">
        <v>30262666666.667</v>
      </c>
      <c r="K409" s="88">
        <v>-58.71698</v>
      </c>
      <c r="L409" s="88">
        <v>-49.357757999999997</v>
      </c>
      <c r="N409" s="6">
        <f t="shared" si="67"/>
        <v>32</v>
      </c>
      <c r="O409" s="6">
        <f t="shared" si="65"/>
        <v>-72.967017999999996</v>
      </c>
    </row>
    <row r="410" spans="2:16" x14ac:dyDescent="0.25">
      <c r="B410" s="88">
        <v>49202000000</v>
      </c>
      <c r="C410" s="88">
        <v>-80.960669999999993</v>
      </c>
      <c r="D410" s="88">
        <v>-63.394444</v>
      </c>
      <c r="F410" s="6" t="s">
        <v>21</v>
      </c>
      <c r="J410" s="88">
        <v>31131333333.333</v>
      </c>
      <c r="K410" s="88">
        <v>-60.476554999999998</v>
      </c>
      <c r="L410" s="88">
        <v>-51.425873000000003</v>
      </c>
      <c r="N410" s="6" t="s">
        <v>21</v>
      </c>
    </row>
    <row r="411" spans="2:16" x14ac:dyDescent="0.25">
      <c r="B411" s="88">
        <v>50000000000</v>
      </c>
      <c r="C411" s="88">
        <v>-87.110016000000002</v>
      </c>
      <c r="D411" s="88">
        <v>-70.204453000000001</v>
      </c>
      <c r="J411" s="88">
        <v>32000000000</v>
      </c>
      <c r="K411" s="88">
        <v>-69.485619</v>
      </c>
      <c r="L411" s="88">
        <v>-59.433159000000003</v>
      </c>
    </row>
    <row r="412" spans="2:16" x14ac:dyDescent="0.25">
      <c r="B412" s="88" t="s">
        <v>21</v>
      </c>
      <c r="J412" s="88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5">
        <v>4</v>
      </c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s="88" t="s">
        <v>57</v>
      </c>
      <c r="F415" s="6">
        <f t="shared" ref="F415:F433" si="70">B441/1000000000</f>
        <v>31.956</v>
      </c>
      <c r="G415" s="6">
        <f t="shared" si="68"/>
        <v>-60.387104000000001</v>
      </c>
      <c r="H415" s="36">
        <f>ABS(AVERAGE(G415:G427)-(H414-1)*10)</f>
        <v>97.586703153846145</v>
      </c>
      <c r="J415" s="88" t="s">
        <v>57</v>
      </c>
      <c r="N415" s="6">
        <f t="shared" ref="N415:N433" si="71">J441/1000000000</f>
        <v>11.596</v>
      </c>
      <c r="O415" s="6">
        <f t="shared" si="69"/>
        <v>-55.740223</v>
      </c>
      <c r="P415" s="36">
        <f>ABS(AVERAGE(O415:O433)-(P414-1)*10)</f>
        <v>90.783487526315795</v>
      </c>
    </row>
    <row r="416" spans="2:16" x14ac:dyDescent="0.25">
      <c r="B416" s="88" t="s">
        <v>19</v>
      </c>
      <c r="C416" s="88" t="s">
        <v>154</v>
      </c>
      <c r="D416" s="88" t="s">
        <v>87</v>
      </c>
      <c r="F416" s="6">
        <f t="shared" si="70"/>
        <v>32.958444444443998</v>
      </c>
      <c r="G416" s="6">
        <f t="shared" si="68"/>
        <v>-57.302546999999997</v>
      </c>
      <c r="J416" s="88" t="s">
        <v>19</v>
      </c>
      <c r="K416" s="88" t="s">
        <v>154</v>
      </c>
      <c r="L416" s="88" t="s">
        <v>87</v>
      </c>
      <c r="N416" s="6">
        <f t="shared" si="71"/>
        <v>12.729555555555999</v>
      </c>
      <c r="O416" s="6">
        <f t="shared" si="69"/>
        <v>-53.776325</v>
      </c>
    </row>
    <row r="417" spans="2:15" x14ac:dyDescent="0.25">
      <c r="B417" s="88">
        <v>18000000000</v>
      </c>
      <c r="C417" s="88">
        <v>-80.203711999999996</v>
      </c>
      <c r="D417" s="88">
        <v>-74.80941</v>
      </c>
      <c r="F417" s="6">
        <f t="shared" si="70"/>
        <v>33.960888888889002</v>
      </c>
      <c r="G417" s="6">
        <f t="shared" si="68"/>
        <v>-59.335757999999998</v>
      </c>
      <c r="J417" s="88">
        <v>24364000000</v>
      </c>
      <c r="K417" s="88">
        <v>-70.577567999999999</v>
      </c>
      <c r="L417" s="88">
        <v>-63.069057000000001</v>
      </c>
      <c r="N417" s="6">
        <f t="shared" si="71"/>
        <v>13.863111111110999</v>
      </c>
      <c r="O417" s="6">
        <f t="shared" si="69"/>
        <v>-53.713459</v>
      </c>
    </row>
    <row r="418" spans="2:15" x14ac:dyDescent="0.25">
      <c r="B418" s="88">
        <v>19777777777.778</v>
      </c>
      <c r="C418" s="88">
        <v>-75.674323999999999</v>
      </c>
      <c r="D418" s="88">
        <v>-70.094002000000003</v>
      </c>
      <c r="F418" s="6">
        <f t="shared" si="70"/>
        <v>34.963333333332997</v>
      </c>
      <c r="G418" s="6">
        <f t="shared" si="68"/>
        <v>-62.003315000000001</v>
      </c>
      <c r="J418" s="88">
        <v>24788222222.222</v>
      </c>
      <c r="K418" s="88">
        <v>-75.653244000000001</v>
      </c>
      <c r="L418" s="88">
        <v>-68.070541000000006</v>
      </c>
      <c r="N418" s="6">
        <f t="shared" si="71"/>
        <v>14.996666666667</v>
      </c>
      <c r="O418" s="6">
        <f t="shared" si="69"/>
        <v>-60.750675000000001</v>
      </c>
    </row>
    <row r="419" spans="2:15" x14ac:dyDescent="0.25">
      <c r="B419" s="88">
        <v>21555555555.556</v>
      </c>
      <c r="C419" s="88">
        <v>-86.967254999999994</v>
      </c>
      <c r="D419" s="88">
        <v>-81.387710999999996</v>
      </c>
      <c r="F419" s="6">
        <f t="shared" si="70"/>
        <v>35.965777777778001</v>
      </c>
      <c r="G419" s="6">
        <f t="shared" si="68"/>
        <v>-72.422363000000004</v>
      </c>
      <c r="J419" s="88">
        <v>25212444444.444</v>
      </c>
      <c r="K419" s="88">
        <v>-80.007034000000004</v>
      </c>
      <c r="L419" s="88">
        <v>-72.410872999999995</v>
      </c>
      <c r="N419" s="6">
        <f t="shared" si="71"/>
        <v>16.130222222221999</v>
      </c>
      <c r="O419" s="6">
        <f t="shared" si="69"/>
        <v>-67.407341000000002</v>
      </c>
    </row>
    <row r="420" spans="2:15" x14ac:dyDescent="0.25">
      <c r="B420" s="88">
        <v>23333333333.333</v>
      </c>
      <c r="C420" s="88">
        <v>-83.493567999999996</v>
      </c>
      <c r="D420" s="88">
        <v>-75.997375000000005</v>
      </c>
      <c r="F420" s="6">
        <f t="shared" si="70"/>
        <v>36.968222222222003</v>
      </c>
      <c r="G420" s="6">
        <f t="shared" si="68"/>
        <v>-74.137527000000006</v>
      </c>
      <c r="J420" s="88">
        <v>25636666666.667</v>
      </c>
      <c r="K420" s="88">
        <v>-78.031577999999996</v>
      </c>
      <c r="L420" s="88">
        <v>-70.759117000000003</v>
      </c>
      <c r="N420" s="6">
        <f t="shared" si="71"/>
        <v>17.263777777777999</v>
      </c>
      <c r="O420" s="6">
        <f t="shared" si="69"/>
        <v>-66.260581999999999</v>
      </c>
    </row>
    <row r="421" spans="2:15" x14ac:dyDescent="0.25">
      <c r="B421" s="88">
        <v>25111111111.111</v>
      </c>
      <c r="C421" s="88">
        <v>-83.811736999999994</v>
      </c>
      <c r="D421" s="88">
        <v>-76.236609999999999</v>
      </c>
      <c r="F421" s="6">
        <f t="shared" si="70"/>
        <v>37.970666666667</v>
      </c>
      <c r="G421" s="6">
        <f t="shared" si="68"/>
        <v>-66.669089999999997</v>
      </c>
      <c r="J421" s="88">
        <v>26060888888.889</v>
      </c>
      <c r="K421" s="88">
        <v>-81.172500999999997</v>
      </c>
      <c r="L421" s="88">
        <v>-74.425933999999998</v>
      </c>
      <c r="N421" s="6">
        <f t="shared" si="71"/>
        <v>18.397333333333002</v>
      </c>
      <c r="O421" s="6">
        <f t="shared" si="69"/>
        <v>-58.644699000000003</v>
      </c>
    </row>
    <row r="422" spans="2:15" x14ac:dyDescent="0.25">
      <c r="B422" s="88">
        <v>26888888888.889</v>
      </c>
      <c r="C422" s="88">
        <v>-74.806168</v>
      </c>
      <c r="D422" s="88">
        <v>-67.329941000000005</v>
      </c>
      <c r="F422" s="6">
        <f t="shared" si="70"/>
        <v>38.973111111111002</v>
      </c>
      <c r="G422" s="6">
        <f t="shared" si="68"/>
        <v>-71.688559999999995</v>
      </c>
      <c r="J422" s="88">
        <v>26485111111.111</v>
      </c>
      <c r="K422" s="88">
        <v>-93.170653999999999</v>
      </c>
      <c r="L422" s="88">
        <v>-86.037537</v>
      </c>
      <c r="N422" s="6">
        <f t="shared" si="71"/>
        <v>19.530888888888999</v>
      </c>
      <c r="O422" s="6">
        <f t="shared" si="69"/>
        <v>-57.560802000000002</v>
      </c>
    </row>
    <row r="423" spans="2:15" x14ac:dyDescent="0.25">
      <c r="B423" s="88">
        <v>28666666666.667</v>
      </c>
      <c r="C423" s="88">
        <v>-78.917496</v>
      </c>
      <c r="D423" s="88">
        <v>-68.285636999999994</v>
      </c>
      <c r="F423" s="6">
        <f t="shared" si="70"/>
        <v>39.975555555555999</v>
      </c>
      <c r="G423" s="6">
        <f t="shared" si="68"/>
        <v>-69.758476000000002</v>
      </c>
      <c r="J423" s="88">
        <v>26909333333.333</v>
      </c>
      <c r="K423" s="88">
        <v>-78.660736</v>
      </c>
      <c r="L423" s="88">
        <v>-70.813354000000004</v>
      </c>
      <c r="N423" s="6">
        <f t="shared" si="71"/>
        <v>20.664444444444001</v>
      </c>
      <c r="O423" s="6">
        <f t="shared" si="69"/>
        <v>-59.615856000000001</v>
      </c>
    </row>
    <row r="424" spans="2:15" x14ac:dyDescent="0.25">
      <c r="B424" s="88">
        <v>30444444444.444</v>
      </c>
      <c r="C424" s="88">
        <v>-80.771088000000006</v>
      </c>
      <c r="D424" s="88">
        <v>-68.532127000000003</v>
      </c>
      <c r="F424" s="6">
        <f t="shared" si="70"/>
        <v>40.978000000000002</v>
      </c>
      <c r="G424" s="6">
        <f t="shared" si="68"/>
        <v>-66.798462000000001</v>
      </c>
      <c r="J424" s="88">
        <v>27333555555.556</v>
      </c>
      <c r="K424" s="88">
        <v>-80.150040000000004</v>
      </c>
      <c r="L424" s="88">
        <v>-72.389342999999997</v>
      </c>
      <c r="N424" s="6">
        <f t="shared" si="71"/>
        <v>21.797999999999998</v>
      </c>
      <c r="O424" s="6">
        <f t="shared" si="69"/>
        <v>-55.642901999999999</v>
      </c>
    </row>
    <row r="425" spans="2:15" x14ac:dyDescent="0.25">
      <c r="B425" s="88">
        <v>32222222222.222</v>
      </c>
      <c r="C425" s="88">
        <v>-83.391907000000003</v>
      </c>
      <c r="D425" s="88">
        <v>-72.149422000000001</v>
      </c>
      <c r="F425" s="6">
        <f t="shared" si="70"/>
        <v>41.980444444444004</v>
      </c>
      <c r="G425" s="6">
        <f t="shared" si="68"/>
        <v>-66.823539999999994</v>
      </c>
      <c r="J425" s="88">
        <v>27757777777.778</v>
      </c>
      <c r="K425" s="88">
        <v>-83.984290999999999</v>
      </c>
      <c r="L425" s="88">
        <v>-76.138992000000002</v>
      </c>
      <c r="N425" s="6">
        <f t="shared" si="71"/>
        <v>22.931555555555999</v>
      </c>
      <c r="O425" s="6">
        <f t="shared" si="69"/>
        <v>-55.499237000000001</v>
      </c>
    </row>
    <row r="426" spans="2:15" x14ac:dyDescent="0.25">
      <c r="B426" s="88">
        <v>34000000000</v>
      </c>
      <c r="C426" s="88">
        <v>-93.455376000000001</v>
      </c>
      <c r="D426" s="88">
        <v>-82.387421000000003</v>
      </c>
      <c r="F426" s="6">
        <f t="shared" si="70"/>
        <v>42.982888888889001</v>
      </c>
      <c r="G426" s="6">
        <f t="shared" si="68"/>
        <v>-68.061874000000003</v>
      </c>
      <c r="J426" s="88">
        <v>28182000000</v>
      </c>
      <c r="K426" s="88">
        <v>-81.068909000000005</v>
      </c>
      <c r="L426" s="88">
        <v>-73.696106</v>
      </c>
      <c r="N426" s="6">
        <f t="shared" si="71"/>
        <v>24.065111111111001</v>
      </c>
      <c r="O426" s="6">
        <f t="shared" si="69"/>
        <v>-56.162562999999999</v>
      </c>
    </row>
    <row r="427" spans="2:15" x14ac:dyDescent="0.25">
      <c r="B427" s="88">
        <v>35777777777.778</v>
      </c>
      <c r="C427" s="88">
        <v>-89.628754000000001</v>
      </c>
      <c r="D427" s="88">
        <v>-78.816872000000004</v>
      </c>
      <c r="F427" s="6">
        <f t="shared" si="70"/>
        <v>43.985333333333003</v>
      </c>
      <c r="G427" s="6">
        <f t="shared" si="68"/>
        <v>-83.238524999999996</v>
      </c>
      <c r="J427" s="88">
        <v>28606222222.222</v>
      </c>
      <c r="K427" s="88">
        <v>-84.869834999999995</v>
      </c>
      <c r="L427" s="88">
        <v>-78.124260000000007</v>
      </c>
      <c r="N427" s="6">
        <f t="shared" si="71"/>
        <v>25.198666666666998</v>
      </c>
      <c r="O427" s="6">
        <f t="shared" si="69"/>
        <v>-58.546439999999997</v>
      </c>
    </row>
    <row r="428" spans="2:15" x14ac:dyDescent="0.25">
      <c r="B428" s="88">
        <v>37555555555.556</v>
      </c>
      <c r="C428" s="88">
        <v>-84.952988000000005</v>
      </c>
      <c r="D428" s="88">
        <v>-73.490784000000005</v>
      </c>
      <c r="F428" s="6">
        <f t="shared" si="70"/>
        <v>44.987777777778</v>
      </c>
      <c r="G428" s="6">
        <f t="shared" si="68"/>
        <v>-72.058006000000006</v>
      </c>
      <c r="J428" s="88">
        <v>29030444444.444</v>
      </c>
      <c r="K428" s="88">
        <v>-90.298370000000006</v>
      </c>
      <c r="L428" s="88">
        <v>-83.485664</v>
      </c>
      <c r="N428" s="6">
        <f t="shared" si="71"/>
        <v>26.332222222222001</v>
      </c>
      <c r="O428" s="6">
        <f t="shared" si="69"/>
        <v>-57.903675</v>
      </c>
    </row>
    <row r="429" spans="2:15" x14ac:dyDescent="0.25">
      <c r="B429" s="88">
        <v>39333333333.333</v>
      </c>
      <c r="C429" s="88">
        <v>-95.321999000000005</v>
      </c>
      <c r="D429" s="88">
        <v>-84.681786000000002</v>
      </c>
      <c r="F429" s="6">
        <f t="shared" si="70"/>
        <v>45.990222222222002</v>
      </c>
      <c r="G429" s="6">
        <f t="shared" si="68"/>
        <v>-66.234984999999995</v>
      </c>
      <c r="J429" s="88">
        <v>29454666666.667</v>
      </c>
      <c r="K429" s="88">
        <v>-91.066199999999995</v>
      </c>
      <c r="L429" s="88">
        <v>-83.394645999999995</v>
      </c>
      <c r="N429" s="6">
        <f t="shared" si="71"/>
        <v>27.465777777778001</v>
      </c>
      <c r="O429" s="6">
        <f t="shared" si="69"/>
        <v>-57.474823000000001</v>
      </c>
    </row>
    <row r="430" spans="2:15" x14ac:dyDescent="0.25">
      <c r="B430" s="88">
        <v>41111111111.111</v>
      </c>
      <c r="C430" s="88">
        <v>-85.826179999999994</v>
      </c>
      <c r="D430" s="88">
        <v>-76.985504000000006</v>
      </c>
      <c r="F430" s="6">
        <f t="shared" si="70"/>
        <v>46.992666666666999</v>
      </c>
      <c r="G430" s="6">
        <f t="shared" si="68"/>
        <v>-63.251389000000003</v>
      </c>
      <c r="J430" s="88">
        <v>29878888888.889</v>
      </c>
      <c r="K430" s="88">
        <v>-92.591178999999997</v>
      </c>
      <c r="L430" s="88">
        <v>-83.392052000000007</v>
      </c>
      <c r="N430" s="6">
        <f t="shared" si="71"/>
        <v>28.599333333333</v>
      </c>
      <c r="O430" s="6">
        <f t="shared" si="69"/>
        <v>-58.479027000000002</v>
      </c>
    </row>
    <row r="431" spans="2:15" x14ac:dyDescent="0.25">
      <c r="B431" s="88">
        <v>42888888888.889</v>
      </c>
      <c r="C431" s="88">
        <v>-81.328438000000006</v>
      </c>
      <c r="D431" s="88">
        <v>-72.250664</v>
      </c>
      <c r="F431" s="6">
        <f t="shared" si="70"/>
        <v>47.995111111111001</v>
      </c>
      <c r="G431" s="6">
        <f t="shared" si="68"/>
        <v>-57.610236999999998</v>
      </c>
      <c r="J431" s="88">
        <v>30303111111.111</v>
      </c>
      <c r="K431" s="88">
        <v>-82.178352000000004</v>
      </c>
      <c r="L431" s="88">
        <v>-72.679207000000005</v>
      </c>
      <c r="N431" s="6">
        <f t="shared" si="71"/>
        <v>29.732888888889001</v>
      </c>
      <c r="O431" s="6">
        <f t="shared" si="69"/>
        <v>-68.421813999999998</v>
      </c>
    </row>
    <row r="432" spans="2:15" x14ac:dyDescent="0.25">
      <c r="B432" s="88">
        <v>44666666666.667</v>
      </c>
      <c r="C432" s="88">
        <v>-81.322425999999993</v>
      </c>
      <c r="D432" s="88">
        <v>-69.593024999999997</v>
      </c>
      <c r="F432" s="6">
        <f t="shared" si="70"/>
        <v>48.997555555555998</v>
      </c>
      <c r="G432" s="6">
        <f t="shared" si="68"/>
        <v>-59.792361999999997</v>
      </c>
      <c r="J432" s="88">
        <v>30727333333.333</v>
      </c>
      <c r="K432" s="88">
        <v>-83.649749999999997</v>
      </c>
      <c r="L432" s="88">
        <v>-73.827849999999998</v>
      </c>
      <c r="N432" s="6">
        <f t="shared" si="71"/>
        <v>30.866444444443999</v>
      </c>
      <c r="O432" s="6">
        <f t="shared" si="69"/>
        <v>-75.283225999999999</v>
      </c>
    </row>
    <row r="433" spans="2:16" x14ac:dyDescent="0.25">
      <c r="B433" s="88">
        <v>46444444444.444</v>
      </c>
      <c r="C433" s="88">
        <v>-82.708404999999999</v>
      </c>
      <c r="D433" s="88">
        <v>-64.987228000000002</v>
      </c>
      <c r="F433" s="6">
        <f t="shared" si="70"/>
        <v>50</v>
      </c>
      <c r="G433" s="6">
        <f t="shared" si="68"/>
        <v>-61.285815999999997</v>
      </c>
      <c r="J433" s="88">
        <v>31151555555.556</v>
      </c>
      <c r="K433" s="88">
        <v>-81.575012000000001</v>
      </c>
      <c r="L433" s="88">
        <v>-72.215789999999998</v>
      </c>
      <c r="N433" s="6">
        <f t="shared" si="71"/>
        <v>32</v>
      </c>
      <c r="O433" s="6">
        <f t="shared" si="69"/>
        <v>-78.002594000000002</v>
      </c>
    </row>
    <row r="434" spans="2:16" x14ac:dyDescent="0.25">
      <c r="B434" s="88">
        <v>48222222222.222</v>
      </c>
      <c r="C434" s="88">
        <v>-81.214859000000004</v>
      </c>
      <c r="D434" s="88">
        <v>-63.648636000000003</v>
      </c>
      <c r="F434" s="6" t="s">
        <v>21</v>
      </c>
      <c r="J434" s="88">
        <v>31575777777.778</v>
      </c>
      <c r="K434" s="88">
        <v>-82.402809000000005</v>
      </c>
      <c r="L434" s="88">
        <v>-73.352126999999996</v>
      </c>
      <c r="N434" s="6" t="s">
        <v>21</v>
      </c>
    </row>
    <row r="435" spans="2:16" x14ac:dyDescent="0.25">
      <c r="B435" s="88">
        <v>50000000000</v>
      </c>
      <c r="C435" s="88">
        <v>-80.181976000000006</v>
      </c>
      <c r="D435" s="88">
        <v>-63.276412999999998</v>
      </c>
      <c r="J435" s="88">
        <v>32000000000</v>
      </c>
      <c r="K435" s="88">
        <v>-83.019469999999998</v>
      </c>
      <c r="L435" s="88">
        <v>-72.967017999999996</v>
      </c>
    </row>
    <row r="436" spans="2:16" x14ac:dyDescent="0.25">
      <c r="B436" s="88" t="s">
        <v>21</v>
      </c>
      <c r="J436" s="88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5">
        <v>4</v>
      </c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s="88" t="s">
        <v>59</v>
      </c>
      <c r="F439" s="6">
        <f t="shared" ref="F439:F457" si="74">B465/1000000000</f>
        <v>18</v>
      </c>
      <c r="G439" s="6">
        <f t="shared" si="72"/>
        <v>-81.578254999999999</v>
      </c>
      <c r="H439" s="36">
        <f>ABS(AVERAGE(G439:G453)-(H438-1)*10)</f>
        <v>106.2273316</v>
      </c>
      <c r="J439" s="88" t="s">
        <v>59</v>
      </c>
      <c r="N439" s="6">
        <f t="shared" ref="N439:N457" si="75">J465/1000000000</f>
        <v>19.596</v>
      </c>
      <c r="O439" s="6">
        <f t="shared" si="73"/>
        <v>-69.455887000000004</v>
      </c>
      <c r="P439" s="36">
        <f>ABS(AVERAGE(O439:O457)-(P438-1)*10)</f>
        <v>107.17329610526315</v>
      </c>
    </row>
    <row r="440" spans="2:16" x14ac:dyDescent="0.25">
      <c r="B440" s="88" t="s">
        <v>19</v>
      </c>
      <c r="C440" s="88" t="s">
        <v>155</v>
      </c>
      <c r="D440" s="88" t="s">
        <v>88</v>
      </c>
      <c r="F440" s="6">
        <f t="shared" si="74"/>
        <v>19.777777777777999</v>
      </c>
      <c r="G440" s="6">
        <f t="shared" si="72"/>
        <v>-79.054496999999998</v>
      </c>
      <c r="J440" s="88" t="s">
        <v>19</v>
      </c>
      <c r="K440" s="88" t="s">
        <v>155</v>
      </c>
      <c r="L440" s="88" t="s">
        <v>88</v>
      </c>
      <c r="N440" s="6">
        <f t="shared" si="75"/>
        <v>20.285111111111</v>
      </c>
      <c r="O440" s="6">
        <f t="shared" si="73"/>
        <v>-73.153594999999996</v>
      </c>
    </row>
    <row r="441" spans="2:16" x14ac:dyDescent="0.25">
      <c r="B441" s="88">
        <v>31956000000</v>
      </c>
      <c r="C441" s="88">
        <v>-65.781409999999994</v>
      </c>
      <c r="D441" s="88">
        <v>-60.387104000000001</v>
      </c>
      <c r="F441" s="6">
        <f t="shared" si="74"/>
        <v>21.555555555556001</v>
      </c>
      <c r="G441" s="6">
        <f t="shared" si="72"/>
        <v>-95.109047000000004</v>
      </c>
      <c r="J441" s="88">
        <v>11596000000</v>
      </c>
      <c r="K441" s="88">
        <v>-63.248733999999999</v>
      </c>
      <c r="L441" s="88">
        <v>-55.740223</v>
      </c>
      <c r="N441" s="6">
        <f t="shared" si="75"/>
        <v>20.974222222222</v>
      </c>
      <c r="O441" s="6">
        <f t="shared" si="73"/>
        <v>-78.633041000000006</v>
      </c>
    </row>
    <row r="442" spans="2:16" x14ac:dyDescent="0.25">
      <c r="B442" s="88">
        <v>32958444444.444</v>
      </c>
      <c r="C442" s="88">
        <v>-62.882869999999997</v>
      </c>
      <c r="D442" s="88">
        <v>-57.302546999999997</v>
      </c>
      <c r="F442" s="6">
        <f t="shared" si="74"/>
        <v>23.333333333333002</v>
      </c>
      <c r="G442" s="6">
        <f t="shared" si="72"/>
        <v>-88.566413999999995</v>
      </c>
      <c r="J442" s="88">
        <v>12729555555.556</v>
      </c>
      <c r="K442" s="88">
        <v>-61.359023999999998</v>
      </c>
      <c r="L442" s="88">
        <v>-53.776325</v>
      </c>
      <c r="N442" s="6">
        <f t="shared" si="75"/>
        <v>21.663333333333</v>
      </c>
      <c r="O442" s="6">
        <f t="shared" si="73"/>
        <v>-76.812843000000001</v>
      </c>
    </row>
    <row r="443" spans="2:16" x14ac:dyDescent="0.25">
      <c r="B443" s="88">
        <v>33960888888.889</v>
      </c>
      <c r="C443" s="88">
        <v>-64.915298000000007</v>
      </c>
      <c r="D443" s="88">
        <v>-59.335757999999998</v>
      </c>
      <c r="F443" s="6">
        <f t="shared" si="74"/>
        <v>25.111111111111001</v>
      </c>
      <c r="G443" s="6">
        <f t="shared" si="72"/>
        <v>-68.811156999999994</v>
      </c>
      <c r="J443" s="88">
        <v>13863111111.111</v>
      </c>
      <c r="K443" s="88">
        <v>-61.309620000000002</v>
      </c>
      <c r="L443" s="88">
        <v>-53.713459</v>
      </c>
      <c r="N443" s="6">
        <f t="shared" si="75"/>
        <v>22.352444444444</v>
      </c>
      <c r="O443" s="6">
        <f t="shared" si="73"/>
        <v>-80.930305000000004</v>
      </c>
    </row>
    <row r="444" spans="2:16" x14ac:dyDescent="0.25">
      <c r="B444" s="88">
        <v>34963333333.333</v>
      </c>
      <c r="C444" s="88">
        <v>-69.499504000000002</v>
      </c>
      <c r="D444" s="88">
        <v>-62.003315000000001</v>
      </c>
      <c r="F444" s="6">
        <f t="shared" si="74"/>
        <v>26.888888888888999</v>
      </c>
      <c r="G444" s="6">
        <f t="shared" si="72"/>
        <v>-65.370316000000003</v>
      </c>
      <c r="J444" s="88">
        <v>14996666666.667</v>
      </c>
      <c r="K444" s="88">
        <v>-68.023139999999998</v>
      </c>
      <c r="L444" s="88">
        <v>-60.750675000000001</v>
      </c>
      <c r="N444" s="6">
        <f t="shared" si="75"/>
        <v>23.041555555555998</v>
      </c>
      <c r="O444" s="6">
        <f t="shared" si="73"/>
        <v>-75.762459000000007</v>
      </c>
    </row>
    <row r="445" spans="2:16" x14ac:dyDescent="0.25">
      <c r="B445" s="88">
        <v>35965777777.778</v>
      </c>
      <c r="C445" s="88">
        <v>-79.997489999999999</v>
      </c>
      <c r="D445" s="88">
        <v>-72.422363000000004</v>
      </c>
      <c r="F445" s="6">
        <f t="shared" si="74"/>
        <v>28.666666666666998</v>
      </c>
      <c r="G445" s="6">
        <f t="shared" si="72"/>
        <v>-66.394538999999995</v>
      </c>
      <c r="J445" s="88">
        <v>16130222222.222</v>
      </c>
      <c r="K445" s="88">
        <v>-74.153908000000001</v>
      </c>
      <c r="L445" s="88">
        <v>-67.407341000000002</v>
      </c>
      <c r="N445" s="6">
        <f t="shared" si="75"/>
        <v>23.730666666666998</v>
      </c>
      <c r="O445" s="6">
        <f t="shared" si="73"/>
        <v>-74.073273</v>
      </c>
    </row>
    <row r="446" spans="2:16" x14ac:dyDescent="0.25">
      <c r="B446" s="88">
        <v>36968222222.222</v>
      </c>
      <c r="C446" s="88">
        <v>-81.613754</v>
      </c>
      <c r="D446" s="88">
        <v>-74.137527000000006</v>
      </c>
      <c r="F446" s="6">
        <f t="shared" si="74"/>
        <v>30.444444444443999</v>
      </c>
      <c r="G446" s="6">
        <f t="shared" si="72"/>
        <v>-65.075066000000007</v>
      </c>
      <c r="J446" s="88">
        <v>17263777777.778</v>
      </c>
      <c r="K446" s="88">
        <v>-73.393699999999995</v>
      </c>
      <c r="L446" s="88">
        <v>-66.260581999999999</v>
      </c>
      <c r="N446" s="6">
        <f t="shared" si="75"/>
        <v>24.419777777777998</v>
      </c>
      <c r="O446" s="6">
        <f t="shared" si="73"/>
        <v>-83.390861999999998</v>
      </c>
    </row>
    <row r="447" spans="2:16" x14ac:dyDescent="0.25">
      <c r="B447" s="88">
        <v>37970666666.667</v>
      </c>
      <c r="C447" s="88">
        <v>-77.300956999999997</v>
      </c>
      <c r="D447" s="88">
        <v>-66.669089999999997</v>
      </c>
      <c r="F447" s="6">
        <f t="shared" si="74"/>
        <v>32.222222222222001</v>
      </c>
      <c r="G447" s="6">
        <f t="shared" si="72"/>
        <v>-77.404105999999999</v>
      </c>
      <c r="J447" s="88">
        <v>18397333333.333</v>
      </c>
      <c r="K447" s="88">
        <v>-66.492080999999999</v>
      </c>
      <c r="L447" s="88">
        <v>-58.644699000000003</v>
      </c>
      <c r="N447" s="6">
        <f t="shared" si="75"/>
        <v>25.108888888888998</v>
      </c>
      <c r="O447" s="6">
        <f t="shared" si="73"/>
        <v>-91.402443000000005</v>
      </c>
    </row>
    <row r="448" spans="2:16" x14ac:dyDescent="0.25">
      <c r="B448" s="88">
        <v>38973111111.111</v>
      </c>
      <c r="C448" s="88">
        <v>-83.927513000000005</v>
      </c>
      <c r="D448" s="88">
        <v>-71.688559999999995</v>
      </c>
      <c r="F448" s="6">
        <f t="shared" si="74"/>
        <v>34</v>
      </c>
      <c r="G448" s="6">
        <f t="shared" si="72"/>
        <v>-70.016182000000001</v>
      </c>
      <c r="J448" s="88">
        <v>19530888888.889</v>
      </c>
      <c r="K448" s="88">
        <v>-65.321494999999999</v>
      </c>
      <c r="L448" s="88">
        <v>-57.560802000000002</v>
      </c>
      <c r="N448" s="6">
        <f t="shared" si="75"/>
        <v>25.797999999999998</v>
      </c>
      <c r="O448" s="6">
        <f t="shared" si="73"/>
        <v>-79.855819999999994</v>
      </c>
    </row>
    <row r="449" spans="2:16" x14ac:dyDescent="0.25">
      <c r="B449" s="88">
        <v>39975555555.556</v>
      </c>
      <c r="C449" s="88">
        <v>-81.000968999999998</v>
      </c>
      <c r="D449" s="88">
        <v>-69.758476000000002</v>
      </c>
      <c r="F449" s="6">
        <f t="shared" si="74"/>
        <v>35.777777777777999</v>
      </c>
      <c r="G449" s="6">
        <f t="shared" si="72"/>
        <v>-103.80280999999999</v>
      </c>
      <c r="J449" s="88">
        <v>20664444444.444</v>
      </c>
      <c r="K449" s="88">
        <v>-67.461151000000001</v>
      </c>
      <c r="L449" s="88">
        <v>-59.615856000000001</v>
      </c>
      <c r="N449" s="6">
        <f t="shared" si="75"/>
        <v>26.487111111111002</v>
      </c>
      <c r="O449" s="6">
        <f t="shared" si="73"/>
        <v>-79.810883000000004</v>
      </c>
    </row>
    <row r="450" spans="2:16" x14ac:dyDescent="0.25">
      <c r="B450" s="88">
        <v>40978000000</v>
      </c>
      <c r="C450" s="88">
        <v>-77.866425000000007</v>
      </c>
      <c r="D450" s="88">
        <v>-66.798462000000001</v>
      </c>
      <c r="F450" s="6">
        <f t="shared" si="74"/>
        <v>37.555555555555998</v>
      </c>
      <c r="G450" s="6">
        <f t="shared" si="72"/>
        <v>-66.010109</v>
      </c>
      <c r="J450" s="88">
        <v>21798000000</v>
      </c>
      <c r="K450" s="88">
        <v>-63.015704999999997</v>
      </c>
      <c r="L450" s="88">
        <v>-55.642901999999999</v>
      </c>
      <c r="N450" s="6">
        <f t="shared" si="75"/>
        <v>27.176222222222002</v>
      </c>
      <c r="O450" s="6">
        <f t="shared" si="73"/>
        <v>-86.343468000000001</v>
      </c>
    </row>
    <row r="451" spans="2:16" x14ac:dyDescent="0.25">
      <c r="B451" s="88">
        <v>41980444444.444</v>
      </c>
      <c r="C451" s="88">
        <v>-77.635422000000005</v>
      </c>
      <c r="D451" s="88">
        <v>-66.823539999999994</v>
      </c>
      <c r="F451" s="6">
        <f t="shared" si="74"/>
        <v>39.333333333333002</v>
      </c>
      <c r="G451" s="6">
        <f t="shared" si="72"/>
        <v>-69.956642000000002</v>
      </c>
      <c r="J451" s="88">
        <v>22931555555.556</v>
      </c>
      <c r="K451" s="88">
        <v>-62.244812000000003</v>
      </c>
      <c r="L451" s="88">
        <v>-55.499237000000001</v>
      </c>
      <c r="N451" s="6">
        <f t="shared" si="75"/>
        <v>27.865333333333002</v>
      </c>
      <c r="O451" s="6">
        <f t="shared" si="73"/>
        <v>-82.706573000000006</v>
      </c>
    </row>
    <row r="452" spans="2:16" x14ac:dyDescent="0.25">
      <c r="B452" s="88">
        <v>42982888888.889</v>
      </c>
      <c r="C452" s="88">
        <v>-79.524078000000003</v>
      </c>
      <c r="D452" s="88">
        <v>-68.061874000000003</v>
      </c>
      <c r="F452" s="6">
        <f t="shared" si="74"/>
        <v>41.111111111111001</v>
      </c>
      <c r="G452" s="6">
        <f t="shared" si="72"/>
        <v>-74.876450000000006</v>
      </c>
      <c r="J452" s="88">
        <v>24065111111.111</v>
      </c>
      <c r="K452" s="88">
        <v>-62.975268999999997</v>
      </c>
      <c r="L452" s="88">
        <v>-56.162562999999999</v>
      </c>
      <c r="N452" s="6">
        <f t="shared" si="75"/>
        <v>28.554444444444002</v>
      </c>
      <c r="O452" s="6">
        <f t="shared" si="73"/>
        <v>-77.802322000000004</v>
      </c>
    </row>
    <row r="453" spans="2:16" x14ac:dyDescent="0.25">
      <c r="B453" s="88">
        <v>43985333333.333</v>
      </c>
      <c r="C453" s="88">
        <v>-93.878746000000007</v>
      </c>
      <c r="D453" s="88">
        <v>-83.238524999999996</v>
      </c>
      <c r="F453" s="6">
        <f t="shared" si="74"/>
        <v>42.888888888888999</v>
      </c>
      <c r="G453" s="6">
        <f t="shared" si="72"/>
        <v>-71.384383999999997</v>
      </c>
      <c r="J453" s="88">
        <v>25198666666.667</v>
      </c>
      <c r="K453" s="88">
        <v>-66.218001999999998</v>
      </c>
      <c r="L453" s="88">
        <v>-58.546439999999997</v>
      </c>
      <c r="N453" s="6">
        <f t="shared" si="75"/>
        <v>29.243555555556</v>
      </c>
      <c r="O453" s="6">
        <f t="shared" si="73"/>
        <v>-73.789276000000001</v>
      </c>
    </row>
    <row r="454" spans="2:16" x14ac:dyDescent="0.25">
      <c r="B454" s="88">
        <v>44987777777.778</v>
      </c>
      <c r="C454" s="88">
        <v>-80.898681999999994</v>
      </c>
      <c r="D454" s="88">
        <v>-72.058006000000006</v>
      </c>
      <c r="F454" s="6">
        <f t="shared" si="74"/>
        <v>44.666666666666998</v>
      </c>
      <c r="G454" s="6">
        <f t="shared" si="72"/>
        <v>-86.551368999999994</v>
      </c>
      <c r="J454" s="88">
        <v>26332222222.222</v>
      </c>
      <c r="K454" s="88">
        <v>-67.102798000000007</v>
      </c>
      <c r="L454" s="88">
        <v>-57.903675</v>
      </c>
      <c r="N454" s="6">
        <f t="shared" si="75"/>
        <v>29.932666666667</v>
      </c>
      <c r="O454" s="6">
        <f t="shared" si="73"/>
        <v>-70.572593999999995</v>
      </c>
    </row>
    <row r="455" spans="2:16" x14ac:dyDescent="0.25">
      <c r="B455" s="88">
        <v>45990222222.222</v>
      </c>
      <c r="C455" s="88">
        <v>-75.312759</v>
      </c>
      <c r="D455" s="88">
        <v>-66.234984999999995</v>
      </c>
      <c r="F455" s="6">
        <f t="shared" si="74"/>
        <v>46.444444444444002</v>
      </c>
      <c r="G455" s="6">
        <f t="shared" si="72"/>
        <v>-65.143096999999997</v>
      </c>
      <c r="J455" s="88">
        <v>27465777777.778</v>
      </c>
      <c r="K455" s="88">
        <v>-66.973975999999993</v>
      </c>
      <c r="L455" s="88">
        <v>-57.474823000000001</v>
      </c>
      <c r="N455" s="6">
        <f t="shared" si="75"/>
        <v>30.621777777778</v>
      </c>
      <c r="O455" s="6">
        <f t="shared" si="73"/>
        <v>-72.170944000000006</v>
      </c>
    </row>
    <row r="456" spans="2:16" x14ac:dyDescent="0.25">
      <c r="B456" s="88">
        <v>46992666666.667</v>
      </c>
      <c r="C456" s="88">
        <v>-74.980782000000005</v>
      </c>
      <c r="D456" s="88">
        <v>-63.251389000000003</v>
      </c>
      <c r="F456" s="6">
        <f t="shared" si="74"/>
        <v>48.222222222222001</v>
      </c>
      <c r="G456" s="6">
        <f t="shared" si="72"/>
        <v>-71.528625000000005</v>
      </c>
      <c r="J456" s="88">
        <v>28599333333.333</v>
      </c>
      <c r="K456" s="88">
        <v>-68.300926000000004</v>
      </c>
      <c r="L456" s="88">
        <v>-58.479027000000002</v>
      </c>
      <c r="N456" s="6">
        <f t="shared" si="75"/>
        <v>31.310888888889</v>
      </c>
      <c r="O456" s="6">
        <f t="shared" si="73"/>
        <v>-70.181945999999996</v>
      </c>
    </row>
    <row r="457" spans="2:16" x14ac:dyDescent="0.25">
      <c r="B457" s="88">
        <v>47995111111.111</v>
      </c>
      <c r="C457" s="88">
        <v>-75.331412999999998</v>
      </c>
      <c r="D457" s="88">
        <v>-57.610236999999998</v>
      </c>
      <c r="F457" s="6">
        <f t="shared" si="74"/>
        <v>50</v>
      </c>
      <c r="G457" s="6">
        <f t="shared" si="72"/>
        <v>-67.077263000000002</v>
      </c>
      <c r="J457" s="88">
        <v>29732888888.889</v>
      </c>
      <c r="K457" s="88">
        <v>-77.781043999999994</v>
      </c>
      <c r="L457" s="88">
        <v>-68.421813999999998</v>
      </c>
      <c r="N457" s="6">
        <f t="shared" si="75"/>
        <v>32</v>
      </c>
      <c r="O457" s="6">
        <f t="shared" si="73"/>
        <v>-69.444091999999998</v>
      </c>
    </row>
    <row r="458" spans="2:16" x14ac:dyDescent="0.25">
      <c r="B458" s="88">
        <v>48997555555.556</v>
      </c>
      <c r="C458" s="88">
        <v>-77.358588999999995</v>
      </c>
      <c r="D458" s="88">
        <v>-59.792361999999997</v>
      </c>
      <c r="F458" s="6" t="s">
        <v>21</v>
      </c>
      <c r="J458" s="88">
        <v>30866444444.444</v>
      </c>
      <c r="K458" s="88">
        <v>-84.333907999999994</v>
      </c>
      <c r="L458" s="88">
        <v>-75.283225999999999</v>
      </c>
      <c r="N458" s="6" t="s">
        <v>21</v>
      </c>
    </row>
    <row r="459" spans="2:16" x14ac:dyDescent="0.25">
      <c r="B459" s="88">
        <v>50000000000</v>
      </c>
      <c r="C459" s="88">
        <v>-78.191376000000005</v>
      </c>
      <c r="D459" s="88">
        <v>-61.285815999999997</v>
      </c>
      <c r="J459" s="88">
        <v>32000000000</v>
      </c>
      <c r="K459" s="88">
        <v>-88.055053999999998</v>
      </c>
      <c r="L459" s="88">
        <v>-78.002594000000002</v>
      </c>
    </row>
    <row r="460" spans="2:16" x14ac:dyDescent="0.25">
      <c r="B460" s="88" t="s">
        <v>21</v>
      </c>
      <c r="J460" s="88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5">
        <v>5</v>
      </c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s="88" t="s">
        <v>61</v>
      </c>
      <c r="F463" s="6">
        <f t="shared" ref="F463:F481" si="78">B489/1000000000</f>
        <v>18</v>
      </c>
      <c r="G463" s="6">
        <f t="shared" si="76"/>
        <v>-74.357117000000002</v>
      </c>
      <c r="H463" s="36">
        <f>ABS(AVERAGE(G463:G477)-(H462-1)*10)</f>
        <v>111.52435746666667</v>
      </c>
      <c r="J463" s="88" t="s">
        <v>61</v>
      </c>
      <c r="N463" s="6">
        <f t="shared" ref="N463:N481" si="79">J489/1000000000</f>
        <v>8.4550000000000001</v>
      </c>
      <c r="O463" s="6">
        <f t="shared" si="77"/>
        <v>-38.455672999999997</v>
      </c>
      <c r="P463" s="36">
        <f>ABS(AVERAGE(O463:O481)-(P462-1)*10)</f>
        <v>113.51013457894737</v>
      </c>
    </row>
    <row r="464" spans="2:16" x14ac:dyDescent="0.25">
      <c r="B464" s="88" t="s">
        <v>19</v>
      </c>
      <c r="C464" s="88" t="s">
        <v>156</v>
      </c>
      <c r="D464" s="88" t="s">
        <v>89</v>
      </c>
      <c r="F464" s="6">
        <f t="shared" si="78"/>
        <v>19.752500000000001</v>
      </c>
      <c r="G464" s="6">
        <f t="shared" si="76"/>
        <v>-76.325271999999998</v>
      </c>
      <c r="J464" s="88" t="s">
        <v>19</v>
      </c>
      <c r="K464" s="88" t="s">
        <v>156</v>
      </c>
      <c r="L464" s="88" t="s">
        <v>89</v>
      </c>
      <c r="N464" s="6">
        <f t="shared" si="79"/>
        <v>9.6519444444444016</v>
      </c>
      <c r="O464" s="6">
        <f t="shared" si="77"/>
        <v>-61.356223999999997</v>
      </c>
    </row>
    <row r="465" spans="2:15" x14ac:dyDescent="0.25">
      <c r="B465" s="88">
        <v>18000000000</v>
      </c>
      <c r="C465" s="88">
        <v>-86.972556999999995</v>
      </c>
      <c r="D465" s="88">
        <v>-81.578254999999999</v>
      </c>
      <c r="F465" s="6">
        <f t="shared" si="78"/>
        <v>21.504999999999999</v>
      </c>
      <c r="G465" s="6">
        <f t="shared" si="76"/>
        <v>-59.330227000000001</v>
      </c>
      <c r="J465" s="88">
        <v>19596000000</v>
      </c>
      <c r="K465" s="88">
        <v>-76.964400999999995</v>
      </c>
      <c r="L465" s="88">
        <v>-69.455887000000004</v>
      </c>
      <c r="N465" s="6">
        <f t="shared" si="79"/>
        <v>10.848888888889</v>
      </c>
      <c r="O465" s="6">
        <f t="shared" si="77"/>
        <v>-64.649642999999998</v>
      </c>
    </row>
    <row r="466" spans="2:15" x14ac:dyDescent="0.25">
      <c r="B466" s="88">
        <v>19777777777.778</v>
      </c>
      <c r="C466" s="88">
        <v>-84.634818999999993</v>
      </c>
      <c r="D466" s="88">
        <v>-79.054496999999998</v>
      </c>
      <c r="F466" s="6">
        <f t="shared" si="78"/>
        <v>23.2575</v>
      </c>
      <c r="G466" s="6">
        <f t="shared" si="76"/>
        <v>-65.862472999999994</v>
      </c>
      <c r="J466" s="88">
        <v>20285111111.111</v>
      </c>
      <c r="K466" s="88">
        <v>-80.736298000000005</v>
      </c>
      <c r="L466" s="88">
        <v>-73.153594999999996</v>
      </c>
      <c r="N466" s="6">
        <f t="shared" si="79"/>
        <v>12.045833333333</v>
      </c>
      <c r="O466" s="6">
        <f t="shared" si="77"/>
        <v>-66.182434000000001</v>
      </c>
    </row>
    <row r="467" spans="2:15" x14ac:dyDescent="0.25">
      <c r="B467" s="88">
        <v>21555555555.556</v>
      </c>
      <c r="C467" s="88">
        <v>-100.68859</v>
      </c>
      <c r="D467" s="88">
        <v>-95.109047000000004</v>
      </c>
      <c r="F467" s="6">
        <f t="shared" si="78"/>
        <v>25.01</v>
      </c>
      <c r="G467" s="6">
        <f t="shared" si="76"/>
        <v>-66.189751000000001</v>
      </c>
      <c r="J467" s="88">
        <v>20974222222.222</v>
      </c>
      <c r="K467" s="88">
        <v>-86.229202000000001</v>
      </c>
      <c r="L467" s="88">
        <v>-78.633041000000006</v>
      </c>
      <c r="N467" s="6">
        <f t="shared" si="79"/>
        <v>13.242777777778</v>
      </c>
      <c r="O467" s="6">
        <f t="shared" si="77"/>
        <v>-65.882416000000006</v>
      </c>
    </row>
    <row r="468" spans="2:15" x14ac:dyDescent="0.25">
      <c r="B468" s="88">
        <v>23333333333.333</v>
      </c>
      <c r="C468" s="88">
        <v>-96.062607</v>
      </c>
      <c r="D468" s="88">
        <v>-88.566413999999995</v>
      </c>
      <c r="F468" s="6">
        <f t="shared" si="78"/>
        <v>26.762499999999999</v>
      </c>
      <c r="G468" s="6">
        <f t="shared" si="76"/>
        <v>-67.698952000000006</v>
      </c>
      <c r="J468" s="88">
        <v>21663333333.333</v>
      </c>
      <c r="K468" s="88">
        <v>-84.085312000000002</v>
      </c>
      <c r="L468" s="88">
        <v>-76.812843000000001</v>
      </c>
      <c r="N468" s="6">
        <f t="shared" si="79"/>
        <v>14.439722222222001</v>
      </c>
      <c r="O468" s="6">
        <f t="shared" si="77"/>
        <v>-77.560760000000002</v>
      </c>
    </row>
    <row r="469" spans="2:15" x14ac:dyDescent="0.25">
      <c r="B469" s="88">
        <v>25111111111.111</v>
      </c>
      <c r="C469" s="88">
        <v>-76.386284000000003</v>
      </c>
      <c r="D469" s="88">
        <v>-68.811156999999994</v>
      </c>
      <c r="F469" s="6">
        <f t="shared" si="78"/>
        <v>28.515000000000001</v>
      </c>
      <c r="G469" s="6">
        <f t="shared" si="76"/>
        <v>-70.639099000000002</v>
      </c>
      <c r="J469" s="88">
        <v>22352444444.444</v>
      </c>
      <c r="K469" s="88">
        <v>-87.676879999999997</v>
      </c>
      <c r="L469" s="88">
        <v>-80.930305000000004</v>
      </c>
      <c r="N469" s="6">
        <f t="shared" si="79"/>
        <v>15.636666666667001</v>
      </c>
      <c r="O469" s="6">
        <f t="shared" si="77"/>
        <v>-69.430801000000002</v>
      </c>
    </row>
    <row r="470" spans="2:15" x14ac:dyDescent="0.25">
      <c r="B470" s="88">
        <v>26888888888.889</v>
      </c>
      <c r="C470" s="88">
        <v>-72.846541999999999</v>
      </c>
      <c r="D470" s="88">
        <v>-65.370316000000003</v>
      </c>
      <c r="F470" s="6">
        <f t="shared" si="78"/>
        <v>30.267499999999998</v>
      </c>
      <c r="G470" s="6">
        <f t="shared" si="76"/>
        <v>-76.005356000000006</v>
      </c>
      <c r="J470" s="88">
        <v>23041555555.556</v>
      </c>
      <c r="K470" s="88">
        <v>-82.895576000000005</v>
      </c>
      <c r="L470" s="88">
        <v>-75.762459000000007</v>
      </c>
      <c r="N470" s="6">
        <f t="shared" si="79"/>
        <v>16.833611111111001</v>
      </c>
      <c r="O470" s="6">
        <f t="shared" si="77"/>
        <v>-80.251250999999996</v>
      </c>
    </row>
    <row r="471" spans="2:15" x14ac:dyDescent="0.25">
      <c r="B471" s="88">
        <v>28666666666.667</v>
      </c>
      <c r="C471" s="88">
        <v>-77.026404999999997</v>
      </c>
      <c r="D471" s="88">
        <v>-66.394538999999995</v>
      </c>
      <c r="F471" s="6">
        <f t="shared" si="78"/>
        <v>32.020000000000003</v>
      </c>
      <c r="G471" s="6">
        <f t="shared" si="76"/>
        <v>-81.562927000000002</v>
      </c>
      <c r="J471" s="88">
        <v>23730666666.667</v>
      </c>
      <c r="K471" s="88">
        <v>-81.920653999999999</v>
      </c>
      <c r="L471" s="88">
        <v>-74.073273</v>
      </c>
      <c r="N471" s="6">
        <f t="shared" si="79"/>
        <v>18.030555555555999</v>
      </c>
      <c r="O471" s="6">
        <f t="shared" si="77"/>
        <v>-80.627975000000006</v>
      </c>
    </row>
    <row r="472" spans="2:15" x14ac:dyDescent="0.25">
      <c r="B472" s="88">
        <v>30444444444.444</v>
      </c>
      <c r="C472" s="88">
        <v>-77.314025999999998</v>
      </c>
      <c r="D472" s="88">
        <v>-65.075066000000007</v>
      </c>
      <c r="F472" s="6">
        <f t="shared" si="78"/>
        <v>33.772500000000001</v>
      </c>
      <c r="G472" s="6">
        <f t="shared" si="76"/>
        <v>-70.015770000000003</v>
      </c>
      <c r="J472" s="88">
        <v>24419777777.778</v>
      </c>
      <c r="K472" s="88">
        <v>-91.15155</v>
      </c>
      <c r="L472" s="88">
        <v>-83.390861999999998</v>
      </c>
      <c r="N472" s="6">
        <f t="shared" si="79"/>
        <v>19.227499999999999</v>
      </c>
      <c r="O472" s="6">
        <f t="shared" si="77"/>
        <v>-80.473220999999995</v>
      </c>
    </row>
    <row r="473" spans="2:15" x14ac:dyDescent="0.25">
      <c r="B473" s="88">
        <v>32222222222.222</v>
      </c>
      <c r="C473" s="88">
        <v>-88.646598999999995</v>
      </c>
      <c r="D473" s="88">
        <v>-77.404105999999999</v>
      </c>
      <c r="F473" s="6">
        <f t="shared" si="78"/>
        <v>35.524999999999999</v>
      </c>
      <c r="G473" s="6">
        <f t="shared" si="76"/>
        <v>-74.932113999999999</v>
      </c>
      <c r="J473" s="88">
        <v>25108888888.889</v>
      </c>
      <c r="K473" s="88">
        <v>-99.247733999999994</v>
      </c>
      <c r="L473" s="88">
        <v>-91.402443000000005</v>
      </c>
      <c r="N473" s="6">
        <f t="shared" si="79"/>
        <v>20.424444444443999</v>
      </c>
      <c r="O473" s="6">
        <f t="shared" si="77"/>
        <v>-69.572638999999995</v>
      </c>
    </row>
    <row r="474" spans="2:15" x14ac:dyDescent="0.25">
      <c r="B474" s="88">
        <v>34000000000</v>
      </c>
      <c r="C474" s="88">
        <v>-81.084136999999998</v>
      </c>
      <c r="D474" s="88">
        <v>-70.016182000000001</v>
      </c>
      <c r="F474" s="6">
        <f t="shared" si="78"/>
        <v>37.277500000000003</v>
      </c>
      <c r="G474" s="6">
        <f t="shared" si="76"/>
        <v>-83.837585000000004</v>
      </c>
      <c r="J474" s="88">
        <v>25798000000</v>
      </c>
      <c r="K474" s="88">
        <v>-87.228622000000001</v>
      </c>
      <c r="L474" s="88">
        <v>-79.855819999999994</v>
      </c>
      <c r="N474" s="6">
        <f t="shared" si="79"/>
        <v>21.621388888889001</v>
      </c>
      <c r="O474" s="6">
        <f t="shared" si="77"/>
        <v>-79.135834000000003</v>
      </c>
    </row>
    <row r="475" spans="2:15" x14ac:dyDescent="0.25">
      <c r="B475" s="88">
        <v>35777777777.778</v>
      </c>
      <c r="C475" s="88">
        <v>-114.61469</v>
      </c>
      <c r="D475" s="88">
        <v>-103.80280999999999</v>
      </c>
      <c r="F475" s="6">
        <f t="shared" si="78"/>
        <v>39.03</v>
      </c>
      <c r="G475" s="6">
        <f t="shared" si="76"/>
        <v>-61.532730000000001</v>
      </c>
      <c r="J475" s="88">
        <v>26487111111.111</v>
      </c>
      <c r="K475" s="88">
        <v>-86.556458000000006</v>
      </c>
      <c r="L475" s="88">
        <v>-79.810883000000004</v>
      </c>
      <c r="N475" s="6">
        <f t="shared" si="79"/>
        <v>22.818333333333001</v>
      </c>
      <c r="O475" s="6">
        <f t="shared" si="77"/>
        <v>-86.486519000000001</v>
      </c>
    </row>
    <row r="476" spans="2:15" x14ac:dyDescent="0.25">
      <c r="B476" s="88">
        <v>37555555555.556</v>
      </c>
      <c r="C476" s="88">
        <v>-77.472305000000006</v>
      </c>
      <c r="D476" s="88">
        <v>-66.010109</v>
      </c>
      <c r="F476" s="6">
        <f t="shared" si="78"/>
        <v>40.782499999999999</v>
      </c>
      <c r="G476" s="6">
        <f t="shared" si="76"/>
        <v>-74.679344</v>
      </c>
      <c r="J476" s="88">
        <v>27176222222.222</v>
      </c>
      <c r="K476" s="88">
        <v>-93.156173999999993</v>
      </c>
      <c r="L476" s="88">
        <v>-86.343468000000001</v>
      </c>
      <c r="N476" s="6">
        <f t="shared" si="79"/>
        <v>24.015277777778</v>
      </c>
      <c r="O476" s="6">
        <f t="shared" si="77"/>
        <v>-81.078711999999996</v>
      </c>
    </row>
    <row r="477" spans="2:15" x14ac:dyDescent="0.25">
      <c r="B477" s="88">
        <v>39333333333.333</v>
      </c>
      <c r="C477" s="88">
        <v>-80.596862999999999</v>
      </c>
      <c r="D477" s="88">
        <v>-69.956642000000002</v>
      </c>
      <c r="F477" s="6">
        <f t="shared" si="78"/>
        <v>42.534999999999997</v>
      </c>
      <c r="G477" s="6">
        <f t="shared" si="76"/>
        <v>-69.896645000000007</v>
      </c>
      <c r="J477" s="88">
        <v>27865333333.333</v>
      </c>
      <c r="K477" s="88">
        <v>-90.378135999999998</v>
      </c>
      <c r="L477" s="88">
        <v>-82.706573000000006</v>
      </c>
      <c r="N477" s="6">
        <f t="shared" si="79"/>
        <v>25.212222222222</v>
      </c>
      <c r="O477" s="6">
        <f t="shared" si="77"/>
        <v>-81.506050000000002</v>
      </c>
    </row>
    <row r="478" spans="2:15" x14ac:dyDescent="0.25">
      <c r="B478" s="88">
        <v>41111111111.111</v>
      </c>
      <c r="C478" s="88">
        <v>-83.717124999999996</v>
      </c>
      <c r="D478" s="88">
        <v>-74.876450000000006</v>
      </c>
      <c r="F478" s="6">
        <f t="shared" si="78"/>
        <v>44.287500000000001</v>
      </c>
      <c r="G478" s="6">
        <f t="shared" si="76"/>
        <v>-38.550998999999997</v>
      </c>
      <c r="J478" s="88">
        <v>28554444444.444</v>
      </c>
      <c r="K478" s="88">
        <v>-87.001450000000006</v>
      </c>
      <c r="L478" s="88">
        <v>-77.802322000000004</v>
      </c>
      <c r="N478" s="6">
        <f t="shared" si="79"/>
        <v>26.409166666667002</v>
      </c>
      <c r="O478" s="6">
        <f t="shared" si="77"/>
        <v>-77.026557999999994</v>
      </c>
    </row>
    <row r="479" spans="2:15" x14ac:dyDescent="0.25">
      <c r="B479" s="88">
        <v>42888888888.889</v>
      </c>
      <c r="C479" s="88">
        <v>-80.462158000000002</v>
      </c>
      <c r="D479" s="88">
        <v>-71.384383999999997</v>
      </c>
      <c r="F479" s="6">
        <f t="shared" si="78"/>
        <v>46.04</v>
      </c>
      <c r="G479" s="6">
        <f t="shared" si="76"/>
        <v>-34.042228999999999</v>
      </c>
      <c r="J479" s="88">
        <v>29243555555.556</v>
      </c>
      <c r="K479" s="88">
        <v>-83.288428999999994</v>
      </c>
      <c r="L479" s="88">
        <v>-73.789276000000001</v>
      </c>
      <c r="N479" s="6">
        <f t="shared" si="79"/>
        <v>27.606111111111002</v>
      </c>
      <c r="O479" s="6">
        <f t="shared" si="77"/>
        <v>-75.130516</v>
      </c>
    </row>
    <row r="480" spans="2:15" x14ac:dyDescent="0.25">
      <c r="B480" s="88">
        <v>44666666666.667</v>
      </c>
      <c r="C480" s="88">
        <v>-98.280769000000006</v>
      </c>
      <c r="D480" s="88">
        <v>-86.551368999999994</v>
      </c>
      <c r="F480" s="6">
        <f t="shared" si="78"/>
        <v>47.792499999999997</v>
      </c>
      <c r="G480" s="6">
        <f t="shared" si="76"/>
        <v>-38.472836000000001</v>
      </c>
      <c r="J480" s="88">
        <v>29932666666.667</v>
      </c>
      <c r="K480" s="88">
        <v>-80.394492999999997</v>
      </c>
      <c r="L480" s="88">
        <v>-70.572593999999995</v>
      </c>
      <c r="N480" s="6">
        <f t="shared" si="79"/>
        <v>28.803055555556</v>
      </c>
      <c r="O480" s="6">
        <f t="shared" si="77"/>
        <v>-76.697593999999995</v>
      </c>
    </row>
    <row r="481" spans="2:16" x14ac:dyDescent="0.25">
      <c r="B481" s="88">
        <v>46444444444.444</v>
      </c>
      <c r="C481" s="88">
        <v>-82.864272999999997</v>
      </c>
      <c r="D481" s="88">
        <v>-65.143096999999997</v>
      </c>
      <c r="F481" s="6">
        <f t="shared" si="78"/>
        <v>49.545000000000002</v>
      </c>
      <c r="G481" s="6">
        <f t="shared" si="76"/>
        <v>-32.434502000000002</v>
      </c>
      <c r="J481" s="88">
        <v>30621777777.778</v>
      </c>
      <c r="K481" s="88">
        <v>-81.530174000000002</v>
      </c>
      <c r="L481" s="88">
        <v>-72.170944000000006</v>
      </c>
      <c r="N481" s="6">
        <f t="shared" si="79"/>
        <v>30</v>
      </c>
      <c r="O481" s="6">
        <f t="shared" si="77"/>
        <v>-85.187736999999998</v>
      </c>
    </row>
    <row r="482" spans="2:16" x14ac:dyDescent="0.25">
      <c r="B482" s="88">
        <v>48222222222.222</v>
      </c>
      <c r="C482" s="88">
        <v>-89.094848999999996</v>
      </c>
      <c r="D482" s="88">
        <v>-71.528625000000005</v>
      </c>
      <c r="F482" s="6" t="s">
        <v>21</v>
      </c>
      <c r="J482" s="88">
        <v>31310888888.889</v>
      </c>
      <c r="K482" s="88">
        <v>-79.232619999999997</v>
      </c>
      <c r="L482" s="88">
        <v>-70.181945999999996</v>
      </c>
      <c r="N482" s="6" t="s">
        <v>21</v>
      </c>
    </row>
    <row r="483" spans="2:16" x14ac:dyDescent="0.25">
      <c r="B483" s="88">
        <v>50000000000</v>
      </c>
      <c r="C483" s="88">
        <v>-83.982826000000003</v>
      </c>
      <c r="D483" s="88">
        <v>-67.077263000000002</v>
      </c>
      <c r="J483" s="88">
        <v>32000000000</v>
      </c>
      <c r="K483" s="88">
        <v>-79.496544</v>
      </c>
      <c r="L483" s="88">
        <v>-69.444091999999998</v>
      </c>
    </row>
    <row r="484" spans="2:16" x14ac:dyDescent="0.25">
      <c r="B484" s="88" t="s">
        <v>21</v>
      </c>
      <c r="J484" s="88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5">
        <v>5</v>
      </c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s="88" t="s">
        <v>63</v>
      </c>
      <c r="F487" s="6">
        <f t="shared" ref="F487:F505" si="82">B513/1000000000</f>
        <v>35.545000000000002</v>
      </c>
      <c r="G487" s="6">
        <f t="shared" si="80"/>
        <v>-70.138587999999999</v>
      </c>
      <c r="H487" s="36">
        <f>ABS(AVERAGE(G487:G498)-(H486-1)*10)</f>
        <v>112.788614</v>
      </c>
      <c r="J487" s="88" t="s">
        <v>63</v>
      </c>
      <c r="N487" s="6">
        <f t="shared" ref="N487:N505" si="83">J513/1000000000</f>
        <v>16.454999999999998</v>
      </c>
      <c r="O487" s="6">
        <f t="shared" si="81"/>
        <v>-68.512939000000003</v>
      </c>
      <c r="P487" s="36">
        <f>ABS(AVERAGE(O487:O505)-(P486-1)*10)</f>
        <v>121.39120326315791</v>
      </c>
    </row>
    <row r="488" spans="2:16" x14ac:dyDescent="0.25">
      <c r="B488" s="88" t="s">
        <v>19</v>
      </c>
      <c r="C488" s="88" t="s">
        <v>157</v>
      </c>
      <c r="D488" s="88" t="s">
        <v>90</v>
      </c>
      <c r="F488" s="6">
        <f t="shared" si="82"/>
        <v>36.348055555556002</v>
      </c>
      <c r="G488" s="6">
        <f t="shared" si="80"/>
        <v>-77.843345999999997</v>
      </c>
      <c r="J488" s="88" t="s">
        <v>19</v>
      </c>
      <c r="K488" s="88" t="s">
        <v>157</v>
      </c>
      <c r="L488" s="88" t="s">
        <v>90</v>
      </c>
      <c r="N488" s="6">
        <f t="shared" si="83"/>
        <v>17.318611111111</v>
      </c>
      <c r="O488" s="6">
        <f t="shared" si="81"/>
        <v>-65.188759000000005</v>
      </c>
    </row>
    <row r="489" spans="2:16" x14ac:dyDescent="0.25">
      <c r="B489" s="88">
        <v>18000000000</v>
      </c>
      <c r="C489" s="88">
        <v>-79.751418999999999</v>
      </c>
      <c r="D489" s="88">
        <v>-74.357117000000002</v>
      </c>
      <c r="F489" s="6">
        <f t="shared" si="82"/>
        <v>37.151111111111</v>
      </c>
      <c r="G489" s="6">
        <f t="shared" si="80"/>
        <v>-81.660079999999994</v>
      </c>
      <c r="J489" s="88">
        <v>8455000000</v>
      </c>
      <c r="K489" s="88">
        <v>-45.964184000000003</v>
      </c>
      <c r="L489" s="88">
        <v>-38.455672999999997</v>
      </c>
      <c r="N489" s="6">
        <f t="shared" si="83"/>
        <v>18.182222222221998</v>
      </c>
      <c r="O489" s="6">
        <f t="shared" si="81"/>
        <v>-78.779221000000007</v>
      </c>
    </row>
    <row r="490" spans="2:16" x14ac:dyDescent="0.25">
      <c r="B490" s="88">
        <v>19752500000</v>
      </c>
      <c r="C490" s="88">
        <v>-81.905593999999994</v>
      </c>
      <c r="D490" s="88">
        <v>-76.325271999999998</v>
      </c>
      <c r="F490" s="6">
        <f t="shared" si="82"/>
        <v>37.954166666667</v>
      </c>
      <c r="G490" s="6">
        <f t="shared" si="80"/>
        <v>-80.633117999999996</v>
      </c>
      <c r="J490" s="88">
        <v>9651944444.4444008</v>
      </c>
      <c r="K490" s="88">
        <v>-68.938927000000007</v>
      </c>
      <c r="L490" s="88">
        <v>-61.356223999999997</v>
      </c>
      <c r="N490" s="6">
        <f t="shared" si="83"/>
        <v>19.045833333333</v>
      </c>
      <c r="O490" s="6">
        <f t="shared" si="81"/>
        <v>-87.347579999999994</v>
      </c>
    </row>
    <row r="491" spans="2:16" x14ac:dyDescent="0.25">
      <c r="B491" s="88">
        <v>21505000000</v>
      </c>
      <c r="C491" s="88">
        <v>-64.909774999999996</v>
      </c>
      <c r="D491" s="88">
        <v>-59.330227000000001</v>
      </c>
      <c r="F491" s="6">
        <f t="shared" si="82"/>
        <v>38.757222222221998</v>
      </c>
      <c r="G491" s="6">
        <f t="shared" si="80"/>
        <v>-75.477149999999995</v>
      </c>
      <c r="J491" s="88">
        <v>10848888888.889</v>
      </c>
      <c r="K491" s="88">
        <v>-72.245804000000007</v>
      </c>
      <c r="L491" s="88">
        <v>-64.649642999999998</v>
      </c>
      <c r="N491" s="6">
        <f t="shared" si="83"/>
        <v>19.909444444443999</v>
      </c>
      <c r="O491" s="6">
        <f t="shared" si="81"/>
        <v>-79.365905999999995</v>
      </c>
    </row>
    <row r="492" spans="2:16" x14ac:dyDescent="0.25">
      <c r="B492" s="88">
        <v>23257500000</v>
      </c>
      <c r="C492" s="88">
        <v>-73.358658000000005</v>
      </c>
      <c r="D492" s="88">
        <v>-65.862472999999994</v>
      </c>
      <c r="F492" s="6">
        <f t="shared" si="82"/>
        <v>39.560277777777998</v>
      </c>
      <c r="G492" s="6">
        <f t="shared" si="80"/>
        <v>-74.627585999999994</v>
      </c>
      <c r="J492" s="88">
        <v>12045833333.333</v>
      </c>
      <c r="K492" s="88">
        <v>-73.454894999999993</v>
      </c>
      <c r="L492" s="88">
        <v>-66.182434000000001</v>
      </c>
      <c r="N492" s="6">
        <f t="shared" si="83"/>
        <v>20.773055555555999</v>
      </c>
      <c r="O492" s="6">
        <f t="shared" si="81"/>
        <v>-82.313430999999994</v>
      </c>
    </row>
    <row r="493" spans="2:16" x14ac:dyDescent="0.25">
      <c r="B493" s="88">
        <v>25010000000</v>
      </c>
      <c r="C493" s="88">
        <v>-73.764876999999998</v>
      </c>
      <c r="D493" s="88">
        <v>-66.189751000000001</v>
      </c>
      <c r="F493" s="6">
        <f t="shared" si="82"/>
        <v>40.363333333333003</v>
      </c>
      <c r="G493" s="6">
        <f t="shared" si="80"/>
        <v>-74.636741999999998</v>
      </c>
      <c r="J493" s="88">
        <v>13242777777.778</v>
      </c>
      <c r="K493" s="88">
        <v>-72.628983000000005</v>
      </c>
      <c r="L493" s="88">
        <v>-65.882416000000006</v>
      </c>
      <c r="N493" s="6">
        <f t="shared" si="83"/>
        <v>21.636666666667001</v>
      </c>
      <c r="O493" s="6">
        <f t="shared" si="81"/>
        <v>-79.848922999999999</v>
      </c>
    </row>
    <row r="494" spans="2:16" x14ac:dyDescent="0.25">
      <c r="B494" s="88">
        <v>26762500000</v>
      </c>
      <c r="C494" s="88">
        <v>-75.175179</v>
      </c>
      <c r="D494" s="88">
        <v>-67.698952000000006</v>
      </c>
      <c r="F494" s="6">
        <f t="shared" si="82"/>
        <v>41.166388888889003</v>
      </c>
      <c r="G494" s="6">
        <f t="shared" si="80"/>
        <v>-67.602951000000004</v>
      </c>
      <c r="J494" s="88">
        <v>14439722222.222</v>
      </c>
      <c r="K494" s="88">
        <v>-84.693877999999998</v>
      </c>
      <c r="L494" s="88">
        <v>-77.560760000000002</v>
      </c>
      <c r="N494" s="6">
        <f t="shared" si="83"/>
        <v>22.500277777777999</v>
      </c>
      <c r="O494" s="6">
        <f t="shared" si="81"/>
        <v>-85.688805000000002</v>
      </c>
    </row>
    <row r="495" spans="2:16" x14ac:dyDescent="0.25">
      <c r="B495" s="88">
        <v>28515000000</v>
      </c>
      <c r="C495" s="88">
        <v>-81.270966000000001</v>
      </c>
      <c r="D495" s="88">
        <v>-70.639099000000002</v>
      </c>
      <c r="F495" s="6">
        <f t="shared" si="82"/>
        <v>41.969444444444001</v>
      </c>
      <c r="G495" s="6">
        <f t="shared" si="80"/>
        <v>-72.589432000000002</v>
      </c>
      <c r="J495" s="88">
        <v>15636666666.667</v>
      </c>
      <c r="K495" s="88">
        <v>-77.278182999999999</v>
      </c>
      <c r="L495" s="88">
        <v>-69.430801000000002</v>
      </c>
      <c r="N495" s="6">
        <f t="shared" si="83"/>
        <v>23.363888888889001</v>
      </c>
      <c r="O495" s="6">
        <f t="shared" si="81"/>
        <v>-83.186729</v>
      </c>
    </row>
    <row r="496" spans="2:16" x14ac:dyDescent="0.25">
      <c r="B496" s="88">
        <v>30267500000</v>
      </c>
      <c r="C496" s="88">
        <v>-88.244308000000004</v>
      </c>
      <c r="D496" s="88">
        <v>-76.005356000000006</v>
      </c>
      <c r="F496" s="6">
        <f t="shared" si="82"/>
        <v>42.772500000000001</v>
      </c>
      <c r="G496" s="6">
        <f t="shared" si="80"/>
        <v>-66.341667000000001</v>
      </c>
      <c r="J496" s="88">
        <v>16833611111.111</v>
      </c>
      <c r="K496" s="88">
        <v>-88.011939999999996</v>
      </c>
      <c r="L496" s="88">
        <v>-80.251250999999996</v>
      </c>
      <c r="N496" s="6">
        <f t="shared" si="83"/>
        <v>24.227499999999999</v>
      </c>
      <c r="O496" s="6">
        <f t="shared" si="81"/>
        <v>-87.338684000000001</v>
      </c>
    </row>
    <row r="497" spans="2:16" x14ac:dyDescent="0.25">
      <c r="B497" s="88">
        <v>32020000000</v>
      </c>
      <c r="C497" s="88">
        <v>-92.805412000000004</v>
      </c>
      <c r="D497" s="88">
        <v>-81.562927000000002</v>
      </c>
      <c r="F497" s="6">
        <f t="shared" si="82"/>
        <v>43.575555555556001</v>
      </c>
      <c r="G497" s="6">
        <f t="shared" si="80"/>
        <v>-71.736487999999994</v>
      </c>
      <c r="J497" s="88">
        <v>18030555555.556</v>
      </c>
      <c r="K497" s="88">
        <v>-88.473267000000007</v>
      </c>
      <c r="L497" s="88">
        <v>-80.627975000000006</v>
      </c>
      <c r="N497" s="6">
        <f t="shared" si="83"/>
        <v>25.091111111111001</v>
      </c>
      <c r="O497" s="6">
        <f t="shared" si="81"/>
        <v>-84.308646999999993</v>
      </c>
    </row>
    <row r="498" spans="2:16" x14ac:dyDescent="0.25">
      <c r="B498" s="88">
        <v>33772500000</v>
      </c>
      <c r="C498" s="88">
        <v>-81.083725000000001</v>
      </c>
      <c r="D498" s="88">
        <v>-70.015770000000003</v>
      </c>
      <c r="F498" s="6">
        <f t="shared" si="82"/>
        <v>44.378611111110999</v>
      </c>
      <c r="G498" s="6">
        <f t="shared" si="80"/>
        <v>-60.176220000000001</v>
      </c>
      <c r="J498" s="88">
        <v>19227500000</v>
      </c>
      <c r="K498" s="88">
        <v>-87.846024</v>
      </c>
      <c r="L498" s="88">
        <v>-80.473220999999995</v>
      </c>
      <c r="N498" s="6">
        <f t="shared" si="83"/>
        <v>25.954722222221999</v>
      </c>
      <c r="O498" s="6">
        <f t="shared" si="81"/>
        <v>-86.469611999999998</v>
      </c>
    </row>
    <row r="499" spans="2:16" x14ac:dyDescent="0.25">
      <c r="B499" s="88">
        <v>35525000000</v>
      </c>
      <c r="C499" s="88">
        <v>-85.743995999999996</v>
      </c>
      <c r="D499" s="88">
        <v>-74.932113999999999</v>
      </c>
      <c r="F499" s="6">
        <f t="shared" si="82"/>
        <v>45.181666666666999</v>
      </c>
      <c r="G499" s="6">
        <f t="shared" si="80"/>
        <v>-65.417946000000001</v>
      </c>
      <c r="J499" s="88">
        <v>20424444444.444</v>
      </c>
      <c r="K499" s="88">
        <v>-76.318213999999998</v>
      </c>
      <c r="L499" s="88">
        <v>-69.572638999999995</v>
      </c>
      <c r="N499" s="6">
        <f t="shared" si="83"/>
        <v>26.818333333333001</v>
      </c>
      <c r="O499" s="6">
        <f t="shared" si="81"/>
        <v>-94.583129999999997</v>
      </c>
    </row>
    <row r="500" spans="2:16" x14ac:dyDescent="0.25">
      <c r="B500" s="88">
        <v>37277500000</v>
      </c>
      <c r="C500" s="88">
        <v>-95.299781999999993</v>
      </c>
      <c r="D500" s="88">
        <v>-83.837585000000004</v>
      </c>
      <c r="F500" s="6">
        <f t="shared" si="82"/>
        <v>45.984722222221997</v>
      </c>
      <c r="G500" s="6">
        <f t="shared" si="80"/>
        <v>-66.413535999999993</v>
      </c>
      <c r="J500" s="88">
        <v>21621388888.889</v>
      </c>
      <c r="K500" s="88">
        <v>-85.948539999999994</v>
      </c>
      <c r="L500" s="88">
        <v>-79.135834000000003</v>
      </c>
      <c r="N500" s="6">
        <f t="shared" si="83"/>
        <v>27.681944444443999</v>
      </c>
      <c r="O500" s="6">
        <f t="shared" si="81"/>
        <v>-88.357894999999999</v>
      </c>
    </row>
    <row r="501" spans="2:16" x14ac:dyDescent="0.25">
      <c r="B501" s="88">
        <v>39030000000</v>
      </c>
      <c r="C501" s="88">
        <v>-72.172950999999998</v>
      </c>
      <c r="D501" s="88">
        <v>-61.532730000000001</v>
      </c>
      <c r="F501" s="6">
        <f t="shared" si="82"/>
        <v>46.787777777777997</v>
      </c>
      <c r="G501" s="6">
        <f t="shared" si="80"/>
        <v>-69.112708999999995</v>
      </c>
      <c r="J501" s="88">
        <v>22818333333.333</v>
      </c>
      <c r="K501" s="88">
        <v>-94.158080999999996</v>
      </c>
      <c r="L501" s="88">
        <v>-86.486519000000001</v>
      </c>
      <c r="N501" s="6">
        <f t="shared" si="83"/>
        <v>28.545555555556</v>
      </c>
      <c r="O501" s="6">
        <f t="shared" si="81"/>
        <v>-74.233749000000003</v>
      </c>
    </row>
    <row r="502" spans="2:16" x14ac:dyDescent="0.25">
      <c r="B502" s="88">
        <v>40782500000</v>
      </c>
      <c r="C502" s="88">
        <v>-83.520020000000002</v>
      </c>
      <c r="D502" s="88">
        <v>-74.679344</v>
      </c>
      <c r="F502" s="6">
        <f t="shared" si="82"/>
        <v>47.590833333333002</v>
      </c>
      <c r="G502" s="6">
        <f t="shared" si="80"/>
        <v>-63.134067999999999</v>
      </c>
      <c r="J502" s="88">
        <v>24015277777.778</v>
      </c>
      <c r="K502" s="88">
        <v>-90.277839999999998</v>
      </c>
      <c r="L502" s="88">
        <v>-81.078711999999996</v>
      </c>
      <c r="N502" s="6">
        <f t="shared" si="83"/>
        <v>29.409166666667002</v>
      </c>
      <c r="O502" s="6">
        <f t="shared" si="81"/>
        <v>-86.319564999999997</v>
      </c>
    </row>
    <row r="503" spans="2:16" x14ac:dyDescent="0.25">
      <c r="B503" s="88">
        <v>42535000000</v>
      </c>
      <c r="C503" s="88">
        <v>-78.974411000000003</v>
      </c>
      <c r="D503" s="88">
        <v>-69.896645000000007</v>
      </c>
      <c r="F503" s="6">
        <f t="shared" si="82"/>
        <v>48.393888888889002</v>
      </c>
      <c r="G503" s="6">
        <f t="shared" si="80"/>
        <v>-71.700683999999995</v>
      </c>
      <c r="J503" s="88">
        <v>25212222222.222</v>
      </c>
      <c r="K503" s="88">
        <v>-91.005195999999998</v>
      </c>
      <c r="L503" s="88">
        <v>-81.506050000000002</v>
      </c>
      <c r="N503" s="6">
        <f t="shared" si="83"/>
        <v>30.272777777778</v>
      </c>
      <c r="O503" s="6">
        <f t="shared" si="81"/>
        <v>-89.982315</v>
      </c>
    </row>
    <row r="504" spans="2:16" x14ac:dyDescent="0.25">
      <c r="B504" s="88">
        <v>44287500000</v>
      </c>
      <c r="C504" s="88">
        <v>-50.280399000000003</v>
      </c>
      <c r="D504" s="88">
        <v>-38.550998999999997</v>
      </c>
      <c r="F504" s="6">
        <f t="shared" si="82"/>
        <v>49.196944444444</v>
      </c>
      <c r="G504" s="6">
        <f t="shared" si="80"/>
        <v>-76.526978</v>
      </c>
      <c r="J504" s="88">
        <v>26409166666.667</v>
      </c>
      <c r="K504" s="88">
        <v>-86.848456999999996</v>
      </c>
      <c r="L504" s="88">
        <v>-77.026557999999994</v>
      </c>
      <c r="N504" s="6">
        <f t="shared" si="83"/>
        <v>31.136388888889002</v>
      </c>
      <c r="O504" s="6">
        <f t="shared" si="81"/>
        <v>-71.365737999999993</v>
      </c>
    </row>
    <row r="505" spans="2:16" x14ac:dyDescent="0.25">
      <c r="B505" s="88">
        <v>46040000000</v>
      </c>
      <c r="C505" s="88">
        <v>-51.763409000000003</v>
      </c>
      <c r="D505" s="88">
        <v>-34.042228999999999</v>
      </c>
      <c r="F505" s="6">
        <f t="shared" si="82"/>
        <v>50</v>
      </c>
      <c r="G505" s="6">
        <f t="shared" si="80"/>
        <v>-70.309951999999996</v>
      </c>
      <c r="J505" s="88">
        <v>27606111111.111</v>
      </c>
      <c r="K505" s="88">
        <v>-84.489738000000003</v>
      </c>
      <c r="L505" s="88">
        <v>-75.130516</v>
      </c>
      <c r="N505" s="6">
        <f t="shared" si="83"/>
        <v>32</v>
      </c>
      <c r="O505" s="6">
        <f t="shared" si="81"/>
        <v>-73.241234000000006</v>
      </c>
    </row>
    <row r="506" spans="2:16" x14ac:dyDescent="0.25">
      <c r="B506" s="88">
        <v>47792500000</v>
      </c>
      <c r="C506" s="88">
        <v>-56.039062999999999</v>
      </c>
      <c r="D506" s="88">
        <v>-38.472836000000001</v>
      </c>
      <c r="F506" s="6" t="s">
        <v>21</v>
      </c>
      <c r="J506" s="88">
        <v>28803055555.556</v>
      </c>
      <c r="K506" s="88">
        <v>-85.748267999999996</v>
      </c>
      <c r="L506" s="88">
        <v>-76.697593999999995</v>
      </c>
      <c r="N506" s="6" t="s">
        <v>21</v>
      </c>
    </row>
    <row r="507" spans="2:16" x14ac:dyDescent="0.25">
      <c r="B507" s="88">
        <v>49545000000</v>
      </c>
      <c r="C507" s="88">
        <v>-49.340060999999999</v>
      </c>
      <c r="D507" s="88">
        <v>-32.434502000000002</v>
      </c>
      <c r="J507" s="88">
        <v>30000000000</v>
      </c>
      <c r="K507" s="88">
        <v>-95.240189000000001</v>
      </c>
      <c r="L507" s="88">
        <v>-85.187736999999998</v>
      </c>
    </row>
    <row r="508" spans="2:16" x14ac:dyDescent="0.25">
      <c r="B508" s="88" t="s">
        <v>21</v>
      </c>
      <c r="J508" s="8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5">
        <v>5</v>
      </c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s="88" t="s">
        <v>64</v>
      </c>
      <c r="F511" s="6">
        <f t="shared" ref="F511:F529" si="86">B537/1000000000</f>
        <v>18</v>
      </c>
      <c r="G511" s="6">
        <f t="shared" si="84"/>
        <v>-76.212378999999999</v>
      </c>
      <c r="H511" s="36">
        <f>ABS(AVERAGE(G511:G525)-(H510-1)*10)</f>
        <v>115.13913013333334</v>
      </c>
      <c r="J511" s="88" t="s">
        <v>64</v>
      </c>
      <c r="N511" s="6">
        <f t="shared" ref="N511:N529" si="87">J537/1000000000</f>
        <v>24.454999999999998</v>
      </c>
      <c r="O511" s="6">
        <f t="shared" si="85"/>
        <v>-41.297108000000001</v>
      </c>
      <c r="P511" s="36">
        <f>ABS(AVERAGE(O511:O529)-(P510-1)*10)</f>
        <v>97.291686789473687</v>
      </c>
    </row>
    <row r="512" spans="2:16" x14ac:dyDescent="0.25">
      <c r="B512" s="88" t="s">
        <v>19</v>
      </c>
      <c r="C512" s="88" t="s">
        <v>158</v>
      </c>
      <c r="D512" s="88" t="s">
        <v>91</v>
      </c>
      <c r="F512" s="6">
        <f t="shared" si="86"/>
        <v>19.777777777777999</v>
      </c>
      <c r="G512" s="6">
        <f t="shared" si="84"/>
        <v>-63.627068000000001</v>
      </c>
      <c r="J512" s="88" t="s">
        <v>19</v>
      </c>
      <c r="K512" s="88" t="s">
        <v>158</v>
      </c>
      <c r="L512" s="88" t="s">
        <v>91</v>
      </c>
      <c r="N512" s="6">
        <f t="shared" si="87"/>
        <v>24.874166666667001</v>
      </c>
      <c r="O512" s="6">
        <f t="shared" si="85"/>
        <v>-41.267055999999997</v>
      </c>
    </row>
    <row r="513" spans="2:15" x14ac:dyDescent="0.25">
      <c r="B513" s="88">
        <v>35545000000</v>
      </c>
      <c r="C513" s="88">
        <v>-75.532889999999995</v>
      </c>
      <c r="D513" s="88">
        <v>-70.138587999999999</v>
      </c>
      <c r="F513" s="6">
        <f t="shared" si="86"/>
        <v>21.555555555556001</v>
      </c>
      <c r="G513" s="6">
        <f t="shared" si="84"/>
        <v>-64.600052000000005</v>
      </c>
      <c r="J513" s="88">
        <v>16455000000</v>
      </c>
      <c r="K513" s="88">
        <v>-76.021445999999997</v>
      </c>
      <c r="L513" s="88">
        <v>-68.512939000000003</v>
      </c>
      <c r="N513" s="6">
        <f t="shared" si="87"/>
        <v>25.293333333332999</v>
      </c>
      <c r="O513" s="6">
        <f t="shared" si="85"/>
        <v>-41.897331000000001</v>
      </c>
    </row>
    <row r="514" spans="2:15" x14ac:dyDescent="0.25">
      <c r="B514" s="88">
        <v>36348055555.556</v>
      </c>
      <c r="C514" s="88">
        <v>-83.423668000000006</v>
      </c>
      <c r="D514" s="88">
        <v>-77.843345999999997</v>
      </c>
      <c r="F514" s="6">
        <f t="shared" si="86"/>
        <v>23.333333333333002</v>
      </c>
      <c r="G514" s="6">
        <f t="shared" si="84"/>
        <v>-65.115105</v>
      </c>
      <c r="J514" s="88">
        <v>17318611111.111</v>
      </c>
      <c r="K514" s="88">
        <v>-72.771461000000002</v>
      </c>
      <c r="L514" s="88">
        <v>-65.188759000000005</v>
      </c>
      <c r="N514" s="6">
        <f t="shared" si="87"/>
        <v>25.712499999999999</v>
      </c>
      <c r="O514" s="6">
        <f t="shared" si="85"/>
        <v>-44.100394999999999</v>
      </c>
    </row>
    <row r="515" spans="2:15" x14ac:dyDescent="0.25">
      <c r="B515" s="88">
        <v>37151111111.111</v>
      </c>
      <c r="C515" s="88">
        <v>-87.239624000000006</v>
      </c>
      <c r="D515" s="88">
        <v>-81.660079999999994</v>
      </c>
      <c r="F515" s="6">
        <f t="shared" si="86"/>
        <v>25.111111111111001</v>
      </c>
      <c r="G515" s="6">
        <f t="shared" si="84"/>
        <v>-81.465560999999994</v>
      </c>
      <c r="J515" s="88">
        <v>18182222222.222</v>
      </c>
      <c r="K515" s="88">
        <v>-86.375381000000004</v>
      </c>
      <c r="L515" s="88">
        <v>-78.779221000000007</v>
      </c>
      <c r="N515" s="6">
        <f t="shared" si="87"/>
        <v>26.131666666666998</v>
      </c>
      <c r="O515" s="6">
        <f t="shared" si="85"/>
        <v>-46.457026999999997</v>
      </c>
    </row>
    <row r="516" spans="2:15" x14ac:dyDescent="0.25">
      <c r="B516" s="88">
        <v>37954166666.667</v>
      </c>
      <c r="C516" s="88">
        <v>-88.129311000000001</v>
      </c>
      <c r="D516" s="88">
        <v>-80.633117999999996</v>
      </c>
      <c r="F516" s="6">
        <f t="shared" si="86"/>
        <v>26.888888888888999</v>
      </c>
      <c r="G516" s="6">
        <f t="shared" si="84"/>
        <v>-91.335434000000006</v>
      </c>
      <c r="J516" s="88">
        <v>19045833333.333</v>
      </c>
      <c r="K516" s="88">
        <v>-94.620048999999995</v>
      </c>
      <c r="L516" s="88">
        <v>-87.347579999999994</v>
      </c>
      <c r="N516" s="6">
        <f t="shared" si="87"/>
        <v>26.550833333332999</v>
      </c>
      <c r="O516" s="6">
        <f t="shared" si="85"/>
        <v>-51.381537999999999</v>
      </c>
    </row>
    <row r="517" spans="2:15" x14ac:dyDescent="0.25">
      <c r="B517" s="88">
        <v>38757222222.222</v>
      </c>
      <c r="C517" s="88">
        <v>-83.052277000000004</v>
      </c>
      <c r="D517" s="88">
        <v>-75.477149999999995</v>
      </c>
      <c r="F517" s="6">
        <f t="shared" si="86"/>
        <v>28.666666666666998</v>
      </c>
      <c r="G517" s="6">
        <f t="shared" si="84"/>
        <v>-80.466431</v>
      </c>
      <c r="J517" s="88">
        <v>19909444444.444</v>
      </c>
      <c r="K517" s="88">
        <v>-86.112480000000005</v>
      </c>
      <c r="L517" s="88">
        <v>-79.365905999999995</v>
      </c>
      <c r="N517" s="6">
        <f t="shared" si="87"/>
        <v>26.97</v>
      </c>
      <c r="O517" s="6">
        <f t="shared" si="85"/>
        <v>-55.410778000000001</v>
      </c>
    </row>
    <row r="518" spans="2:15" x14ac:dyDescent="0.25">
      <c r="B518" s="88">
        <v>39560277777.778</v>
      </c>
      <c r="C518" s="88">
        <v>-82.103813000000002</v>
      </c>
      <c r="D518" s="88">
        <v>-74.627585999999994</v>
      </c>
      <c r="F518" s="6">
        <f t="shared" si="86"/>
        <v>30.444444444443999</v>
      </c>
      <c r="G518" s="6">
        <f t="shared" si="84"/>
        <v>-78.343795999999998</v>
      </c>
      <c r="J518" s="88">
        <v>20773055555.556</v>
      </c>
      <c r="K518" s="88">
        <v>-89.446548000000007</v>
      </c>
      <c r="L518" s="88">
        <v>-82.313430999999994</v>
      </c>
      <c r="N518" s="6">
        <f t="shared" si="87"/>
        <v>27.389166666666998</v>
      </c>
      <c r="O518" s="6">
        <f t="shared" si="85"/>
        <v>-57.679687999999999</v>
      </c>
    </row>
    <row r="519" spans="2:15" x14ac:dyDescent="0.25">
      <c r="B519" s="88">
        <v>40363333333.333</v>
      </c>
      <c r="C519" s="88">
        <v>-85.268608</v>
      </c>
      <c r="D519" s="88">
        <v>-74.636741999999998</v>
      </c>
      <c r="F519" s="6">
        <f t="shared" si="86"/>
        <v>32.222222222222001</v>
      </c>
      <c r="G519" s="6">
        <f t="shared" si="84"/>
        <v>-76.138289999999998</v>
      </c>
      <c r="J519" s="88">
        <v>21636666666.667</v>
      </c>
      <c r="K519" s="88">
        <v>-87.696303999999998</v>
      </c>
      <c r="L519" s="88">
        <v>-79.848922999999999</v>
      </c>
      <c r="N519" s="6">
        <f t="shared" si="87"/>
        <v>27.808333333333</v>
      </c>
      <c r="O519" s="6">
        <f t="shared" si="85"/>
        <v>-59.433205000000001</v>
      </c>
    </row>
    <row r="520" spans="2:15" x14ac:dyDescent="0.25">
      <c r="B520" s="88">
        <v>41166388888.889</v>
      </c>
      <c r="C520" s="88">
        <v>-79.841904</v>
      </c>
      <c r="D520" s="88">
        <v>-67.602951000000004</v>
      </c>
      <c r="F520" s="6">
        <f t="shared" si="86"/>
        <v>34</v>
      </c>
      <c r="G520" s="6">
        <f t="shared" si="84"/>
        <v>-74.356399999999994</v>
      </c>
      <c r="J520" s="88">
        <v>22500277777.778</v>
      </c>
      <c r="K520" s="88">
        <v>-93.449493000000004</v>
      </c>
      <c r="L520" s="88">
        <v>-85.688805000000002</v>
      </c>
      <c r="N520" s="6">
        <f t="shared" si="87"/>
        <v>28.227499999999999</v>
      </c>
      <c r="O520" s="6">
        <f t="shared" si="85"/>
        <v>-58.897452999999999</v>
      </c>
    </row>
    <row r="521" spans="2:15" x14ac:dyDescent="0.25">
      <c r="B521" s="88">
        <v>41969444444.444</v>
      </c>
      <c r="C521" s="88">
        <v>-83.831917000000004</v>
      </c>
      <c r="D521" s="88">
        <v>-72.589432000000002</v>
      </c>
      <c r="F521" s="6">
        <f t="shared" si="86"/>
        <v>35.777777777777999</v>
      </c>
      <c r="G521" s="6">
        <f t="shared" si="84"/>
        <v>-74.834732000000002</v>
      </c>
      <c r="J521" s="88">
        <v>23363888888.889</v>
      </c>
      <c r="K521" s="88">
        <v>-91.032021</v>
      </c>
      <c r="L521" s="88">
        <v>-83.186729</v>
      </c>
      <c r="N521" s="6">
        <f t="shared" si="87"/>
        <v>28.646666666666999</v>
      </c>
      <c r="O521" s="6">
        <f t="shared" si="85"/>
        <v>-62.629047</v>
      </c>
    </row>
    <row r="522" spans="2:15" x14ac:dyDescent="0.25">
      <c r="B522" s="88">
        <v>42772500000</v>
      </c>
      <c r="C522" s="88">
        <v>-77.409630000000007</v>
      </c>
      <c r="D522" s="88">
        <v>-66.341667000000001</v>
      </c>
      <c r="F522" s="6">
        <f t="shared" si="86"/>
        <v>37.555555555555998</v>
      </c>
      <c r="G522" s="6">
        <f t="shared" si="84"/>
        <v>-72.435912999999999</v>
      </c>
      <c r="J522" s="88">
        <v>24227500000</v>
      </c>
      <c r="K522" s="88">
        <v>-94.711487000000005</v>
      </c>
      <c r="L522" s="88">
        <v>-87.338684000000001</v>
      </c>
      <c r="N522" s="6">
        <f t="shared" si="87"/>
        <v>29.065833333333</v>
      </c>
      <c r="O522" s="6">
        <f t="shared" si="85"/>
        <v>-63.406188999999998</v>
      </c>
    </row>
    <row r="523" spans="2:15" x14ac:dyDescent="0.25">
      <c r="B523" s="88">
        <v>43575555555.556</v>
      </c>
      <c r="C523" s="88">
        <v>-82.548370000000006</v>
      </c>
      <c r="D523" s="88">
        <v>-71.736487999999994</v>
      </c>
      <c r="F523" s="6">
        <f t="shared" si="86"/>
        <v>39.333333333333002</v>
      </c>
      <c r="G523" s="6">
        <f t="shared" si="84"/>
        <v>-69.666060999999999</v>
      </c>
      <c r="J523" s="88">
        <v>25091111111.111</v>
      </c>
      <c r="K523" s="88">
        <v>-91.054221999999996</v>
      </c>
      <c r="L523" s="88">
        <v>-84.308646999999993</v>
      </c>
      <c r="N523" s="6">
        <f t="shared" si="87"/>
        <v>29.484999999999999</v>
      </c>
      <c r="O523" s="6">
        <f t="shared" si="85"/>
        <v>-65.119163999999998</v>
      </c>
    </row>
    <row r="524" spans="2:15" x14ac:dyDescent="0.25">
      <c r="B524" s="88">
        <v>44378611111.111</v>
      </c>
      <c r="C524" s="88">
        <v>-71.638419999999996</v>
      </c>
      <c r="D524" s="88">
        <v>-60.176220000000001</v>
      </c>
      <c r="F524" s="6">
        <f t="shared" si="86"/>
        <v>41.111111111111001</v>
      </c>
      <c r="G524" s="6">
        <f t="shared" si="84"/>
        <v>-79.803886000000006</v>
      </c>
      <c r="J524" s="88">
        <v>25954722222.222</v>
      </c>
      <c r="K524" s="88">
        <v>-93.282318000000004</v>
      </c>
      <c r="L524" s="88">
        <v>-86.469611999999998</v>
      </c>
      <c r="N524" s="6">
        <f t="shared" si="87"/>
        <v>29.904166666666999</v>
      </c>
      <c r="O524" s="6">
        <f t="shared" si="85"/>
        <v>-64.795242000000002</v>
      </c>
    </row>
    <row r="525" spans="2:15" x14ac:dyDescent="0.25">
      <c r="B525" s="88">
        <v>45181666666.667</v>
      </c>
      <c r="C525" s="88">
        <v>-76.058166999999997</v>
      </c>
      <c r="D525" s="88">
        <v>-65.417946000000001</v>
      </c>
      <c r="F525" s="6">
        <f t="shared" si="86"/>
        <v>42.888888888888999</v>
      </c>
      <c r="G525" s="6">
        <f t="shared" si="84"/>
        <v>-78.685844000000003</v>
      </c>
      <c r="J525" s="88">
        <v>26818333333.333</v>
      </c>
      <c r="K525" s="88">
        <v>-102.25469</v>
      </c>
      <c r="L525" s="88">
        <v>-94.583129999999997</v>
      </c>
      <c r="N525" s="6">
        <f t="shared" si="87"/>
        <v>30.323333333333</v>
      </c>
      <c r="O525" s="6">
        <f t="shared" si="85"/>
        <v>-65.993988000000002</v>
      </c>
    </row>
    <row r="526" spans="2:15" x14ac:dyDescent="0.25">
      <c r="B526" s="88">
        <v>45984722222.222</v>
      </c>
      <c r="C526" s="88">
        <v>-75.254210999999998</v>
      </c>
      <c r="D526" s="88">
        <v>-66.413535999999993</v>
      </c>
      <c r="F526" s="6">
        <f t="shared" si="86"/>
        <v>44.666666666666998</v>
      </c>
      <c r="G526" s="6">
        <f t="shared" si="84"/>
        <v>-76.124190999999996</v>
      </c>
      <c r="J526" s="88">
        <v>27681944444.444</v>
      </c>
      <c r="K526" s="88">
        <v>-97.557022000000003</v>
      </c>
      <c r="L526" s="88">
        <v>-88.357894999999999</v>
      </c>
      <c r="N526" s="6">
        <f t="shared" si="87"/>
        <v>30.7425</v>
      </c>
      <c r="O526" s="6">
        <f t="shared" si="85"/>
        <v>-65.753319000000005</v>
      </c>
    </row>
    <row r="527" spans="2:15" x14ac:dyDescent="0.25">
      <c r="B527" s="88">
        <v>46787777777.778</v>
      </c>
      <c r="C527" s="88">
        <v>-78.190483</v>
      </c>
      <c r="D527" s="88">
        <v>-69.112708999999995</v>
      </c>
      <c r="F527" s="6">
        <f t="shared" si="86"/>
        <v>46.444444444444002</v>
      </c>
      <c r="G527" s="6">
        <f t="shared" si="84"/>
        <v>-88.032600000000002</v>
      </c>
      <c r="J527" s="88">
        <v>28545555555.556</v>
      </c>
      <c r="K527" s="88">
        <v>-83.732894999999999</v>
      </c>
      <c r="L527" s="88">
        <v>-74.233749000000003</v>
      </c>
      <c r="N527" s="6">
        <f t="shared" si="87"/>
        <v>31.161666666666999</v>
      </c>
      <c r="O527" s="6">
        <f t="shared" si="85"/>
        <v>-65.853722000000005</v>
      </c>
    </row>
    <row r="528" spans="2:15" x14ac:dyDescent="0.25">
      <c r="B528" s="88">
        <v>47590833333.333</v>
      </c>
      <c r="C528" s="88">
        <v>-74.863463999999993</v>
      </c>
      <c r="D528" s="88">
        <v>-63.134067999999999</v>
      </c>
      <c r="F528" s="6">
        <f t="shared" si="86"/>
        <v>48.222222222222001</v>
      </c>
      <c r="G528" s="6">
        <f t="shared" si="84"/>
        <v>-73.296356000000003</v>
      </c>
      <c r="J528" s="88">
        <v>29409166666.667</v>
      </c>
      <c r="K528" s="88">
        <v>-96.141463999999999</v>
      </c>
      <c r="L528" s="88">
        <v>-86.319564999999997</v>
      </c>
      <c r="N528" s="6">
        <f t="shared" si="87"/>
        <v>31.580833333333</v>
      </c>
      <c r="O528" s="6">
        <f t="shared" si="85"/>
        <v>-67.293182000000002</v>
      </c>
    </row>
    <row r="529" spans="2:16" x14ac:dyDescent="0.25">
      <c r="B529" s="88">
        <v>48393888888.889</v>
      </c>
      <c r="C529" s="88">
        <v>-89.421859999999995</v>
      </c>
      <c r="D529" s="88">
        <v>-71.700683999999995</v>
      </c>
      <c r="F529" s="6">
        <f t="shared" si="86"/>
        <v>50</v>
      </c>
      <c r="G529" s="6">
        <f t="shared" si="84"/>
        <v>-69.818755999999993</v>
      </c>
      <c r="J529" s="88">
        <v>30272777777.778</v>
      </c>
      <c r="K529" s="88">
        <v>-99.341537000000002</v>
      </c>
      <c r="L529" s="88">
        <v>-89.982315</v>
      </c>
      <c r="N529" s="6">
        <f t="shared" si="87"/>
        <v>32</v>
      </c>
      <c r="O529" s="6">
        <f t="shared" si="85"/>
        <v>-69.876616999999996</v>
      </c>
    </row>
    <row r="530" spans="2:16" x14ac:dyDescent="0.25">
      <c r="B530" s="88">
        <v>49196944444.444</v>
      </c>
      <c r="C530" s="88">
        <v>-94.093200999999993</v>
      </c>
      <c r="D530" s="88">
        <v>-76.526978</v>
      </c>
      <c r="F530" s="6" t="s">
        <v>21</v>
      </c>
      <c r="J530" s="88">
        <v>31136388888.889</v>
      </c>
      <c r="K530" s="88">
        <v>-80.416411999999994</v>
      </c>
      <c r="L530" s="88">
        <v>-71.365737999999993</v>
      </c>
      <c r="N530" s="6" t="s">
        <v>21</v>
      </c>
    </row>
    <row r="531" spans="2:16" x14ac:dyDescent="0.25">
      <c r="B531" s="88">
        <v>50000000000</v>
      </c>
      <c r="C531" s="88">
        <v>-87.215514999999996</v>
      </c>
      <c r="D531" s="88">
        <v>-70.309951999999996</v>
      </c>
      <c r="J531" s="88">
        <v>32000000000</v>
      </c>
      <c r="K531" s="88">
        <v>-83.293685999999994</v>
      </c>
      <c r="L531" s="88">
        <v>-73.241234000000006</v>
      </c>
    </row>
    <row r="532" spans="2:16" x14ac:dyDescent="0.25">
      <c r="B532" s="88" t="s">
        <v>21</v>
      </c>
      <c r="J532" s="88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5">
        <v>5</v>
      </c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s="88" t="s">
        <v>66</v>
      </c>
      <c r="F535" s="6">
        <f t="shared" ref="F535:F553" si="90">B561/1000000000</f>
        <v>21.945</v>
      </c>
      <c r="G535" s="6">
        <f t="shared" si="88"/>
        <v>-59.642280999999997</v>
      </c>
      <c r="H535" s="36">
        <f>ABS(AVERAGE(G535:G548)-(H534-1)*10)</f>
        <v>109.76931328571428</v>
      </c>
      <c r="J535" s="88" t="s">
        <v>66</v>
      </c>
      <c r="N535" s="6">
        <f t="shared" ref="N535:N553" si="91">J561/1000000000</f>
        <v>8</v>
      </c>
      <c r="O535" s="6">
        <f t="shared" si="89"/>
        <v>-76.391174000000007</v>
      </c>
      <c r="P535" s="36">
        <f>ABS(AVERAGE(O535:O553)-(P534-1)*10)</f>
        <v>124.56905773684211</v>
      </c>
    </row>
    <row r="536" spans="2:16" x14ac:dyDescent="0.25">
      <c r="B536" s="88" t="s">
        <v>19</v>
      </c>
      <c r="C536" s="88" t="s">
        <v>159</v>
      </c>
      <c r="D536" s="88" t="s">
        <v>92</v>
      </c>
      <c r="F536" s="6">
        <f t="shared" si="90"/>
        <v>23.503611111110999</v>
      </c>
      <c r="G536" s="6">
        <f t="shared" si="88"/>
        <v>-59.891998000000001</v>
      </c>
      <c r="J536" s="88" t="s">
        <v>19</v>
      </c>
      <c r="K536" s="88" t="s">
        <v>159</v>
      </c>
      <c r="L536" s="88" t="s">
        <v>92</v>
      </c>
      <c r="N536" s="6">
        <f t="shared" si="91"/>
        <v>9.3333333333333002</v>
      </c>
      <c r="O536" s="6">
        <f t="shared" si="89"/>
        <v>-104.44604</v>
      </c>
    </row>
    <row r="537" spans="2:16" x14ac:dyDescent="0.25">
      <c r="B537" s="88">
        <v>18000000000</v>
      </c>
      <c r="C537" s="88">
        <v>-81.606682000000006</v>
      </c>
      <c r="D537" s="88">
        <v>-76.212378999999999</v>
      </c>
      <c r="F537" s="6">
        <f t="shared" si="90"/>
        <v>25.062222222222001</v>
      </c>
      <c r="G537" s="6">
        <f t="shared" si="88"/>
        <v>-90.708648999999994</v>
      </c>
      <c r="J537" s="88">
        <v>24455000000</v>
      </c>
      <c r="K537" s="88">
        <v>-48.805618000000003</v>
      </c>
      <c r="L537" s="88">
        <v>-41.297108000000001</v>
      </c>
      <c r="N537" s="6">
        <f t="shared" si="91"/>
        <v>10.666666666667</v>
      </c>
      <c r="O537" s="6">
        <f t="shared" si="89"/>
        <v>-79.969527999999997</v>
      </c>
    </row>
    <row r="538" spans="2:16" x14ac:dyDescent="0.25">
      <c r="B538" s="88">
        <v>19777777777.778</v>
      </c>
      <c r="C538" s="88">
        <v>-69.207390000000004</v>
      </c>
      <c r="D538" s="88">
        <v>-63.627068000000001</v>
      </c>
      <c r="F538" s="6">
        <f t="shared" si="90"/>
        <v>26.620833333333</v>
      </c>
      <c r="G538" s="6">
        <f t="shared" si="88"/>
        <v>-69.425331</v>
      </c>
      <c r="J538" s="88">
        <v>24874166666.667</v>
      </c>
      <c r="K538" s="88">
        <v>-48.849753999999997</v>
      </c>
      <c r="L538" s="88">
        <v>-41.267055999999997</v>
      </c>
      <c r="N538" s="6">
        <f t="shared" si="91"/>
        <v>12</v>
      </c>
      <c r="O538" s="6">
        <f t="shared" si="89"/>
        <v>-91.527893000000006</v>
      </c>
    </row>
    <row r="539" spans="2:16" x14ac:dyDescent="0.25">
      <c r="B539" s="88">
        <v>21555555555.556</v>
      </c>
      <c r="C539" s="88">
        <v>-70.179603999999998</v>
      </c>
      <c r="D539" s="88">
        <v>-64.600052000000005</v>
      </c>
      <c r="F539" s="6">
        <f t="shared" si="90"/>
        <v>28.179444444444002</v>
      </c>
      <c r="G539" s="6">
        <f t="shared" si="88"/>
        <v>-71.381705999999994</v>
      </c>
      <c r="J539" s="88">
        <v>25293333333.333</v>
      </c>
      <c r="K539" s="88">
        <v>-49.493492000000003</v>
      </c>
      <c r="L539" s="88">
        <v>-41.897331000000001</v>
      </c>
      <c r="N539" s="6">
        <f t="shared" si="91"/>
        <v>13.333333333333</v>
      </c>
      <c r="O539" s="6">
        <f t="shared" si="89"/>
        <v>-82.830260999999993</v>
      </c>
    </row>
    <row r="540" spans="2:16" x14ac:dyDescent="0.25">
      <c r="B540" s="88">
        <v>23333333333.333</v>
      </c>
      <c r="C540" s="88">
        <v>-72.611298000000005</v>
      </c>
      <c r="D540" s="88">
        <v>-65.115105</v>
      </c>
      <c r="F540" s="6">
        <f t="shared" si="90"/>
        <v>29.738055555555999</v>
      </c>
      <c r="G540" s="6">
        <f t="shared" si="88"/>
        <v>-72.884308000000004</v>
      </c>
      <c r="J540" s="88">
        <v>25712500000</v>
      </c>
      <c r="K540" s="88">
        <v>-51.372860000000003</v>
      </c>
      <c r="L540" s="88">
        <v>-44.100394999999999</v>
      </c>
      <c r="N540" s="6">
        <f t="shared" si="91"/>
        <v>14.666666666667</v>
      </c>
      <c r="O540" s="6">
        <f t="shared" si="89"/>
        <v>-76.598488000000003</v>
      </c>
    </row>
    <row r="541" spans="2:16" x14ac:dyDescent="0.25">
      <c r="B541" s="88">
        <v>25111111111.111</v>
      </c>
      <c r="C541" s="88">
        <v>-89.040688000000003</v>
      </c>
      <c r="D541" s="88">
        <v>-81.465560999999994</v>
      </c>
      <c r="F541" s="6">
        <f t="shared" si="90"/>
        <v>31.296666666667001</v>
      </c>
      <c r="G541" s="6">
        <f t="shared" si="88"/>
        <v>-68.226401999999993</v>
      </c>
      <c r="J541" s="88">
        <v>26131666666.667</v>
      </c>
      <c r="K541" s="88">
        <v>-53.203598</v>
      </c>
      <c r="L541" s="88">
        <v>-46.457026999999997</v>
      </c>
      <c r="N541" s="6">
        <f t="shared" si="91"/>
        <v>16</v>
      </c>
      <c r="O541" s="6">
        <f t="shared" si="89"/>
        <v>-78.015747000000005</v>
      </c>
    </row>
    <row r="542" spans="2:16" x14ac:dyDescent="0.25">
      <c r="B542" s="88">
        <v>26888888888.889</v>
      </c>
      <c r="C542" s="88">
        <v>-98.811653000000007</v>
      </c>
      <c r="D542" s="88">
        <v>-91.335434000000006</v>
      </c>
      <c r="F542" s="6">
        <f t="shared" si="90"/>
        <v>32.855277777777999</v>
      </c>
      <c r="G542" s="6">
        <f t="shared" si="88"/>
        <v>-67.864243000000002</v>
      </c>
      <c r="J542" s="88">
        <v>26550833333.333</v>
      </c>
      <c r="K542" s="88">
        <v>-58.514656000000002</v>
      </c>
      <c r="L542" s="88">
        <v>-51.381537999999999</v>
      </c>
      <c r="N542" s="6">
        <f t="shared" si="91"/>
        <v>17.333333333333002</v>
      </c>
      <c r="O542" s="6">
        <f t="shared" si="89"/>
        <v>-77.690291999999999</v>
      </c>
    </row>
    <row r="543" spans="2:16" x14ac:dyDescent="0.25">
      <c r="B543" s="88">
        <v>28666666666.667</v>
      </c>
      <c r="C543" s="88">
        <v>-91.098297000000002</v>
      </c>
      <c r="D543" s="88">
        <v>-80.466431</v>
      </c>
      <c r="F543" s="6">
        <f t="shared" si="90"/>
        <v>34.413888888888998</v>
      </c>
      <c r="G543" s="6">
        <f t="shared" si="88"/>
        <v>-69.394424000000001</v>
      </c>
      <c r="J543" s="88">
        <v>26970000000</v>
      </c>
      <c r="K543" s="88">
        <v>-63.258156</v>
      </c>
      <c r="L543" s="88">
        <v>-55.410778000000001</v>
      </c>
      <c r="N543" s="6">
        <f t="shared" si="91"/>
        <v>18.666666666666998</v>
      </c>
      <c r="O543" s="6">
        <f t="shared" si="89"/>
        <v>-71.249579999999995</v>
      </c>
    </row>
    <row r="544" spans="2:16" x14ac:dyDescent="0.25">
      <c r="B544" s="88">
        <v>30444444444.444</v>
      </c>
      <c r="C544" s="88">
        <v>-90.582747999999995</v>
      </c>
      <c r="D544" s="88">
        <v>-78.343795999999998</v>
      </c>
      <c r="F544" s="6">
        <f t="shared" si="90"/>
        <v>35.972499999999997</v>
      </c>
      <c r="G544" s="6">
        <f t="shared" si="88"/>
        <v>-78.111237000000003</v>
      </c>
      <c r="J544" s="88">
        <v>27389166666.667</v>
      </c>
      <c r="K544" s="88">
        <v>-65.440376000000001</v>
      </c>
      <c r="L544" s="88">
        <v>-57.679687999999999</v>
      </c>
      <c r="N544" s="6">
        <f t="shared" si="91"/>
        <v>20</v>
      </c>
      <c r="O544" s="6">
        <f t="shared" si="89"/>
        <v>-75.058730999999995</v>
      </c>
    </row>
    <row r="545" spans="2:16" x14ac:dyDescent="0.25">
      <c r="B545" s="88">
        <v>32222222222.222</v>
      </c>
      <c r="C545" s="88">
        <v>-87.380775</v>
      </c>
      <c r="D545" s="88">
        <v>-76.138289999999998</v>
      </c>
      <c r="F545" s="6">
        <f t="shared" si="90"/>
        <v>37.531111111111002</v>
      </c>
      <c r="G545" s="6">
        <f t="shared" si="88"/>
        <v>-68.275124000000005</v>
      </c>
      <c r="J545" s="88">
        <v>27808333333.333</v>
      </c>
      <c r="K545" s="88">
        <v>-67.278503000000001</v>
      </c>
      <c r="L545" s="88">
        <v>-59.433205000000001</v>
      </c>
      <c r="N545" s="6">
        <f t="shared" si="91"/>
        <v>21.333333333333002</v>
      </c>
      <c r="O545" s="6">
        <f t="shared" si="89"/>
        <v>-80.999511999999996</v>
      </c>
    </row>
    <row r="546" spans="2:16" x14ac:dyDescent="0.25">
      <c r="B546" s="88">
        <v>34000000000</v>
      </c>
      <c r="C546" s="88">
        <v>-85.424362000000002</v>
      </c>
      <c r="D546" s="88">
        <v>-74.356399999999994</v>
      </c>
      <c r="F546" s="6">
        <f t="shared" si="90"/>
        <v>39.089722222222001</v>
      </c>
      <c r="G546" s="6">
        <f t="shared" si="88"/>
        <v>-66.341910999999996</v>
      </c>
      <c r="J546" s="88">
        <v>28227500000</v>
      </c>
      <c r="K546" s="88">
        <v>-66.270256000000003</v>
      </c>
      <c r="L546" s="88">
        <v>-58.897452999999999</v>
      </c>
      <c r="N546" s="6">
        <f t="shared" si="91"/>
        <v>22.666666666666998</v>
      </c>
      <c r="O546" s="6">
        <f t="shared" si="89"/>
        <v>-79.812743999999995</v>
      </c>
    </row>
    <row r="547" spans="2:16" x14ac:dyDescent="0.25">
      <c r="B547" s="88">
        <v>35777777777.778</v>
      </c>
      <c r="C547" s="88">
        <v>-85.646614</v>
      </c>
      <c r="D547" s="88">
        <v>-74.834732000000002</v>
      </c>
      <c r="F547" s="6">
        <f t="shared" si="90"/>
        <v>40.648333333332999</v>
      </c>
      <c r="G547" s="6">
        <f t="shared" si="88"/>
        <v>-66.830703999999997</v>
      </c>
      <c r="J547" s="88">
        <v>28646666666.667</v>
      </c>
      <c r="K547" s="88">
        <v>-69.374626000000006</v>
      </c>
      <c r="L547" s="88">
        <v>-62.629047</v>
      </c>
      <c r="N547" s="6">
        <f t="shared" si="91"/>
        <v>24</v>
      </c>
      <c r="O547" s="6">
        <f t="shared" si="89"/>
        <v>-93.640761999999995</v>
      </c>
    </row>
    <row r="548" spans="2:16" x14ac:dyDescent="0.25">
      <c r="B548" s="88">
        <v>37555555555.556</v>
      </c>
      <c r="C548" s="88">
        <v>-83.898116999999999</v>
      </c>
      <c r="D548" s="88">
        <v>-72.435912999999999</v>
      </c>
      <c r="F548" s="6">
        <f t="shared" si="90"/>
        <v>42.206944444443998</v>
      </c>
      <c r="G548" s="6">
        <f t="shared" si="88"/>
        <v>-67.792068</v>
      </c>
      <c r="J548" s="88">
        <v>29065833333.333</v>
      </c>
      <c r="K548" s="88">
        <v>-70.218895000000003</v>
      </c>
      <c r="L548" s="88">
        <v>-63.406188999999998</v>
      </c>
      <c r="N548" s="6">
        <f t="shared" si="91"/>
        <v>25.333333333333002</v>
      </c>
      <c r="O548" s="6">
        <f t="shared" si="89"/>
        <v>-96.415244999999999</v>
      </c>
    </row>
    <row r="549" spans="2:16" x14ac:dyDescent="0.25">
      <c r="B549" s="88">
        <v>39333333333.333</v>
      </c>
      <c r="C549" s="88">
        <v>-80.306281999999996</v>
      </c>
      <c r="D549" s="88">
        <v>-69.666060999999999</v>
      </c>
      <c r="F549" s="6">
        <f t="shared" si="90"/>
        <v>43.765555555555999</v>
      </c>
      <c r="G549" s="6">
        <f t="shared" si="88"/>
        <v>-64.039253000000002</v>
      </c>
      <c r="J549" s="88">
        <v>29485000000</v>
      </c>
      <c r="K549" s="88">
        <v>-72.790726000000006</v>
      </c>
      <c r="L549" s="88">
        <v>-65.119163999999998</v>
      </c>
      <c r="N549" s="6">
        <f t="shared" si="91"/>
        <v>26.666666666666998</v>
      </c>
      <c r="O549" s="6">
        <f t="shared" si="89"/>
        <v>-88.165854999999993</v>
      </c>
    </row>
    <row r="550" spans="2:16" x14ac:dyDescent="0.25">
      <c r="B550" s="88">
        <v>41111111111.111</v>
      </c>
      <c r="C550" s="88">
        <v>-88.644561999999993</v>
      </c>
      <c r="D550" s="88">
        <v>-79.803886000000006</v>
      </c>
      <c r="F550" s="6">
        <f t="shared" si="90"/>
        <v>45.324166666666997</v>
      </c>
      <c r="G550" s="6">
        <f t="shared" si="88"/>
        <v>-64.881141999999997</v>
      </c>
      <c r="J550" s="88">
        <v>29904166666.667</v>
      </c>
      <c r="K550" s="88">
        <v>-73.994370000000004</v>
      </c>
      <c r="L550" s="88">
        <v>-64.795242000000002</v>
      </c>
      <c r="N550" s="6">
        <f t="shared" si="91"/>
        <v>28</v>
      </c>
      <c r="O550" s="6">
        <f t="shared" si="89"/>
        <v>-81.753692999999998</v>
      </c>
    </row>
    <row r="551" spans="2:16" x14ac:dyDescent="0.25">
      <c r="B551" s="88">
        <v>42888888888.889</v>
      </c>
      <c r="C551" s="88">
        <v>-87.763617999999994</v>
      </c>
      <c r="D551" s="88">
        <v>-78.685844000000003</v>
      </c>
      <c r="F551" s="6">
        <f t="shared" si="90"/>
        <v>46.882777777778003</v>
      </c>
      <c r="G551" s="6">
        <f t="shared" si="88"/>
        <v>-63.502147999999998</v>
      </c>
      <c r="J551" s="88">
        <v>30323333333.333</v>
      </c>
      <c r="K551" s="88">
        <v>-75.493140999999994</v>
      </c>
      <c r="L551" s="88">
        <v>-65.993988000000002</v>
      </c>
      <c r="N551" s="6">
        <f t="shared" si="91"/>
        <v>29.333333333333002</v>
      </c>
      <c r="O551" s="6">
        <f t="shared" si="89"/>
        <v>-91.519188</v>
      </c>
    </row>
    <row r="552" spans="2:16" x14ac:dyDescent="0.25">
      <c r="B552" s="88">
        <v>44666666666.667</v>
      </c>
      <c r="C552" s="88">
        <v>-87.853592000000006</v>
      </c>
      <c r="D552" s="88">
        <v>-76.124190999999996</v>
      </c>
      <c r="F552" s="6">
        <f t="shared" si="90"/>
        <v>48.441388888889001</v>
      </c>
      <c r="G552" s="6">
        <f t="shared" si="88"/>
        <v>-64.087654000000001</v>
      </c>
      <c r="J552" s="88">
        <v>30742500000</v>
      </c>
      <c r="K552" s="88">
        <v>-75.575210999999996</v>
      </c>
      <c r="L552" s="88">
        <v>-65.753319000000005</v>
      </c>
      <c r="N552" s="6">
        <f t="shared" si="91"/>
        <v>30.666666666666998</v>
      </c>
      <c r="O552" s="6">
        <f t="shared" si="89"/>
        <v>-94.261405999999994</v>
      </c>
    </row>
    <row r="553" spans="2:16" x14ac:dyDescent="0.25">
      <c r="B553" s="88">
        <v>46444444444.444</v>
      </c>
      <c r="C553" s="88">
        <v>-105.75378000000001</v>
      </c>
      <c r="D553" s="88">
        <v>-88.032600000000002</v>
      </c>
      <c r="F553" s="6">
        <f t="shared" si="90"/>
        <v>50</v>
      </c>
      <c r="G553" s="6">
        <f t="shared" si="88"/>
        <v>-66.409401000000003</v>
      </c>
      <c r="J553" s="88">
        <v>31161666666.667</v>
      </c>
      <c r="K553" s="88">
        <v>-75.212943999999993</v>
      </c>
      <c r="L553" s="88">
        <v>-65.853722000000005</v>
      </c>
      <c r="N553" s="6">
        <f t="shared" si="91"/>
        <v>32</v>
      </c>
      <c r="O553" s="6">
        <f t="shared" si="89"/>
        <v>-86.465958000000001</v>
      </c>
    </row>
    <row r="554" spans="2:16" x14ac:dyDescent="0.25">
      <c r="B554" s="88">
        <v>48222222222.222</v>
      </c>
      <c r="C554" s="88">
        <v>-90.862578999999997</v>
      </c>
      <c r="D554" s="88">
        <v>-73.296356000000003</v>
      </c>
      <c r="F554" s="6" t="s">
        <v>21</v>
      </c>
      <c r="J554" s="88">
        <v>31580833333.333</v>
      </c>
      <c r="K554" s="88">
        <v>-76.343857</v>
      </c>
      <c r="L554" s="88">
        <v>-67.293182000000002</v>
      </c>
      <c r="N554" s="6" t="s">
        <v>21</v>
      </c>
    </row>
    <row r="555" spans="2:16" x14ac:dyDescent="0.25">
      <c r="B555" s="88">
        <v>50000000000</v>
      </c>
      <c r="C555" s="88">
        <v>-86.724318999999994</v>
      </c>
      <c r="D555" s="88">
        <v>-69.818755999999993</v>
      </c>
      <c r="J555" s="88">
        <v>32000000000</v>
      </c>
      <c r="K555" s="88">
        <v>-79.929069999999996</v>
      </c>
      <c r="L555" s="88">
        <v>-69.876616999999996</v>
      </c>
    </row>
    <row r="556" spans="2:16" x14ac:dyDescent="0.25">
      <c r="B556" s="88" t="s">
        <v>21</v>
      </c>
      <c r="J556" s="88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5">
        <v>5</v>
      </c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s="88" t="s">
        <v>68</v>
      </c>
      <c r="F559" s="6">
        <f t="shared" ref="F559:F577" si="94">B585/1000000000</f>
        <v>18</v>
      </c>
      <c r="G559" s="6">
        <f t="shared" si="92"/>
        <v>-61.680401000000003</v>
      </c>
      <c r="H559" s="36">
        <f>ABS(AVERAGE(G559:G573)-(H558-1)*10)</f>
        <v>111.72353233333334</v>
      </c>
      <c r="J559" s="88" t="s">
        <v>68</v>
      </c>
      <c r="N559" s="6">
        <f t="shared" ref="N559:N577" si="95">J585/1000000000</f>
        <v>14.494999999999999</v>
      </c>
      <c r="O559" s="6">
        <f t="shared" si="93"/>
        <v>-59.533852000000003</v>
      </c>
      <c r="P559" s="36">
        <f>ABS(AVERAGE(O559:O577)-(P558-1)*10)</f>
        <v>104.16977236842105</v>
      </c>
    </row>
    <row r="560" spans="2:16" x14ac:dyDescent="0.25">
      <c r="B560" s="88" t="s">
        <v>19</v>
      </c>
      <c r="C560" s="88" t="s">
        <v>160</v>
      </c>
      <c r="D560" s="88" t="s">
        <v>93</v>
      </c>
      <c r="F560" s="6">
        <f t="shared" si="94"/>
        <v>19.777777777777999</v>
      </c>
      <c r="G560" s="6">
        <f t="shared" si="92"/>
        <v>-65.845275999999998</v>
      </c>
      <c r="J560" s="88" t="s">
        <v>19</v>
      </c>
      <c r="K560" s="88" t="s">
        <v>160</v>
      </c>
      <c r="L560" s="88" t="s">
        <v>93</v>
      </c>
      <c r="N560" s="6">
        <f t="shared" si="95"/>
        <v>15.467499999999999</v>
      </c>
      <c r="O560" s="6">
        <f t="shared" si="93"/>
        <v>-61.186813000000001</v>
      </c>
    </row>
    <row r="561" spans="2:15" x14ac:dyDescent="0.25">
      <c r="B561" s="88">
        <v>21945000000</v>
      </c>
      <c r="C561" s="88">
        <v>-65.036582999999993</v>
      </c>
      <c r="D561" s="88">
        <v>-59.642280999999997</v>
      </c>
      <c r="F561" s="6">
        <f t="shared" si="94"/>
        <v>21.555555555556001</v>
      </c>
      <c r="G561" s="6">
        <f t="shared" si="92"/>
        <v>-72.168853999999996</v>
      </c>
      <c r="J561" s="88">
        <v>8000000000</v>
      </c>
      <c r="K561" s="88">
        <v>-83.899681000000001</v>
      </c>
      <c r="L561" s="88">
        <v>-76.391174000000007</v>
      </c>
      <c r="N561" s="6">
        <f t="shared" si="95"/>
        <v>16.440000000000001</v>
      </c>
      <c r="O561" s="6">
        <f t="shared" si="93"/>
        <v>-64.829780999999997</v>
      </c>
    </row>
    <row r="562" spans="2:15" x14ac:dyDescent="0.25">
      <c r="B562" s="88">
        <v>23503611111.111</v>
      </c>
      <c r="C562" s="88">
        <v>-65.472320999999994</v>
      </c>
      <c r="D562" s="88">
        <v>-59.891998000000001</v>
      </c>
      <c r="F562" s="6">
        <f t="shared" si="94"/>
        <v>23.333333333333002</v>
      </c>
      <c r="G562" s="6">
        <f t="shared" si="92"/>
        <v>-75.073204000000004</v>
      </c>
      <c r="J562" s="88">
        <v>9333333333.3332996</v>
      </c>
      <c r="K562" s="88">
        <v>-112.02874</v>
      </c>
      <c r="L562" s="88">
        <v>-104.44604</v>
      </c>
      <c r="N562" s="6">
        <f t="shared" si="95"/>
        <v>17.412500000000001</v>
      </c>
      <c r="O562" s="6">
        <f t="shared" si="93"/>
        <v>-64.977249</v>
      </c>
    </row>
    <row r="563" spans="2:15" x14ac:dyDescent="0.25">
      <c r="B563" s="88">
        <v>25062222222.222</v>
      </c>
      <c r="C563" s="88">
        <v>-96.288193000000007</v>
      </c>
      <c r="D563" s="88">
        <v>-90.708648999999994</v>
      </c>
      <c r="F563" s="6">
        <f t="shared" si="94"/>
        <v>25.111111111111001</v>
      </c>
      <c r="G563" s="6">
        <f t="shared" si="92"/>
        <v>-74.478454999999997</v>
      </c>
      <c r="J563" s="88">
        <v>10666666666.667</v>
      </c>
      <c r="K563" s="88">
        <v>-87.565689000000006</v>
      </c>
      <c r="L563" s="88">
        <v>-79.969527999999997</v>
      </c>
      <c r="N563" s="6">
        <f t="shared" si="95"/>
        <v>18.385000000000002</v>
      </c>
      <c r="O563" s="6">
        <f t="shared" si="93"/>
        <v>-65.410904000000002</v>
      </c>
    </row>
    <row r="564" spans="2:15" x14ac:dyDescent="0.25">
      <c r="B564" s="88">
        <v>26620833333.333</v>
      </c>
      <c r="C564" s="88">
        <v>-76.921524000000005</v>
      </c>
      <c r="D564" s="88">
        <v>-69.425331</v>
      </c>
      <c r="F564" s="6">
        <f t="shared" si="94"/>
        <v>26.888888888888999</v>
      </c>
      <c r="G564" s="6">
        <f t="shared" si="92"/>
        <v>-91.876555999999994</v>
      </c>
      <c r="J564" s="88">
        <v>12000000000</v>
      </c>
      <c r="K564" s="88">
        <v>-98.800362000000007</v>
      </c>
      <c r="L564" s="88">
        <v>-91.527893000000006</v>
      </c>
      <c r="N564" s="6">
        <f t="shared" si="95"/>
        <v>19.357500000000002</v>
      </c>
      <c r="O564" s="6">
        <f t="shared" si="93"/>
        <v>-68.029708999999997</v>
      </c>
    </row>
    <row r="565" spans="2:15" x14ac:dyDescent="0.25">
      <c r="B565" s="88">
        <v>28179444444.444</v>
      </c>
      <c r="C565" s="88">
        <v>-78.956833000000003</v>
      </c>
      <c r="D565" s="88">
        <v>-71.381705999999994</v>
      </c>
      <c r="F565" s="6">
        <f t="shared" si="94"/>
        <v>28.666666666666998</v>
      </c>
      <c r="G565" s="6">
        <f t="shared" si="92"/>
        <v>-70.193672000000007</v>
      </c>
      <c r="J565" s="88">
        <v>13333333333.333</v>
      </c>
      <c r="K565" s="88">
        <v>-89.576828000000006</v>
      </c>
      <c r="L565" s="88">
        <v>-82.830260999999993</v>
      </c>
      <c r="N565" s="6">
        <f t="shared" si="95"/>
        <v>20.329999999999998</v>
      </c>
      <c r="O565" s="6">
        <f t="shared" si="93"/>
        <v>-67.441749999999999</v>
      </c>
    </row>
    <row r="566" spans="2:15" x14ac:dyDescent="0.25">
      <c r="B566" s="88">
        <v>29738055555.556</v>
      </c>
      <c r="C566" s="88">
        <v>-80.360534999999999</v>
      </c>
      <c r="D566" s="88">
        <v>-72.884308000000004</v>
      </c>
      <c r="F566" s="6">
        <f t="shared" si="94"/>
        <v>30.444444444443999</v>
      </c>
      <c r="G566" s="6">
        <f t="shared" si="92"/>
        <v>-70.424187000000003</v>
      </c>
      <c r="J566" s="88">
        <v>14666666666.667</v>
      </c>
      <c r="K566" s="88">
        <v>-83.731605999999999</v>
      </c>
      <c r="L566" s="88">
        <v>-76.598488000000003</v>
      </c>
      <c r="N566" s="6">
        <f t="shared" si="95"/>
        <v>21.302499999999998</v>
      </c>
      <c r="O566" s="6">
        <f t="shared" si="93"/>
        <v>-63.635295999999997</v>
      </c>
    </row>
    <row r="567" spans="2:15" x14ac:dyDescent="0.25">
      <c r="B567" s="88">
        <v>31296666666.667</v>
      </c>
      <c r="C567" s="88">
        <v>-78.858260999999999</v>
      </c>
      <c r="D567" s="88">
        <v>-68.226401999999993</v>
      </c>
      <c r="F567" s="6">
        <f t="shared" si="94"/>
        <v>32.222222222222001</v>
      </c>
      <c r="G567" s="6">
        <f t="shared" si="92"/>
        <v>-70.142364999999998</v>
      </c>
      <c r="J567" s="88">
        <v>16000000000</v>
      </c>
      <c r="K567" s="88">
        <v>-85.863129000000001</v>
      </c>
      <c r="L567" s="88">
        <v>-78.015747000000005</v>
      </c>
      <c r="N567" s="6">
        <f t="shared" si="95"/>
        <v>22.274999999999999</v>
      </c>
      <c r="O567" s="6">
        <f t="shared" si="93"/>
        <v>-60.087398999999998</v>
      </c>
    </row>
    <row r="568" spans="2:15" x14ac:dyDescent="0.25">
      <c r="B568" s="88">
        <v>32855277777.778</v>
      </c>
      <c r="C568" s="88">
        <v>-80.103194999999999</v>
      </c>
      <c r="D568" s="88">
        <v>-67.864243000000002</v>
      </c>
      <c r="F568" s="6">
        <f t="shared" si="94"/>
        <v>34</v>
      </c>
      <c r="G568" s="6">
        <f t="shared" si="92"/>
        <v>-70.325400999999999</v>
      </c>
      <c r="J568" s="88">
        <v>17333333333.333</v>
      </c>
      <c r="K568" s="88">
        <v>-85.450989000000007</v>
      </c>
      <c r="L568" s="88">
        <v>-77.690291999999999</v>
      </c>
      <c r="N568" s="6">
        <f t="shared" si="95"/>
        <v>23.247499999999999</v>
      </c>
      <c r="O568" s="6">
        <f t="shared" si="93"/>
        <v>-63.612541</v>
      </c>
    </row>
    <row r="569" spans="2:15" x14ac:dyDescent="0.25">
      <c r="B569" s="88">
        <v>34413888888.889</v>
      </c>
      <c r="C569" s="88">
        <v>-80.636909000000003</v>
      </c>
      <c r="D569" s="88">
        <v>-69.394424000000001</v>
      </c>
      <c r="F569" s="6">
        <f t="shared" si="94"/>
        <v>35.777777777777999</v>
      </c>
      <c r="G569" s="6">
        <f t="shared" si="92"/>
        <v>-66.720222000000007</v>
      </c>
      <c r="J569" s="88">
        <v>18666666666.667</v>
      </c>
      <c r="K569" s="88">
        <v>-79.094871999999995</v>
      </c>
      <c r="L569" s="88">
        <v>-71.249579999999995</v>
      </c>
      <c r="N569" s="6">
        <f t="shared" si="95"/>
        <v>24.22</v>
      </c>
      <c r="O569" s="6">
        <f t="shared" si="93"/>
        <v>-61.854678999999997</v>
      </c>
    </row>
    <row r="570" spans="2:15" x14ac:dyDescent="0.25">
      <c r="B570" s="88">
        <v>35972500000</v>
      </c>
      <c r="C570" s="88">
        <v>-89.179198999999997</v>
      </c>
      <c r="D570" s="88">
        <v>-78.111237000000003</v>
      </c>
      <c r="F570" s="6">
        <f t="shared" si="94"/>
        <v>37.555555555555998</v>
      </c>
      <c r="G570" s="6">
        <f t="shared" si="92"/>
        <v>-66.344238000000004</v>
      </c>
      <c r="J570" s="88">
        <v>20000000000</v>
      </c>
      <c r="K570" s="88">
        <v>-82.431533999999999</v>
      </c>
      <c r="L570" s="88">
        <v>-75.058730999999995</v>
      </c>
      <c r="N570" s="6">
        <f t="shared" si="95"/>
        <v>25.192499999999999</v>
      </c>
      <c r="O570" s="6">
        <f t="shared" si="93"/>
        <v>-61.240768000000003</v>
      </c>
    </row>
    <row r="571" spans="2:15" x14ac:dyDescent="0.25">
      <c r="B571" s="88">
        <v>37531111111.111</v>
      </c>
      <c r="C571" s="88">
        <v>-79.086997999999994</v>
      </c>
      <c r="D571" s="88">
        <v>-68.275124000000005</v>
      </c>
      <c r="F571" s="6">
        <f t="shared" si="94"/>
        <v>39.333333333333002</v>
      </c>
      <c r="G571" s="6">
        <f t="shared" si="92"/>
        <v>-79.632239999999996</v>
      </c>
      <c r="J571" s="88">
        <v>21333333333.333</v>
      </c>
      <c r="K571" s="88">
        <v>-87.745093999999995</v>
      </c>
      <c r="L571" s="88">
        <v>-80.999511999999996</v>
      </c>
      <c r="N571" s="6">
        <f t="shared" si="95"/>
        <v>26.164999999999999</v>
      </c>
      <c r="O571" s="6">
        <f t="shared" si="93"/>
        <v>-59.927821999999999</v>
      </c>
    </row>
    <row r="572" spans="2:15" x14ac:dyDescent="0.25">
      <c r="B572" s="88">
        <v>39089722222.222</v>
      </c>
      <c r="C572" s="88">
        <v>-77.804107999999999</v>
      </c>
      <c r="D572" s="88">
        <v>-66.341910999999996</v>
      </c>
      <c r="F572" s="6">
        <f t="shared" si="94"/>
        <v>41.111111111111001</v>
      </c>
      <c r="G572" s="6">
        <f t="shared" si="92"/>
        <v>-73.441513</v>
      </c>
      <c r="J572" s="88">
        <v>22666666666.667</v>
      </c>
      <c r="K572" s="88">
        <v>-86.625450000000001</v>
      </c>
      <c r="L572" s="88">
        <v>-79.812743999999995</v>
      </c>
      <c r="N572" s="6">
        <f t="shared" si="95"/>
        <v>27.137499999999999</v>
      </c>
      <c r="O572" s="6">
        <f t="shared" si="93"/>
        <v>-58.116951</v>
      </c>
    </row>
    <row r="573" spans="2:15" x14ac:dyDescent="0.25">
      <c r="B573" s="88">
        <v>40648333333.333</v>
      </c>
      <c r="C573" s="88">
        <v>-77.470917</v>
      </c>
      <c r="D573" s="88">
        <v>-66.830703999999997</v>
      </c>
      <c r="F573" s="6">
        <f t="shared" si="94"/>
        <v>42.888888888888999</v>
      </c>
      <c r="G573" s="6">
        <f t="shared" si="92"/>
        <v>-67.506400999999997</v>
      </c>
      <c r="J573" s="88">
        <v>24000000000</v>
      </c>
      <c r="K573" s="88">
        <v>-101.31232</v>
      </c>
      <c r="L573" s="88">
        <v>-93.640761999999995</v>
      </c>
      <c r="N573" s="6">
        <f t="shared" si="95"/>
        <v>28.11</v>
      </c>
      <c r="O573" s="6">
        <f t="shared" si="93"/>
        <v>-57.564380999999997</v>
      </c>
    </row>
    <row r="574" spans="2:15" x14ac:dyDescent="0.25">
      <c r="B574" s="88">
        <v>42206944444.444</v>
      </c>
      <c r="C574" s="88">
        <v>-76.632744000000002</v>
      </c>
      <c r="D574" s="88">
        <v>-67.792068</v>
      </c>
      <c r="F574" s="6">
        <f t="shared" si="94"/>
        <v>44.666666666666998</v>
      </c>
      <c r="G574" s="6">
        <f t="shared" si="92"/>
        <v>-67.409683000000001</v>
      </c>
      <c r="J574" s="88">
        <v>25333333333.333</v>
      </c>
      <c r="K574" s="88">
        <v>-105.61436999999999</v>
      </c>
      <c r="L574" s="88">
        <v>-96.415244999999999</v>
      </c>
      <c r="N574" s="6">
        <f t="shared" si="95"/>
        <v>29.0825</v>
      </c>
      <c r="O574" s="6">
        <f t="shared" si="93"/>
        <v>-58.493293999999999</v>
      </c>
    </row>
    <row r="575" spans="2:15" x14ac:dyDescent="0.25">
      <c r="B575" s="88">
        <v>43765555555.556</v>
      </c>
      <c r="C575" s="88">
        <v>-73.117026999999993</v>
      </c>
      <c r="D575" s="88">
        <v>-64.039253000000002</v>
      </c>
      <c r="F575" s="6">
        <f t="shared" si="94"/>
        <v>46.444444444444002</v>
      </c>
      <c r="G575" s="6">
        <f t="shared" si="92"/>
        <v>-55.317909</v>
      </c>
      <c r="J575" s="88">
        <v>26666666666.667</v>
      </c>
      <c r="K575" s="88">
        <v>-97.665008999999998</v>
      </c>
      <c r="L575" s="88">
        <v>-88.165854999999993</v>
      </c>
      <c r="N575" s="6">
        <f t="shared" si="95"/>
        <v>30.055</v>
      </c>
      <c r="O575" s="6">
        <f t="shared" si="93"/>
        <v>-63.742828000000003</v>
      </c>
    </row>
    <row r="576" spans="2:15" x14ac:dyDescent="0.25">
      <c r="B576" s="88">
        <v>45324166666.667</v>
      </c>
      <c r="C576" s="88">
        <v>-76.610534999999999</v>
      </c>
      <c r="D576" s="88">
        <v>-64.881141999999997</v>
      </c>
      <c r="F576" s="6">
        <f t="shared" si="94"/>
        <v>48.222222222222001</v>
      </c>
      <c r="G576" s="6">
        <f t="shared" si="92"/>
        <v>-63.592219999999998</v>
      </c>
      <c r="J576" s="88">
        <v>28000000000</v>
      </c>
      <c r="K576" s="88">
        <v>-91.575592</v>
      </c>
      <c r="L576" s="88">
        <v>-81.753692999999998</v>
      </c>
      <c r="N576" s="6">
        <f t="shared" si="95"/>
        <v>31.0275</v>
      </c>
      <c r="O576" s="6">
        <f t="shared" si="93"/>
        <v>-74.011116000000001</v>
      </c>
    </row>
    <row r="577" spans="2:15" x14ac:dyDescent="0.25">
      <c r="B577" s="88">
        <v>46882777777.778</v>
      </c>
      <c r="C577" s="88">
        <v>-81.223327999999995</v>
      </c>
      <c r="D577" s="88">
        <v>-63.502147999999998</v>
      </c>
      <c r="F577" s="6">
        <f t="shared" si="94"/>
        <v>50</v>
      </c>
      <c r="G577" s="6">
        <f t="shared" si="92"/>
        <v>-72.128371999999999</v>
      </c>
      <c r="J577" s="88">
        <v>29333333333.333</v>
      </c>
      <c r="K577" s="88">
        <v>-100.87841</v>
      </c>
      <c r="L577" s="88">
        <v>-91.519188</v>
      </c>
      <c r="N577" s="6">
        <f t="shared" si="95"/>
        <v>32</v>
      </c>
      <c r="O577" s="6">
        <f t="shared" si="93"/>
        <v>-85.528542000000002</v>
      </c>
    </row>
    <row r="578" spans="2:15" x14ac:dyDescent="0.25">
      <c r="B578" s="88">
        <v>48441388888.889</v>
      </c>
      <c r="C578" s="88">
        <v>-81.653876999999994</v>
      </c>
      <c r="D578" s="88">
        <v>-64.087654000000001</v>
      </c>
      <c r="F578" s="6" t="s">
        <v>21</v>
      </c>
      <c r="J578" s="88">
        <v>30666666666.667</v>
      </c>
      <c r="K578" s="88">
        <v>-103.31209</v>
      </c>
      <c r="L578" s="88">
        <v>-94.261405999999994</v>
      </c>
      <c r="N578" s="6" t="s">
        <v>21</v>
      </c>
    </row>
    <row r="579" spans="2:15" x14ac:dyDescent="0.25">
      <c r="B579" s="88">
        <v>50000000000</v>
      </c>
      <c r="C579" s="88">
        <v>-83.314964000000003</v>
      </c>
      <c r="D579" s="88">
        <v>-66.409401000000003</v>
      </c>
      <c r="J579" s="88">
        <v>32000000000</v>
      </c>
      <c r="K579" s="88">
        <v>-96.518410000000003</v>
      </c>
      <c r="L579" s="88">
        <v>-86.465958000000001</v>
      </c>
    </row>
    <row r="580" spans="2:15" x14ac:dyDescent="0.25">
      <c r="B580" s="88" t="s">
        <v>21</v>
      </c>
      <c r="J580" s="88" t="s">
        <v>21</v>
      </c>
    </row>
    <row r="583" spans="2:15" x14ac:dyDescent="0.25">
      <c r="B583" s="88" t="s">
        <v>70</v>
      </c>
      <c r="J583" s="88" t="s">
        <v>70</v>
      </c>
    </row>
    <row r="584" spans="2:15" x14ac:dyDescent="0.25">
      <c r="B584" s="88" t="s">
        <v>19</v>
      </c>
      <c r="C584" s="88" t="s">
        <v>161</v>
      </c>
      <c r="D584" s="88" t="s">
        <v>94</v>
      </c>
      <c r="J584" s="88" t="s">
        <v>19</v>
      </c>
      <c r="K584" s="88" t="s">
        <v>161</v>
      </c>
      <c r="L584" s="88" t="s">
        <v>94</v>
      </c>
    </row>
    <row r="585" spans="2:15" x14ac:dyDescent="0.25">
      <c r="B585" s="88">
        <v>18000000000</v>
      </c>
      <c r="C585" s="88">
        <v>-67.074707000000004</v>
      </c>
      <c r="D585" s="88">
        <v>-61.680401000000003</v>
      </c>
      <c r="J585" s="88">
        <v>14495000000</v>
      </c>
      <c r="K585" s="88">
        <v>-67.042357999999993</v>
      </c>
      <c r="L585" s="88">
        <v>-59.533852000000003</v>
      </c>
    </row>
    <row r="586" spans="2:15" x14ac:dyDescent="0.25">
      <c r="B586" s="88">
        <v>19777777777.778</v>
      </c>
      <c r="C586" s="88">
        <v>-71.425597999999994</v>
      </c>
      <c r="D586" s="88">
        <v>-65.845275999999998</v>
      </c>
      <c r="J586" s="88">
        <v>15467500000</v>
      </c>
      <c r="K586" s="88">
        <v>-68.769515999999996</v>
      </c>
      <c r="L586" s="88">
        <v>-61.186813000000001</v>
      </c>
    </row>
    <row r="587" spans="2:15" x14ac:dyDescent="0.25">
      <c r="B587" s="88">
        <v>21555555555.556</v>
      </c>
      <c r="C587" s="88">
        <v>-77.748405000000005</v>
      </c>
      <c r="D587" s="88">
        <v>-72.168853999999996</v>
      </c>
      <c r="J587" s="88">
        <v>16440000000</v>
      </c>
      <c r="K587" s="88">
        <v>-72.425940999999995</v>
      </c>
      <c r="L587" s="88">
        <v>-64.829780999999997</v>
      </c>
    </row>
    <row r="588" spans="2:15" x14ac:dyDescent="0.25">
      <c r="B588" s="88">
        <v>23333333333.333</v>
      </c>
      <c r="C588" s="88">
        <v>-82.569396999999995</v>
      </c>
      <c r="D588" s="88">
        <v>-75.073204000000004</v>
      </c>
      <c r="J588" s="88">
        <v>17412500000</v>
      </c>
      <c r="K588" s="88">
        <v>-72.249718000000001</v>
      </c>
      <c r="L588" s="88">
        <v>-64.977249</v>
      </c>
    </row>
    <row r="589" spans="2:15" x14ac:dyDescent="0.25">
      <c r="B589" s="88">
        <v>25111111111.111</v>
      </c>
      <c r="C589" s="88">
        <v>-82.053589000000002</v>
      </c>
      <c r="D589" s="88">
        <v>-74.478454999999997</v>
      </c>
      <c r="J589" s="88">
        <v>18385000000</v>
      </c>
      <c r="K589" s="88">
        <v>-72.157471000000001</v>
      </c>
      <c r="L589" s="88">
        <v>-65.410904000000002</v>
      </c>
    </row>
    <row r="590" spans="2:15" x14ac:dyDescent="0.25">
      <c r="B590" s="88">
        <v>26888888888.889</v>
      </c>
      <c r="C590" s="88">
        <v>-99.352783000000002</v>
      </c>
      <c r="D590" s="88">
        <v>-91.876555999999994</v>
      </c>
      <c r="J590" s="88">
        <v>19357500000</v>
      </c>
      <c r="K590" s="88">
        <v>-75.162826999999993</v>
      </c>
      <c r="L590" s="88">
        <v>-68.029708999999997</v>
      </c>
    </row>
    <row r="591" spans="2:15" x14ac:dyDescent="0.25">
      <c r="B591" s="88">
        <v>28666666666.667</v>
      </c>
      <c r="C591" s="88">
        <v>-80.825539000000006</v>
      </c>
      <c r="D591" s="88">
        <v>-70.193672000000007</v>
      </c>
      <c r="J591" s="88">
        <v>20330000000</v>
      </c>
      <c r="K591" s="88">
        <v>-75.289124000000001</v>
      </c>
      <c r="L591" s="88">
        <v>-67.441749999999999</v>
      </c>
    </row>
    <row r="592" spans="2:15" x14ac:dyDescent="0.25">
      <c r="B592" s="88">
        <v>30444444444.444</v>
      </c>
      <c r="C592" s="88">
        <v>-82.663146999999995</v>
      </c>
      <c r="D592" s="88">
        <v>-70.424187000000003</v>
      </c>
      <c r="J592" s="88">
        <v>21302500000</v>
      </c>
      <c r="K592" s="88">
        <v>-71.395988000000003</v>
      </c>
      <c r="L592" s="88">
        <v>-63.635295999999997</v>
      </c>
    </row>
    <row r="593" spans="2:12" x14ac:dyDescent="0.25">
      <c r="B593" s="88">
        <v>32222222222.222</v>
      </c>
      <c r="C593" s="88">
        <v>-81.384856999999997</v>
      </c>
      <c r="D593" s="88">
        <v>-70.142364999999998</v>
      </c>
      <c r="J593" s="88">
        <v>22275000000</v>
      </c>
      <c r="K593" s="88">
        <v>-67.932693</v>
      </c>
      <c r="L593" s="88">
        <v>-60.087398999999998</v>
      </c>
    </row>
    <row r="594" spans="2:12" x14ac:dyDescent="0.25">
      <c r="B594" s="88">
        <v>34000000000</v>
      </c>
      <c r="C594" s="88">
        <v>-81.393355999999997</v>
      </c>
      <c r="D594" s="88">
        <v>-70.325400999999999</v>
      </c>
      <c r="J594" s="88">
        <v>23247500000</v>
      </c>
      <c r="K594" s="88">
        <v>-70.985343999999998</v>
      </c>
      <c r="L594" s="88">
        <v>-63.612541</v>
      </c>
    </row>
    <row r="595" spans="2:12" x14ac:dyDescent="0.25">
      <c r="B595" s="88">
        <v>35777777777.778</v>
      </c>
      <c r="C595" s="88">
        <v>-77.532104000000004</v>
      </c>
      <c r="D595" s="88">
        <v>-66.720222000000007</v>
      </c>
      <c r="J595" s="88">
        <v>24220000000</v>
      </c>
      <c r="K595" s="88">
        <v>-68.600257999999997</v>
      </c>
      <c r="L595" s="88">
        <v>-61.854678999999997</v>
      </c>
    </row>
    <row r="596" spans="2:12" x14ac:dyDescent="0.25">
      <c r="B596" s="88">
        <v>37555555555.556</v>
      </c>
      <c r="C596" s="88">
        <v>-77.806434999999993</v>
      </c>
      <c r="D596" s="88">
        <v>-66.344238000000004</v>
      </c>
      <c r="J596" s="88">
        <v>25192500000</v>
      </c>
      <c r="K596" s="88">
        <v>-68.053473999999994</v>
      </c>
      <c r="L596" s="88">
        <v>-61.240768000000003</v>
      </c>
    </row>
    <row r="597" spans="2:12" x14ac:dyDescent="0.25">
      <c r="B597" s="88">
        <v>39333333333.333</v>
      </c>
      <c r="C597" s="88">
        <v>-90.272452999999999</v>
      </c>
      <c r="D597" s="88">
        <v>-79.632239999999996</v>
      </c>
      <c r="J597" s="88">
        <v>26165000000</v>
      </c>
      <c r="K597" s="88">
        <v>-67.599379999999996</v>
      </c>
      <c r="L597" s="88">
        <v>-59.927821999999999</v>
      </c>
    </row>
    <row r="598" spans="2:12" x14ac:dyDescent="0.25">
      <c r="B598" s="88">
        <v>41111111111.111</v>
      </c>
      <c r="C598" s="88">
        <v>-82.282188000000005</v>
      </c>
      <c r="D598" s="88">
        <v>-73.441513</v>
      </c>
      <c r="J598" s="88">
        <v>27137500000</v>
      </c>
      <c r="K598" s="88">
        <v>-67.316078000000005</v>
      </c>
      <c r="L598" s="88">
        <v>-58.116951</v>
      </c>
    </row>
    <row r="599" spans="2:12" x14ac:dyDescent="0.25">
      <c r="B599" s="88">
        <v>42888888888.889</v>
      </c>
      <c r="C599" s="88">
        <v>-76.584175000000002</v>
      </c>
      <c r="D599" s="88">
        <v>-67.506400999999997</v>
      </c>
      <c r="J599" s="88">
        <v>28110000000</v>
      </c>
      <c r="K599" s="88">
        <v>-67.06353</v>
      </c>
      <c r="L599" s="88">
        <v>-57.564380999999997</v>
      </c>
    </row>
    <row r="600" spans="2:12" x14ac:dyDescent="0.25">
      <c r="B600" s="88">
        <v>44666666666.667</v>
      </c>
      <c r="C600" s="88">
        <v>-79.139083999999997</v>
      </c>
      <c r="D600" s="88">
        <v>-67.409683000000001</v>
      </c>
      <c r="J600" s="88">
        <v>29082500000</v>
      </c>
      <c r="K600" s="88">
        <v>-68.315192999999994</v>
      </c>
      <c r="L600" s="88">
        <v>-58.493293999999999</v>
      </c>
    </row>
    <row r="601" spans="2:12" x14ac:dyDescent="0.25">
      <c r="B601" s="88">
        <v>46444444444.444</v>
      </c>
      <c r="C601" s="88">
        <v>-73.039085</v>
      </c>
      <c r="D601" s="88">
        <v>-55.317909</v>
      </c>
      <c r="J601" s="88">
        <v>30055000000</v>
      </c>
      <c r="K601" s="88">
        <v>-73.102051000000003</v>
      </c>
      <c r="L601" s="88">
        <v>-63.742828000000003</v>
      </c>
    </row>
    <row r="602" spans="2:12" x14ac:dyDescent="0.25">
      <c r="B602" s="88">
        <v>48222222222.222</v>
      </c>
      <c r="C602" s="88">
        <v>-81.158446999999995</v>
      </c>
      <c r="D602" s="88">
        <v>-63.592219999999998</v>
      </c>
      <c r="J602" s="88">
        <v>31027500000</v>
      </c>
      <c r="K602" s="88">
        <v>-83.061797999999996</v>
      </c>
      <c r="L602" s="88">
        <v>-74.011116000000001</v>
      </c>
    </row>
    <row r="603" spans="2:12" x14ac:dyDescent="0.25">
      <c r="B603" s="88">
        <v>50000000000</v>
      </c>
      <c r="C603" s="88">
        <v>-89.033935999999997</v>
      </c>
      <c r="D603" s="88">
        <v>-72.128371999999999</v>
      </c>
      <c r="J603" s="88">
        <v>32000000000</v>
      </c>
      <c r="K603" s="88">
        <v>-95.581001000000001</v>
      </c>
      <c r="L603" s="88">
        <v>-85.528542000000002</v>
      </c>
    </row>
    <row r="604" spans="2:12" x14ac:dyDescent="0.25">
      <c r="B604" s="88" t="s">
        <v>21</v>
      </c>
      <c r="J604" s="88" t="s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11"/>
  <sheetViews>
    <sheetView topLeftCell="A566" workbookViewId="0">
      <selection activeCell="A6" sqref="A6:C603"/>
    </sheetView>
  </sheetViews>
  <sheetFormatPr defaultRowHeight="15" x14ac:dyDescent="0.25"/>
  <cols>
    <col min="1" max="1" width="21.85546875" bestFit="1" customWidth="1"/>
    <col min="2" max="3" width="20.5703125" customWidth="1"/>
    <col min="4" max="4" width="10" customWidth="1"/>
    <col min="5" max="5" width="17.5703125" bestFit="1" customWidth="1"/>
    <col min="6" max="6" width="21.85546875" bestFit="1" customWidth="1"/>
    <col min="7" max="8" width="20.5703125" customWidth="1"/>
    <col min="9" max="9" width="10" bestFit="1" customWidth="1"/>
    <col min="10" max="10" width="21.85546875" bestFit="1" customWidth="1"/>
    <col min="11" max="11" width="29.7109375" bestFit="1" customWidth="1"/>
    <col min="12" max="12" width="13.140625" bestFit="1" customWidth="1"/>
    <col min="13" max="13" width="10" bestFit="1" customWidth="1"/>
    <col min="14" max="14" width="21.85546875" bestFit="1" customWidth="1"/>
    <col min="15" max="15" width="29.7109375" bestFit="1" customWidth="1"/>
    <col min="16" max="16" width="13.140625" bestFit="1" customWidth="1"/>
    <col min="17" max="17" width="10" bestFit="1" customWidth="1"/>
  </cols>
  <sheetData>
    <row r="1" spans="1:4" x14ac:dyDescent="0.25">
      <c r="A1" t="s">
        <v>95</v>
      </c>
    </row>
    <row r="2" spans="1:4" x14ac:dyDescent="0.25">
      <c r="A2" t="s">
        <v>246</v>
      </c>
      <c r="B2" t="s">
        <v>301</v>
      </c>
      <c r="C2" t="s">
        <v>302</v>
      </c>
      <c r="D2" t="s">
        <v>303</v>
      </c>
    </row>
    <row r="3" spans="1:4" x14ac:dyDescent="0.25">
      <c r="A3" t="s">
        <v>254</v>
      </c>
      <c r="B3" t="s">
        <v>311</v>
      </c>
      <c r="C3" t="s">
        <v>318</v>
      </c>
    </row>
    <row r="4" spans="1:4" x14ac:dyDescent="0.25">
      <c r="A4" t="s">
        <v>98</v>
      </c>
    </row>
    <row r="6" spans="1:4" x14ac:dyDescent="0.25">
      <c r="A6" t="s">
        <v>99</v>
      </c>
    </row>
    <row r="7" spans="1:4" x14ac:dyDescent="0.25">
      <c r="A7" t="s">
        <v>19</v>
      </c>
      <c r="B7" t="s">
        <v>109</v>
      </c>
    </row>
    <row r="8" spans="1:4" x14ac:dyDescent="0.25">
      <c r="A8">
        <v>10000000</v>
      </c>
      <c r="B8">
        <v>-17.405313</v>
      </c>
    </row>
    <row r="9" spans="1:4" x14ac:dyDescent="0.25">
      <c r="A9">
        <v>213979591.83673</v>
      </c>
      <c r="B9">
        <v>-17.389187</v>
      </c>
    </row>
    <row r="10" spans="1:4" x14ac:dyDescent="0.25">
      <c r="A10">
        <v>417959183.67347002</v>
      </c>
      <c r="B10">
        <v>-17.184094999999999</v>
      </c>
    </row>
    <row r="11" spans="1:4" x14ac:dyDescent="0.25">
      <c r="A11">
        <v>621938775.51020002</v>
      </c>
      <c r="B11">
        <v>-16.692298999999998</v>
      </c>
    </row>
    <row r="12" spans="1:4" x14ac:dyDescent="0.25">
      <c r="A12">
        <v>825918367.34694004</v>
      </c>
      <c r="B12">
        <v>-16.681792999999999</v>
      </c>
    </row>
    <row r="13" spans="1:4" x14ac:dyDescent="0.25">
      <c r="A13">
        <v>1029897959.1837</v>
      </c>
      <c r="B13">
        <v>-16.787510000000001</v>
      </c>
    </row>
    <row r="14" spans="1:4" x14ac:dyDescent="0.25">
      <c r="A14">
        <v>1233877551.0204</v>
      </c>
      <c r="B14">
        <v>-16.223562000000001</v>
      </c>
    </row>
    <row r="15" spans="1:4" x14ac:dyDescent="0.25">
      <c r="A15">
        <v>1437857142.8571</v>
      </c>
      <c r="B15">
        <v>-15.908709999999999</v>
      </c>
    </row>
    <row r="16" spans="1:4" x14ac:dyDescent="0.25">
      <c r="A16">
        <v>1641836734.6939001</v>
      </c>
      <c r="B16">
        <v>-15.723596000000001</v>
      </c>
    </row>
    <row r="17" spans="1:2" x14ac:dyDescent="0.25">
      <c r="A17">
        <v>1845816326.5306001</v>
      </c>
      <c r="B17">
        <v>-14.959507</v>
      </c>
    </row>
    <row r="18" spans="1:2" x14ac:dyDescent="0.25">
      <c r="A18">
        <v>2049795918.3673</v>
      </c>
      <c r="B18">
        <v>-14.284672</v>
      </c>
    </row>
    <row r="19" spans="1:2" x14ac:dyDescent="0.25">
      <c r="A19">
        <v>2253775510.2041001</v>
      </c>
      <c r="B19">
        <v>-13.737118000000001</v>
      </c>
    </row>
    <row r="20" spans="1:2" x14ac:dyDescent="0.25">
      <c r="A20">
        <v>2457755102.0408001</v>
      </c>
      <c r="B20">
        <v>-13.100533</v>
      </c>
    </row>
    <row r="21" spans="1:2" x14ac:dyDescent="0.25">
      <c r="A21">
        <v>2661734693.8776002</v>
      </c>
      <c r="B21">
        <v>-12.599796</v>
      </c>
    </row>
    <row r="22" spans="1:2" x14ac:dyDescent="0.25">
      <c r="A22">
        <v>2865714285.7143002</v>
      </c>
      <c r="B22">
        <v>-11.077596</v>
      </c>
    </row>
    <row r="23" spans="1:2" x14ac:dyDescent="0.25">
      <c r="A23">
        <v>3069693877.5510001</v>
      </c>
      <c r="B23">
        <v>-10.443695999999999</v>
      </c>
    </row>
    <row r="24" spans="1:2" x14ac:dyDescent="0.25">
      <c r="A24">
        <v>3273673469.3878002</v>
      </c>
      <c r="B24">
        <v>-10.076618</v>
      </c>
    </row>
    <row r="25" spans="1:2" x14ac:dyDescent="0.25">
      <c r="A25">
        <v>3477653061.2245002</v>
      </c>
      <c r="B25">
        <v>-9.2796640000000004</v>
      </c>
    </row>
    <row r="26" spans="1:2" x14ac:dyDescent="0.25">
      <c r="A26">
        <v>3681632653.0612001</v>
      </c>
      <c r="B26">
        <v>-8.8338909000000001</v>
      </c>
    </row>
    <row r="27" spans="1:2" x14ac:dyDescent="0.25">
      <c r="A27">
        <v>3885612244.8979998</v>
      </c>
      <c r="B27">
        <v>-8.7978325000000002</v>
      </c>
    </row>
    <row r="28" spans="1:2" x14ac:dyDescent="0.25">
      <c r="A28">
        <v>4089591836.7347002</v>
      </c>
      <c r="B28">
        <v>-8.7663382999999993</v>
      </c>
    </row>
    <row r="29" spans="1:2" x14ac:dyDescent="0.25">
      <c r="A29">
        <v>4293571428.5714002</v>
      </c>
      <c r="B29">
        <v>-8.8160399999999992</v>
      </c>
    </row>
    <row r="30" spans="1:2" x14ac:dyDescent="0.25">
      <c r="A30">
        <v>4497551020.4082003</v>
      </c>
      <c r="B30">
        <v>-8.8787602999999997</v>
      </c>
    </row>
    <row r="31" spans="1:2" x14ac:dyDescent="0.25">
      <c r="A31">
        <v>4701530612.2448997</v>
      </c>
      <c r="B31">
        <v>-8.9908066000000009</v>
      </c>
    </row>
    <row r="32" spans="1:2" x14ac:dyDescent="0.25">
      <c r="A32">
        <v>4905510204.0816002</v>
      </c>
      <c r="B32">
        <v>-9.0568810000000006</v>
      </c>
    </row>
    <row r="33" spans="1:2" x14ac:dyDescent="0.25">
      <c r="A33">
        <v>5109489795.9183998</v>
      </c>
      <c r="B33">
        <v>-9.0009526999999991</v>
      </c>
    </row>
    <row r="34" spans="1:2" x14ac:dyDescent="0.25">
      <c r="A34">
        <v>5313469387.7551003</v>
      </c>
      <c r="B34">
        <v>-8.9132671000000006</v>
      </c>
    </row>
    <row r="35" spans="1:2" x14ac:dyDescent="0.25">
      <c r="A35">
        <v>5517448979.5917997</v>
      </c>
      <c r="B35">
        <v>-9.0365170999999993</v>
      </c>
    </row>
    <row r="36" spans="1:2" x14ac:dyDescent="0.25">
      <c r="A36">
        <v>5721428571.4286003</v>
      </c>
      <c r="B36">
        <v>-9.0350923999999999</v>
      </c>
    </row>
    <row r="37" spans="1:2" x14ac:dyDescent="0.25">
      <c r="A37">
        <v>5925408163.2652998</v>
      </c>
      <c r="B37">
        <v>-9.1460314</v>
      </c>
    </row>
    <row r="38" spans="1:2" x14ac:dyDescent="0.25">
      <c r="A38">
        <v>6129387755.1020002</v>
      </c>
      <c r="B38">
        <v>-9.3071423000000006</v>
      </c>
    </row>
    <row r="39" spans="1:2" x14ac:dyDescent="0.25">
      <c r="A39">
        <v>6333367346.9387999</v>
      </c>
      <c r="B39">
        <v>-9.2527255999999998</v>
      </c>
    </row>
    <row r="40" spans="1:2" x14ac:dyDescent="0.25">
      <c r="A40">
        <v>6537346938.7755003</v>
      </c>
      <c r="B40">
        <v>-9.1092061999999991</v>
      </c>
    </row>
    <row r="41" spans="1:2" x14ac:dyDescent="0.25">
      <c r="A41">
        <v>6741326530.6121998</v>
      </c>
      <c r="B41">
        <v>-8.9838170999999996</v>
      </c>
    </row>
    <row r="42" spans="1:2" x14ac:dyDescent="0.25">
      <c r="A42">
        <v>6945306122.4490004</v>
      </c>
      <c r="B42">
        <v>-8.8960437999999993</v>
      </c>
    </row>
    <row r="43" spans="1:2" x14ac:dyDescent="0.25">
      <c r="A43">
        <v>7149285714.2856998</v>
      </c>
      <c r="B43">
        <v>-8.8791618000000003</v>
      </c>
    </row>
    <row r="44" spans="1:2" x14ac:dyDescent="0.25">
      <c r="A44">
        <v>7353265306.1224003</v>
      </c>
      <c r="B44">
        <v>-8.9458952000000007</v>
      </c>
    </row>
    <row r="45" spans="1:2" x14ac:dyDescent="0.25">
      <c r="A45">
        <v>7557244897.9591999</v>
      </c>
      <c r="B45">
        <v>-8.9860334000000002</v>
      </c>
    </row>
    <row r="46" spans="1:2" x14ac:dyDescent="0.25">
      <c r="A46">
        <v>7761224489.7959003</v>
      </c>
      <c r="B46">
        <v>-9.1414471000000006</v>
      </c>
    </row>
    <row r="47" spans="1:2" x14ac:dyDescent="0.25">
      <c r="A47">
        <v>7965204081.6327</v>
      </c>
      <c r="B47">
        <v>-9.2417145000000005</v>
      </c>
    </row>
    <row r="48" spans="1:2" x14ac:dyDescent="0.25">
      <c r="A48">
        <v>8169183673.4694004</v>
      </c>
      <c r="B48">
        <v>-9.4733266999999994</v>
      </c>
    </row>
    <row r="49" spans="1:2" x14ac:dyDescent="0.25">
      <c r="A49">
        <v>8373163265.3060999</v>
      </c>
      <c r="B49">
        <v>-9.4193802000000009</v>
      </c>
    </row>
    <row r="50" spans="1:2" x14ac:dyDescent="0.25">
      <c r="A50">
        <v>8577142857.1429005</v>
      </c>
      <c r="B50">
        <v>-9.3677443999999994</v>
      </c>
    </row>
    <row r="51" spans="1:2" x14ac:dyDescent="0.25">
      <c r="A51">
        <v>8781122448.9796009</v>
      </c>
      <c r="B51">
        <v>-9.5540447000000004</v>
      </c>
    </row>
    <row r="52" spans="1:2" x14ac:dyDescent="0.25">
      <c r="A52">
        <v>8985102040.8162994</v>
      </c>
      <c r="B52">
        <v>-9.5901622999999994</v>
      </c>
    </row>
    <row r="53" spans="1:2" x14ac:dyDescent="0.25">
      <c r="A53">
        <v>9189081632.6530991</v>
      </c>
      <c r="B53">
        <v>-9.6264973000000005</v>
      </c>
    </row>
    <row r="54" spans="1:2" x14ac:dyDescent="0.25">
      <c r="A54">
        <v>9393061224.4897995</v>
      </c>
      <c r="B54">
        <v>-9.5474586000000006</v>
      </c>
    </row>
    <row r="55" spans="1:2" x14ac:dyDescent="0.25">
      <c r="A55">
        <v>9597040816.3264999</v>
      </c>
      <c r="B55">
        <v>-9.7823744000000001</v>
      </c>
    </row>
    <row r="56" spans="1:2" x14ac:dyDescent="0.25">
      <c r="A56">
        <v>9801020408.1632996</v>
      </c>
      <c r="B56">
        <v>-10.076832</v>
      </c>
    </row>
    <row r="57" spans="1:2" x14ac:dyDescent="0.25">
      <c r="A57">
        <v>10005000000</v>
      </c>
      <c r="B57">
        <v>-10.324056000000001</v>
      </c>
    </row>
    <row r="58" spans="1:2" x14ac:dyDescent="0.25">
      <c r="A58">
        <v>10208979591.837</v>
      </c>
      <c r="B58">
        <v>-10.504505999999999</v>
      </c>
    </row>
    <row r="59" spans="1:2" x14ac:dyDescent="0.25">
      <c r="A59">
        <v>10412959183.673</v>
      </c>
      <c r="B59">
        <v>-10.722194</v>
      </c>
    </row>
    <row r="60" spans="1:2" x14ac:dyDescent="0.25">
      <c r="A60">
        <v>10616938775.51</v>
      </c>
      <c r="B60">
        <v>-10.310384000000001</v>
      </c>
    </row>
    <row r="61" spans="1:2" x14ac:dyDescent="0.25">
      <c r="A61">
        <v>10820918367.347</v>
      </c>
      <c r="B61">
        <v>-10.502345999999999</v>
      </c>
    </row>
    <row r="62" spans="1:2" x14ac:dyDescent="0.25">
      <c r="A62">
        <v>11024897959.184</v>
      </c>
      <c r="B62">
        <v>-10.244678</v>
      </c>
    </row>
    <row r="63" spans="1:2" x14ac:dyDescent="0.25">
      <c r="A63">
        <v>11228877551.02</v>
      </c>
      <c r="B63">
        <v>-10.091735</v>
      </c>
    </row>
    <row r="64" spans="1:2" x14ac:dyDescent="0.25">
      <c r="A64">
        <v>11432857142.857</v>
      </c>
      <c r="B64">
        <v>-10.286796000000001</v>
      </c>
    </row>
    <row r="65" spans="1:2" x14ac:dyDescent="0.25">
      <c r="A65">
        <v>11636836734.694</v>
      </c>
      <c r="B65">
        <v>-10.455033999999999</v>
      </c>
    </row>
    <row r="66" spans="1:2" x14ac:dyDescent="0.25">
      <c r="A66">
        <v>11840816326.531</v>
      </c>
      <c r="B66">
        <v>-10.664939</v>
      </c>
    </row>
    <row r="67" spans="1:2" x14ac:dyDescent="0.25">
      <c r="A67">
        <v>12044795918.367001</v>
      </c>
      <c r="B67">
        <v>-11.165618</v>
      </c>
    </row>
    <row r="68" spans="1:2" x14ac:dyDescent="0.25">
      <c r="A68">
        <v>12248775510.204</v>
      </c>
      <c r="B68">
        <v>-10.979461000000001</v>
      </c>
    </row>
    <row r="69" spans="1:2" x14ac:dyDescent="0.25">
      <c r="A69">
        <v>12452755102.041</v>
      </c>
      <c r="B69">
        <v>-11.149514999999999</v>
      </c>
    </row>
    <row r="70" spans="1:2" x14ac:dyDescent="0.25">
      <c r="A70">
        <v>12656734693.878</v>
      </c>
      <c r="B70">
        <v>-11.272537</v>
      </c>
    </row>
    <row r="71" spans="1:2" x14ac:dyDescent="0.25">
      <c r="A71">
        <v>12860714285.714001</v>
      </c>
      <c r="B71">
        <v>-10.974192</v>
      </c>
    </row>
    <row r="72" spans="1:2" x14ac:dyDescent="0.25">
      <c r="A72">
        <v>13064693877.551001</v>
      </c>
      <c r="B72">
        <v>-10.625242999999999</v>
      </c>
    </row>
    <row r="73" spans="1:2" x14ac:dyDescent="0.25">
      <c r="A73">
        <v>13268673469.388</v>
      </c>
      <c r="B73">
        <v>-10.720031000000001</v>
      </c>
    </row>
    <row r="74" spans="1:2" x14ac:dyDescent="0.25">
      <c r="A74">
        <v>13472653061.224001</v>
      </c>
      <c r="B74">
        <v>-10.621409</v>
      </c>
    </row>
    <row r="75" spans="1:2" x14ac:dyDescent="0.25">
      <c r="A75">
        <v>13676632653.061001</v>
      </c>
      <c r="B75">
        <v>-10.52703</v>
      </c>
    </row>
    <row r="76" spans="1:2" x14ac:dyDescent="0.25">
      <c r="A76">
        <v>13880612244.898001</v>
      </c>
      <c r="B76">
        <v>-10.711911000000001</v>
      </c>
    </row>
    <row r="77" spans="1:2" x14ac:dyDescent="0.25">
      <c r="A77">
        <v>14084591836.735001</v>
      </c>
      <c r="B77">
        <v>-11.039783</v>
      </c>
    </row>
    <row r="78" spans="1:2" x14ac:dyDescent="0.25">
      <c r="A78">
        <v>14288571428.570999</v>
      </c>
      <c r="B78">
        <v>-11.359235</v>
      </c>
    </row>
    <row r="79" spans="1:2" x14ac:dyDescent="0.25">
      <c r="A79">
        <v>14492551020.408001</v>
      </c>
      <c r="B79">
        <v>-11.554795</v>
      </c>
    </row>
    <row r="80" spans="1:2" x14ac:dyDescent="0.25">
      <c r="A80">
        <v>14696530612.245001</v>
      </c>
      <c r="B80">
        <v>-12.231531</v>
      </c>
    </row>
    <row r="81" spans="1:2" x14ac:dyDescent="0.25">
      <c r="A81">
        <v>14900510204.082001</v>
      </c>
      <c r="B81">
        <v>-12.156739</v>
      </c>
    </row>
    <row r="82" spans="1:2" x14ac:dyDescent="0.25">
      <c r="A82">
        <v>15104489795.917999</v>
      </c>
      <c r="B82">
        <v>-12.310117</v>
      </c>
    </row>
    <row r="83" spans="1:2" x14ac:dyDescent="0.25">
      <c r="A83">
        <v>15308469387.754999</v>
      </c>
      <c r="B83">
        <v>-12.496995999999999</v>
      </c>
    </row>
    <row r="84" spans="1:2" x14ac:dyDescent="0.25">
      <c r="A84">
        <v>15512448979.591999</v>
      </c>
      <c r="B84">
        <v>-11.725754</v>
      </c>
    </row>
    <row r="85" spans="1:2" x14ac:dyDescent="0.25">
      <c r="A85">
        <v>15716428571.429001</v>
      </c>
      <c r="B85">
        <v>-10.931414999999999</v>
      </c>
    </row>
    <row r="86" spans="1:2" x14ac:dyDescent="0.25">
      <c r="A86">
        <v>15920408163.264999</v>
      </c>
      <c r="B86">
        <v>-10.44056</v>
      </c>
    </row>
    <row r="87" spans="1:2" x14ac:dyDescent="0.25">
      <c r="A87">
        <v>16124387755.101999</v>
      </c>
      <c r="B87">
        <v>-9.9185637999999994</v>
      </c>
    </row>
    <row r="88" spans="1:2" x14ac:dyDescent="0.25">
      <c r="A88">
        <v>16328367346.938999</v>
      </c>
      <c r="B88">
        <v>-9.7372979999999991</v>
      </c>
    </row>
    <row r="89" spans="1:2" x14ac:dyDescent="0.25">
      <c r="A89">
        <v>16532346938.775999</v>
      </c>
      <c r="B89">
        <v>-9.5683804000000006</v>
      </c>
    </row>
    <row r="90" spans="1:2" x14ac:dyDescent="0.25">
      <c r="A90">
        <v>16736326530.612</v>
      </c>
      <c r="B90">
        <v>-9.6292925</v>
      </c>
    </row>
    <row r="91" spans="1:2" x14ac:dyDescent="0.25">
      <c r="A91">
        <v>16940306122.448999</v>
      </c>
      <c r="B91">
        <v>-9.3192471999999995</v>
      </c>
    </row>
    <row r="92" spans="1:2" x14ac:dyDescent="0.25">
      <c r="A92">
        <v>17144285714.285999</v>
      </c>
      <c r="B92">
        <v>-8.8504524</v>
      </c>
    </row>
    <row r="93" spans="1:2" x14ac:dyDescent="0.25">
      <c r="A93">
        <v>17348265306.122002</v>
      </c>
      <c r="B93">
        <v>-8.4989042000000001</v>
      </c>
    </row>
    <row r="94" spans="1:2" x14ac:dyDescent="0.25">
      <c r="A94">
        <v>17552244897.959</v>
      </c>
      <c r="B94">
        <v>-8.3919382000000002</v>
      </c>
    </row>
    <row r="95" spans="1:2" x14ac:dyDescent="0.25">
      <c r="A95">
        <v>17756224489.796001</v>
      </c>
      <c r="B95">
        <v>-8.3333168000000004</v>
      </c>
    </row>
    <row r="96" spans="1:2" x14ac:dyDescent="0.25">
      <c r="A96">
        <v>17960204081.632999</v>
      </c>
      <c r="B96">
        <v>-8.3769016000000001</v>
      </c>
    </row>
    <row r="97" spans="1:3" x14ac:dyDescent="0.25">
      <c r="A97">
        <v>18164183673.469002</v>
      </c>
      <c r="B97">
        <v>-8.4774828000000007</v>
      </c>
    </row>
    <row r="98" spans="1:3" x14ac:dyDescent="0.25">
      <c r="A98">
        <v>18368163265.306</v>
      </c>
      <c r="B98">
        <v>-8.7602215000000001</v>
      </c>
    </row>
    <row r="99" spans="1:3" x14ac:dyDescent="0.25">
      <c r="A99">
        <v>18572142857.143002</v>
      </c>
      <c r="B99">
        <v>-9.1137972000000005</v>
      </c>
    </row>
    <row r="100" spans="1:3" x14ac:dyDescent="0.25">
      <c r="A100">
        <v>18776122448.98</v>
      </c>
      <c r="B100">
        <v>-9.615634</v>
      </c>
    </row>
    <row r="101" spans="1:3" x14ac:dyDescent="0.25">
      <c r="A101">
        <v>18980102040.816002</v>
      </c>
      <c r="B101">
        <v>-9.8164797000000004</v>
      </c>
    </row>
    <row r="102" spans="1:3" x14ac:dyDescent="0.25">
      <c r="A102">
        <v>19184081632.653</v>
      </c>
      <c r="B102">
        <v>-9.9510059000000002</v>
      </c>
    </row>
    <row r="103" spans="1:3" x14ac:dyDescent="0.25">
      <c r="A103">
        <v>19388061224.490002</v>
      </c>
      <c r="B103">
        <v>-9.7404013000000003</v>
      </c>
    </row>
    <row r="104" spans="1:3" x14ac:dyDescent="0.25">
      <c r="A104">
        <v>19592040816.327</v>
      </c>
      <c r="B104">
        <v>-10.106201</v>
      </c>
    </row>
    <row r="105" spans="1:3" x14ac:dyDescent="0.25">
      <c r="A105">
        <v>19796020408.162998</v>
      </c>
      <c r="B105">
        <v>-10.357818999999999</v>
      </c>
    </row>
    <row r="106" spans="1:3" x14ac:dyDescent="0.25">
      <c r="A106">
        <v>20000000000</v>
      </c>
      <c r="B106">
        <v>-11.029674999999999</v>
      </c>
    </row>
    <row r="107" spans="1:3" x14ac:dyDescent="0.25">
      <c r="A107" t="s">
        <v>21</v>
      </c>
    </row>
    <row r="110" spans="1:3" x14ac:dyDescent="0.25">
      <c r="A110" t="s">
        <v>23</v>
      </c>
    </row>
    <row r="111" spans="1:3" x14ac:dyDescent="0.25">
      <c r="A111" t="s">
        <v>19</v>
      </c>
      <c r="B111" t="s">
        <v>113</v>
      </c>
      <c r="C111" t="s">
        <v>28</v>
      </c>
    </row>
    <row r="112" spans="1:3" x14ac:dyDescent="0.25">
      <c r="A112">
        <v>18000000000</v>
      </c>
      <c r="B112">
        <v>-64.539612000000005</v>
      </c>
      <c r="C112">
        <v>-47.230747000000001</v>
      </c>
    </row>
    <row r="113" spans="1:3" x14ac:dyDescent="0.25">
      <c r="A113">
        <v>18326530612.244999</v>
      </c>
      <c r="B113">
        <v>-64.812836000000004</v>
      </c>
      <c r="C113">
        <v>-47.239024999999998</v>
      </c>
    </row>
    <row r="114" spans="1:3" x14ac:dyDescent="0.25">
      <c r="A114">
        <v>18653061224.490002</v>
      </c>
      <c r="B114">
        <v>-64.343215999999998</v>
      </c>
      <c r="C114">
        <v>-47.525351999999998</v>
      </c>
    </row>
    <row r="115" spans="1:3" x14ac:dyDescent="0.25">
      <c r="A115">
        <v>18979591836.735001</v>
      </c>
      <c r="B115">
        <v>-64.685576999999995</v>
      </c>
      <c r="C115">
        <v>-47.760238999999999</v>
      </c>
    </row>
    <row r="116" spans="1:3" x14ac:dyDescent="0.25">
      <c r="A116">
        <v>19306122448.98</v>
      </c>
      <c r="B116">
        <v>-64.810103999999995</v>
      </c>
      <c r="C116">
        <v>-47.885306999999997</v>
      </c>
    </row>
    <row r="117" spans="1:3" x14ac:dyDescent="0.25">
      <c r="A117">
        <v>19632653061.223999</v>
      </c>
      <c r="B117">
        <v>-64.321838</v>
      </c>
      <c r="C117">
        <v>-48.097712999999999</v>
      </c>
    </row>
    <row r="118" spans="1:3" x14ac:dyDescent="0.25">
      <c r="A118">
        <v>19959183673.469002</v>
      </c>
      <c r="B118">
        <v>-64.854065000000006</v>
      </c>
      <c r="C118">
        <v>-48.562430999999997</v>
      </c>
    </row>
    <row r="119" spans="1:3" x14ac:dyDescent="0.25">
      <c r="A119">
        <v>20285714285.714001</v>
      </c>
      <c r="B119">
        <v>-65.431168</v>
      </c>
      <c r="C119">
        <v>-49.492134</v>
      </c>
    </row>
    <row r="120" spans="1:3" x14ac:dyDescent="0.25">
      <c r="A120">
        <v>20612244897.959</v>
      </c>
      <c r="B120">
        <v>-66.047034999999994</v>
      </c>
      <c r="C120">
        <v>-50.463721999999997</v>
      </c>
    </row>
    <row r="121" spans="1:3" x14ac:dyDescent="0.25">
      <c r="A121">
        <v>20938775510.203999</v>
      </c>
      <c r="B121">
        <v>-66.504784000000001</v>
      </c>
      <c r="C121">
        <v>-51.704532999999998</v>
      </c>
    </row>
    <row r="122" spans="1:3" x14ac:dyDescent="0.25">
      <c r="A122">
        <v>21265306122.449001</v>
      </c>
      <c r="B122">
        <v>-67.529555999999999</v>
      </c>
      <c r="C122">
        <v>-53.415359000000002</v>
      </c>
    </row>
    <row r="123" spans="1:3" x14ac:dyDescent="0.25">
      <c r="A123">
        <v>21591836734.694</v>
      </c>
      <c r="B123">
        <v>-69.193031000000005</v>
      </c>
      <c r="C123">
        <v>-54.752754000000003</v>
      </c>
    </row>
    <row r="124" spans="1:3" x14ac:dyDescent="0.25">
      <c r="A124">
        <v>21918367346.938999</v>
      </c>
      <c r="B124">
        <v>-68.657996999999995</v>
      </c>
      <c r="C124">
        <v>-55.810988999999999</v>
      </c>
    </row>
    <row r="125" spans="1:3" x14ac:dyDescent="0.25">
      <c r="A125">
        <v>22244897959.183998</v>
      </c>
      <c r="B125">
        <v>-69.019385999999997</v>
      </c>
      <c r="C125">
        <v>-56.704085999999997</v>
      </c>
    </row>
    <row r="126" spans="1:3" x14ac:dyDescent="0.25">
      <c r="A126">
        <v>22571428571.429001</v>
      </c>
      <c r="B126">
        <v>-69.212799000000004</v>
      </c>
      <c r="C126">
        <v>-57.806891999999998</v>
      </c>
    </row>
    <row r="127" spans="1:3" x14ac:dyDescent="0.25">
      <c r="A127">
        <v>22897959183.673</v>
      </c>
      <c r="B127">
        <v>-69.309585999999996</v>
      </c>
      <c r="C127">
        <v>-59.384956000000003</v>
      </c>
    </row>
    <row r="128" spans="1:3" x14ac:dyDescent="0.25">
      <c r="A128">
        <v>23224489795.917999</v>
      </c>
      <c r="B128">
        <v>-71.230400000000003</v>
      </c>
      <c r="C128">
        <v>-60.331234000000002</v>
      </c>
    </row>
    <row r="129" spans="1:3" x14ac:dyDescent="0.25">
      <c r="A129">
        <v>23551020408.162998</v>
      </c>
      <c r="B129">
        <v>-70.253699999999995</v>
      </c>
      <c r="C129">
        <v>-61.255833000000003</v>
      </c>
    </row>
    <row r="130" spans="1:3" x14ac:dyDescent="0.25">
      <c r="A130">
        <v>23877551020.408001</v>
      </c>
      <c r="B130">
        <v>-70.473572000000004</v>
      </c>
      <c r="C130">
        <v>-61.491520000000001</v>
      </c>
    </row>
    <row r="131" spans="1:3" x14ac:dyDescent="0.25">
      <c r="A131">
        <v>24204081632.653</v>
      </c>
      <c r="B131">
        <v>-70.658669000000003</v>
      </c>
      <c r="C131">
        <v>-61.816642999999999</v>
      </c>
    </row>
    <row r="132" spans="1:3" x14ac:dyDescent="0.25">
      <c r="A132">
        <v>24530612244.897999</v>
      </c>
      <c r="B132">
        <v>-70.715744000000001</v>
      </c>
      <c r="C132">
        <v>-62.089001000000003</v>
      </c>
    </row>
    <row r="133" spans="1:3" x14ac:dyDescent="0.25">
      <c r="A133">
        <v>24857142857.143002</v>
      </c>
      <c r="B133">
        <v>-71.272796999999997</v>
      </c>
      <c r="C133">
        <v>-61.92062</v>
      </c>
    </row>
    <row r="134" spans="1:3" x14ac:dyDescent="0.25">
      <c r="A134">
        <v>25183673469.388</v>
      </c>
      <c r="B134">
        <v>-70.234451000000007</v>
      </c>
      <c r="C134">
        <v>-61.639378000000001</v>
      </c>
    </row>
    <row r="135" spans="1:3" x14ac:dyDescent="0.25">
      <c r="A135">
        <v>25510204081.632999</v>
      </c>
      <c r="B135">
        <v>-70.096489000000005</v>
      </c>
      <c r="C135">
        <v>-61.316203999999999</v>
      </c>
    </row>
    <row r="136" spans="1:3" x14ac:dyDescent="0.25">
      <c r="A136">
        <v>25836734693.877998</v>
      </c>
      <c r="B136">
        <v>-70.544112999999996</v>
      </c>
      <c r="C136">
        <v>-61.462029000000001</v>
      </c>
    </row>
    <row r="137" spans="1:3" x14ac:dyDescent="0.25">
      <c r="A137">
        <v>26163265306.122002</v>
      </c>
      <c r="B137">
        <v>-70.794128000000001</v>
      </c>
      <c r="C137">
        <v>-61.663876000000002</v>
      </c>
    </row>
    <row r="138" spans="1:3" x14ac:dyDescent="0.25">
      <c r="A138">
        <v>26489795918.367001</v>
      </c>
      <c r="B138">
        <v>-70.624488999999997</v>
      </c>
      <c r="C138">
        <v>-61.573127999999997</v>
      </c>
    </row>
    <row r="139" spans="1:3" x14ac:dyDescent="0.25">
      <c r="A139">
        <v>26816326530.612</v>
      </c>
      <c r="B139">
        <v>-70.251503</v>
      </c>
      <c r="C139">
        <v>-61.608626999999998</v>
      </c>
    </row>
    <row r="140" spans="1:3" x14ac:dyDescent="0.25">
      <c r="A140">
        <v>27142857142.856998</v>
      </c>
      <c r="B140">
        <v>-70.934760999999995</v>
      </c>
      <c r="C140">
        <v>-61.936390000000003</v>
      </c>
    </row>
    <row r="141" spans="1:3" x14ac:dyDescent="0.25">
      <c r="A141">
        <v>27469387755.102001</v>
      </c>
      <c r="B141">
        <v>-71.840537999999995</v>
      </c>
      <c r="C141">
        <v>-62.351489999999998</v>
      </c>
    </row>
    <row r="142" spans="1:3" x14ac:dyDescent="0.25">
      <c r="A142">
        <v>27795918367.347</v>
      </c>
      <c r="B142">
        <v>-71.767432999999997</v>
      </c>
      <c r="C142">
        <v>-62.868481000000003</v>
      </c>
    </row>
    <row r="143" spans="1:3" x14ac:dyDescent="0.25">
      <c r="A143">
        <v>28122448979.591999</v>
      </c>
      <c r="B143">
        <v>-72.703368999999995</v>
      </c>
      <c r="C143">
        <v>-63.009228</v>
      </c>
    </row>
    <row r="144" spans="1:3" x14ac:dyDescent="0.25">
      <c r="A144">
        <v>28448979591.837002</v>
      </c>
      <c r="B144">
        <v>-72.225960000000001</v>
      </c>
      <c r="C144">
        <v>-63.452731999999997</v>
      </c>
    </row>
    <row r="145" spans="1:3" x14ac:dyDescent="0.25">
      <c r="A145">
        <v>28775510204.082001</v>
      </c>
      <c r="B145">
        <v>-72.774612000000005</v>
      </c>
      <c r="C145">
        <v>-63.761260999999998</v>
      </c>
    </row>
    <row r="146" spans="1:3" x14ac:dyDescent="0.25">
      <c r="A146">
        <v>29102040816.327</v>
      </c>
      <c r="B146">
        <v>-73.272278</v>
      </c>
      <c r="C146">
        <v>-63.964633999999997</v>
      </c>
    </row>
    <row r="147" spans="1:3" x14ac:dyDescent="0.25">
      <c r="A147">
        <v>29428571428.570999</v>
      </c>
      <c r="B147">
        <v>-72.606032999999996</v>
      </c>
      <c r="C147">
        <v>-64.092133000000004</v>
      </c>
    </row>
    <row r="148" spans="1:3" x14ac:dyDescent="0.25">
      <c r="A148">
        <v>29755102040.816002</v>
      </c>
      <c r="B148">
        <v>-73.119193999999993</v>
      </c>
      <c r="C148">
        <v>-64.196869000000007</v>
      </c>
    </row>
    <row r="149" spans="1:3" x14ac:dyDescent="0.25">
      <c r="A149">
        <v>30081632653.061001</v>
      </c>
      <c r="B149">
        <v>-73.676468</v>
      </c>
      <c r="C149">
        <v>-65.223838999999998</v>
      </c>
    </row>
    <row r="150" spans="1:3" x14ac:dyDescent="0.25">
      <c r="A150">
        <v>30408163265.306</v>
      </c>
      <c r="B150">
        <v>-75.949234000000004</v>
      </c>
      <c r="C150">
        <v>-65.817466999999994</v>
      </c>
    </row>
    <row r="151" spans="1:3" x14ac:dyDescent="0.25">
      <c r="A151">
        <v>30734693877.550999</v>
      </c>
      <c r="B151">
        <v>-75.195885000000004</v>
      </c>
      <c r="C151">
        <v>-66.118590999999995</v>
      </c>
    </row>
    <row r="152" spans="1:3" x14ac:dyDescent="0.25">
      <c r="A152">
        <v>31061224489.796001</v>
      </c>
      <c r="B152">
        <v>-75.067145999999994</v>
      </c>
      <c r="C152">
        <v>-66.440544000000003</v>
      </c>
    </row>
    <row r="153" spans="1:3" x14ac:dyDescent="0.25">
      <c r="A153">
        <v>31387755102.041</v>
      </c>
      <c r="B153">
        <v>-77.193023999999994</v>
      </c>
      <c r="C153">
        <v>-67.058593999999999</v>
      </c>
    </row>
    <row r="154" spans="1:3" x14ac:dyDescent="0.25">
      <c r="A154">
        <v>31714285714.285999</v>
      </c>
      <c r="B154">
        <v>-77.176063999999997</v>
      </c>
      <c r="C154">
        <v>-67.370987</v>
      </c>
    </row>
    <row r="155" spans="1:3" x14ac:dyDescent="0.25">
      <c r="A155">
        <v>32040816326.530998</v>
      </c>
      <c r="B155">
        <v>-76.085044999999994</v>
      </c>
      <c r="C155">
        <v>-66.944038000000006</v>
      </c>
    </row>
    <row r="156" spans="1:3" x14ac:dyDescent="0.25">
      <c r="A156">
        <v>32367346938.776001</v>
      </c>
      <c r="B156">
        <v>-76.082954000000001</v>
      </c>
      <c r="C156">
        <v>-66.547805999999994</v>
      </c>
    </row>
    <row r="157" spans="1:3" x14ac:dyDescent="0.25">
      <c r="A157">
        <v>32693877551.02</v>
      </c>
      <c r="B157">
        <v>-76.246132000000003</v>
      </c>
      <c r="C157">
        <v>-66.514435000000006</v>
      </c>
    </row>
    <row r="158" spans="1:3" x14ac:dyDescent="0.25">
      <c r="A158">
        <v>33020408163.264999</v>
      </c>
      <c r="B158">
        <v>-75.978347999999997</v>
      </c>
      <c r="C158">
        <v>-66.237235999999996</v>
      </c>
    </row>
    <row r="159" spans="1:3" x14ac:dyDescent="0.25">
      <c r="A159">
        <v>33346938775.509998</v>
      </c>
      <c r="B159">
        <v>-75.443557999999996</v>
      </c>
      <c r="C159">
        <v>-66.420653999999999</v>
      </c>
    </row>
    <row r="160" spans="1:3" x14ac:dyDescent="0.25">
      <c r="A160">
        <v>33673469387.755001</v>
      </c>
      <c r="B160">
        <v>-77.246735000000001</v>
      </c>
      <c r="C160">
        <v>-66.495934000000005</v>
      </c>
    </row>
    <row r="161" spans="1:3" x14ac:dyDescent="0.25">
      <c r="A161">
        <v>34000000000</v>
      </c>
      <c r="B161">
        <v>-76.980773999999997</v>
      </c>
      <c r="C161">
        <v>-66.459343000000004</v>
      </c>
    </row>
    <row r="162" spans="1:3" x14ac:dyDescent="0.25">
      <c r="A162">
        <v>34326530612.244999</v>
      </c>
      <c r="B162">
        <v>-76.055923000000007</v>
      </c>
      <c r="C162">
        <v>-67.183837999999994</v>
      </c>
    </row>
    <row r="163" spans="1:3" x14ac:dyDescent="0.25">
      <c r="A163">
        <v>34653061224.489998</v>
      </c>
      <c r="B163">
        <v>-80.065558999999993</v>
      </c>
      <c r="C163">
        <v>-68.295974999999999</v>
      </c>
    </row>
    <row r="164" spans="1:3" x14ac:dyDescent="0.25">
      <c r="A164">
        <v>34979591836.735001</v>
      </c>
      <c r="B164">
        <v>-80.303528</v>
      </c>
      <c r="C164">
        <v>-69.767059000000003</v>
      </c>
    </row>
    <row r="165" spans="1:3" x14ac:dyDescent="0.25">
      <c r="A165">
        <v>35306122448.980003</v>
      </c>
      <c r="B165">
        <v>-80.467026000000004</v>
      </c>
      <c r="C165">
        <v>-72.838806000000005</v>
      </c>
    </row>
    <row r="166" spans="1:3" x14ac:dyDescent="0.25">
      <c r="A166">
        <v>35632653061.223999</v>
      </c>
      <c r="B166">
        <v>-88.803275999999997</v>
      </c>
      <c r="C166">
        <v>-74.737526000000003</v>
      </c>
    </row>
    <row r="167" spans="1:3" x14ac:dyDescent="0.25">
      <c r="A167">
        <v>35959183673.469002</v>
      </c>
      <c r="B167">
        <v>-85.781036</v>
      </c>
      <c r="C167">
        <v>-76.197861000000003</v>
      </c>
    </row>
    <row r="168" spans="1:3" x14ac:dyDescent="0.25">
      <c r="A168">
        <v>36285714285.713997</v>
      </c>
      <c r="B168">
        <v>-84.632469</v>
      </c>
      <c r="C168">
        <v>-74.907753</v>
      </c>
    </row>
    <row r="169" spans="1:3" x14ac:dyDescent="0.25">
      <c r="A169">
        <v>36612244897.959</v>
      </c>
      <c r="B169">
        <v>-85.143303000000003</v>
      </c>
      <c r="C169">
        <v>-73.127014000000003</v>
      </c>
    </row>
    <row r="170" spans="1:3" x14ac:dyDescent="0.25">
      <c r="A170">
        <v>36938775510.204002</v>
      </c>
      <c r="B170">
        <v>-81.012032000000005</v>
      </c>
      <c r="C170">
        <v>-71.781684999999996</v>
      </c>
    </row>
    <row r="171" spans="1:3" x14ac:dyDescent="0.25">
      <c r="A171">
        <v>37265306122.448997</v>
      </c>
      <c r="B171">
        <v>-81.475318999999999</v>
      </c>
      <c r="C171">
        <v>-69.876686000000007</v>
      </c>
    </row>
    <row r="172" spans="1:3" x14ac:dyDescent="0.25">
      <c r="A172">
        <v>37591836734.694</v>
      </c>
      <c r="B172">
        <v>-79.952720999999997</v>
      </c>
      <c r="C172">
        <v>-68.966446000000005</v>
      </c>
    </row>
    <row r="173" spans="1:3" x14ac:dyDescent="0.25">
      <c r="A173">
        <v>37918367346.939003</v>
      </c>
      <c r="B173">
        <v>-78.765884</v>
      </c>
      <c r="C173">
        <v>-67.818550000000002</v>
      </c>
    </row>
    <row r="174" spans="1:3" x14ac:dyDescent="0.25">
      <c r="A174">
        <v>38244897959.183998</v>
      </c>
      <c r="B174">
        <v>-78.138557000000006</v>
      </c>
      <c r="C174">
        <v>-67.439155999999997</v>
      </c>
    </row>
    <row r="175" spans="1:3" x14ac:dyDescent="0.25">
      <c r="A175">
        <v>38571428571.429001</v>
      </c>
      <c r="B175">
        <v>-78.809273000000005</v>
      </c>
      <c r="C175">
        <v>-67.393387000000004</v>
      </c>
    </row>
    <row r="176" spans="1:3" x14ac:dyDescent="0.25">
      <c r="A176">
        <v>38897959183.672997</v>
      </c>
      <c r="B176">
        <v>-78.104293999999996</v>
      </c>
      <c r="C176">
        <v>-67.255104000000003</v>
      </c>
    </row>
    <row r="177" spans="1:3" x14ac:dyDescent="0.25">
      <c r="A177">
        <v>39224489795.917999</v>
      </c>
      <c r="B177">
        <v>-77.171211</v>
      </c>
      <c r="C177">
        <v>-66.854759000000001</v>
      </c>
    </row>
    <row r="178" spans="1:3" x14ac:dyDescent="0.25">
      <c r="A178">
        <v>39551020408.163002</v>
      </c>
      <c r="B178">
        <v>-77.255439999999993</v>
      </c>
      <c r="C178">
        <v>-66.761443999999997</v>
      </c>
    </row>
    <row r="179" spans="1:3" x14ac:dyDescent="0.25">
      <c r="A179">
        <v>39877551020.407997</v>
      </c>
      <c r="B179">
        <v>-77.726157999999998</v>
      </c>
      <c r="C179">
        <v>-66.990074000000007</v>
      </c>
    </row>
    <row r="180" spans="1:3" x14ac:dyDescent="0.25">
      <c r="A180">
        <v>40204081632.653</v>
      </c>
      <c r="B180">
        <v>-77.848975999999993</v>
      </c>
      <c r="C180">
        <v>-66.345253</v>
      </c>
    </row>
    <row r="181" spans="1:3" x14ac:dyDescent="0.25">
      <c r="A181">
        <v>40530612244.898003</v>
      </c>
      <c r="B181">
        <v>-75.739341999999994</v>
      </c>
      <c r="C181">
        <v>-65.995964000000001</v>
      </c>
    </row>
    <row r="182" spans="1:3" x14ac:dyDescent="0.25">
      <c r="A182">
        <v>40857142857.142998</v>
      </c>
      <c r="B182">
        <v>-77.510497999999998</v>
      </c>
      <c r="C182">
        <v>-66.454200999999998</v>
      </c>
    </row>
    <row r="183" spans="1:3" x14ac:dyDescent="0.25">
      <c r="A183">
        <v>41183673469.388</v>
      </c>
      <c r="B183">
        <v>-80.066558999999998</v>
      </c>
      <c r="C183">
        <v>-67.502921999999998</v>
      </c>
    </row>
    <row r="184" spans="1:3" x14ac:dyDescent="0.25">
      <c r="A184">
        <v>41510204081.633003</v>
      </c>
      <c r="B184">
        <v>-80.077263000000002</v>
      </c>
      <c r="C184">
        <v>-68.323845000000006</v>
      </c>
    </row>
    <row r="185" spans="1:3" x14ac:dyDescent="0.25">
      <c r="A185">
        <v>41836734693.877998</v>
      </c>
      <c r="B185">
        <v>-80.770790000000005</v>
      </c>
      <c r="C185">
        <v>-68.113463999999993</v>
      </c>
    </row>
    <row r="186" spans="1:3" x14ac:dyDescent="0.25">
      <c r="A186">
        <v>42163265306.122002</v>
      </c>
      <c r="B186">
        <v>-80.190735000000004</v>
      </c>
      <c r="C186">
        <v>-68.417968999999999</v>
      </c>
    </row>
    <row r="187" spans="1:3" x14ac:dyDescent="0.25">
      <c r="A187">
        <v>42489795918.366997</v>
      </c>
      <c r="B187">
        <v>-81.256241000000003</v>
      </c>
      <c r="C187">
        <v>-70.621375999999998</v>
      </c>
    </row>
    <row r="188" spans="1:3" x14ac:dyDescent="0.25">
      <c r="A188">
        <v>42816326530.612</v>
      </c>
      <c r="B188">
        <v>-86.950019999999995</v>
      </c>
      <c r="C188">
        <v>-73.154883999999996</v>
      </c>
    </row>
    <row r="189" spans="1:3" x14ac:dyDescent="0.25">
      <c r="A189">
        <v>43142857142.857002</v>
      </c>
      <c r="B189">
        <v>-86.412559999999999</v>
      </c>
      <c r="C189">
        <v>-76.478752</v>
      </c>
    </row>
    <row r="190" spans="1:3" x14ac:dyDescent="0.25">
      <c r="A190">
        <v>43469387755.101997</v>
      </c>
      <c r="B190">
        <v>-89.171394000000006</v>
      </c>
      <c r="C190">
        <v>-76.914451999999997</v>
      </c>
    </row>
    <row r="191" spans="1:3" x14ac:dyDescent="0.25">
      <c r="A191">
        <v>43795918367.347</v>
      </c>
      <c r="B191">
        <v>-86.449928</v>
      </c>
      <c r="C191">
        <v>-77.472710000000006</v>
      </c>
    </row>
    <row r="192" spans="1:3" x14ac:dyDescent="0.25">
      <c r="A192">
        <v>44122448979.592003</v>
      </c>
      <c r="B192">
        <v>-86.893219000000002</v>
      </c>
      <c r="C192">
        <v>-78.708648999999994</v>
      </c>
    </row>
    <row r="193" spans="1:3" x14ac:dyDescent="0.25">
      <c r="A193">
        <v>44448979591.836998</v>
      </c>
      <c r="B193">
        <v>-92.007050000000007</v>
      </c>
      <c r="C193">
        <v>-79.718627999999995</v>
      </c>
    </row>
    <row r="194" spans="1:3" x14ac:dyDescent="0.25">
      <c r="A194">
        <v>44775510204.082001</v>
      </c>
      <c r="B194">
        <v>-89.190582000000006</v>
      </c>
      <c r="C194">
        <v>-80.268592999999996</v>
      </c>
    </row>
    <row r="195" spans="1:3" x14ac:dyDescent="0.25">
      <c r="A195">
        <v>45102040816.327003</v>
      </c>
      <c r="B195">
        <v>-88.125068999999996</v>
      </c>
      <c r="C195">
        <v>-80.087494000000007</v>
      </c>
    </row>
    <row r="196" spans="1:3" x14ac:dyDescent="0.25">
      <c r="A196">
        <v>45428571428.570999</v>
      </c>
      <c r="B196">
        <v>-90.745818999999997</v>
      </c>
      <c r="C196">
        <v>-80.645286999999996</v>
      </c>
    </row>
    <row r="197" spans="1:3" x14ac:dyDescent="0.25">
      <c r="A197">
        <v>45755102040.816002</v>
      </c>
      <c r="B197">
        <v>-89.733581999999998</v>
      </c>
      <c r="C197">
        <v>-86.101973999999998</v>
      </c>
    </row>
    <row r="198" spans="1:3" x14ac:dyDescent="0.25">
      <c r="A198">
        <v>46081632653.060997</v>
      </c>
      <c r="B198">
        <v>-103.56783</v>
      </c>
      <c r="C198">
        <v>-87.460364999999996</v>
      </c>
    </row>
    <row r="199" spans="1:3" x14ac:dyDescent="0.25">
      <c r="A199">
        <v>46408163265.306</v>
      </c>
      <c r="B199">
        <v>-94.303832999999997</v>
      </c>
      <c r="C199">
        <v>-88.318747999999999</v>
      </c>
    </row>
    <row r="200" spans="1:3" x14ac:dyDescent="0.25">
      <c r="A200">
        <v>46734693877.551003</v>
      </c>
      <c r="B200">
        <v>-92.186729</v>
      </c>
      <c r="C200">
        <v>-82.962585000000004</v>
      </c>
    </row>
    <row r="201" spans="1:3" x14ac:dyDescent="0.25">
      <c r="A201">
        <v>47061224489.795998</v>
      </c>
      <c r="B201">
        <v>-87.584877000000006</v>
      </c>
      <c r="C201">
        <v>-80.513344000000004</v>
      </c>
    </row>
    <row r="202" spans="1:3" x14ac:dyDescent="0.25">
      <c r="A202">
        <v>47387755102.041</v>
      </c>
      <c r="B202">
        <v>-87.383033999999995</v>
      </c>
      <c r="C202">
        <v>-77.882248000000004</v>
      </c>
    </row>
    <row r="203" spans="1:3" x14ac:dyDescent="0.25">
      <c r="A203">
        <v>47714285714.286003</v>
      </c>
      <c r="B203">
        <v>-85.030342000000005</v>
      </c>
      <c r="C203">
        <v>-75.604331999999999</v>
      </c>
    </row>
    <row r="204" spans="1:3" x14ac:dyDescent="0.25">
      <c r="A204">
        <v>48040816326.530998</v>
      </c>
      <c r="B204">
        <v>-81.889274999999998</v>
      </c>
      <c r="C204">
        <v>-74.254135000000005</v>
      </c>
    </row>
    <row r="205" spans="1:3" x14ac:dyDescent="0.25">
      <c r="A205">
        <v>48367346938.776001</v>
      </c>
      <c r="B205">
        <v>-84.388701999999995</v>
      </c>
      <c r="C205">
        <v>-73.349800000000002</v>
      </c>
    </row>
    <row r="206" spans="1:3" x14ac:dyDescent="0.25">
      <c r="A206">
        <v>48693877551.019997</v>
      </c>
      <c r="B206">
        <v>-83.154540999999995</v>
      </c>
      <c r="C206">
        <v>-74.003119999999996</v>
      </c>
    </row>
    <row r="207" spans="1:3" x14ac:dyDescent="0.25">
      <c r="A207">
        <v>49020408163.264999</v>
      </c>
      <c r="B207">
        <v>-83.974007</v>
      </c>
      <c r="C207">
        <v>-73.150345000000002</v>
      </c>
    </row>
    <row r="208" spans="1:3" x14ac:dyDescent="0.25">
      <c r="A208">
        <v>49346938775.510002</v>
      </c>
      <c r="B208">
        <v>-82.120093999999995</v>
      </c>
      <c r="C208">
        <v>-72.888580000000005</v>
      </c>
    </row>
    <row r="209" spans="1:3" x14ac:dyDescent="0.25">
      <c r="A209">
        <v>49673469387.754997</v>
      </c>
      <c r="B209">
        <v>-82.776054000000002</v>
      </c>
      <c r="C209">
        <v>-71.844832999999994</v>
      </c>
    </row>
    <row r="210" spans="1:3" x14ac:dyDescent="0.25">
      <c r="A210">
        <v>50000000000</v>
      </c>
      <c r="B210">
        <v>-82.132041999999998</v>
      </c>
      <c r="C210">
        <v>-71.540985000000006</v>
      </c>
    </row>
    <row r="211" spans="1:3" x14ac:dyDescent="0.25">
      <c r="A2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46"/>
  <sheetViews>
    <sheetView topLeftCell="E5" workbookViewId="0">
      <selection activeCell="U4" sqref="U4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86" customWidth="1"/>
    <col min="11" max="11" width="13.7109375" style="40" customWidth="1"/>
    <col min="14" max="14" width="2" style="19" customWidth="1"/>
    <col min="15" max="15" width="10.7109375" style="5" customWidth="1"/>
    <col min="16" max="17" width="10.7109375" style="6" customWidth="1"/>
    <col min="18" max="18" width="10.7109375" style="5" customWidth="1"/>
    <col min="19" max="19" width="10.7109375" style="6" customWidth="1"/>
    <col min="20" max="20" width="2" style="19" customWidth="1"/>
    <col min="21" max="16384" width="9.140625" style="3"/>
  </cols>
  <sheetData>
    <row r="1" spans="1:20" x14ac:dyDescent="0.25">
      <c r="B1" s="88" t="s">
        <v>95</v>
      </c>
      <c r="C1" s="88"/>
      <c r="E1" s="5" t="s">
        <v>1</v>
      </c>
      <c r="I1" s="31" t="s">
        <v>16</v>
      </c>
      <c r="L1" s="88"/>
      <c r="M1" s="88"/>
      <c r="O1" s="5" t="s">
        <v>1</v>
      </c>
      <c r="S1" s="31" t="s">
        <v>17</v>
      </c>
    </row>
    <row r="2" spans="1:20" x14ac:dyDescent="0.25">
      <c r="A2" s="39" t="s">
        <v>101</v>
      </c>
      <c r="B2" s="88" t="s">
        <v>246</v>
      </c>
      <c r="C2" s="88" t="s">
        <v>257</v>
      </c>
      <c r="F2" s="70" t="s">
        <v>203</v>
      </c>
      <c r="G2" s="70" t="s">
        <v>204</v>
      </c>
      <c r="H2" s="70" t="s">
        <v>205</v>
      </c>
      <c r="I2" s="70" t="s">
        <v>206</v>
      </c>
      <c r="J2" s="70"/>
      <c r="K2" s="39" t="s">
        <v>102</v>
      </c>
      <c r="L2" s="88"/>
      <c r="M2" s="88"/>
      <c r="P2" s="70" t="s">
        <v>203</v>
      </c>
      <c r="Q2" s="70" t="s">
        <v>204</v>
      </c>
      <c r="R2" s="70" t="s">
        <v>205</v>
      </c>
      <c r="S2" s="70" t="s">
        <v>206</v>
      </c>
      <c r="T2" s="70" t="s">
        <v>221</v>
      </c>
    </row>
    <row r="3" spans="1:20" x14ac:dyDescent="0.25">
      <c r="B3" s="88" t="s">
        <v>254</v>
      </c>
      <c r="C3" s="88" t="s">
        <v>266</v>
      </c>
      <c r="F3" s="44" t="str">
        <f>C8</f>
        <v>20 dBm LO Log Mag(dB)</v>
      </c>
      <c r="G3" s="44" t="str">
        <f>C214</f>
        <v>18 dBm LO Log Mag(dB)</v>
      </c>
      <c r="H3" s="44" t="str">
        <f>C420</f>
        <v>16 dBm LO Log Mag(dB)</v>
      </c>
      <c r="I3" s="44" t="str">
        <f>C626</f>
        <v>14 dBm LO Log Mag(dB)</v>
      </c>
      <c r="J3" s="44"/>
      <c r="L3" s="88"/>
      <c r="M3" s="88"/>
      <c r="P3" s="44">
        <f>M8</f>
        <v>0</v>
      </c>
      <c r="Q3" s="44">
        <f>M214</f>
        <v>0</v>
      </c>
      <c r="R3" s="44">
        <f>M420</f>
        <v>0</v>
      </c>
      <c r="S3" s="44">
        <f>M626</f>
        <v>0</v>
      </c>
    </row>
    <row r="4" spans="1:20" x14ac:dyDescent="0.25">
      <c r="B4" s="88" t="s">
        <v>98</v>
      </c>
      <c r="C4" s="88"/>
      <c r="H4" s="6"/>
      <c r="L4" s="88"/>
      <c r="M4" s="88"/>
      <c r="R4" s="6"/>
    </row>
    <row r="5" spans="1:20" x14ac:dyDescent="0.25">
      <c r="B5" s="88"/>
      <c r="C5" s="88"/>
      <c r="D5" s="20"/>
      <c r="E5" s="6">
        <f t="shared" ref="E5:E68" si="0">B9/1000000000</f>
        <v>10</v>
      </c>
      <c r="F5" s="6">
        <f t="shared" ref="F5:F68" si="1">C9</f>
        <v>-75.739402999999996</v>
      </c>
      <c r="G5" s="44">
        <f t="shared" ref="G5:G68" si="2">C215</f>
        <v>-81.589438999999999</v>
      </c>
      <c r="H5" s="44">
        <f t="shared" ref="H5:H68" si="3">C421</f>
        <v>-73.375052999999994</v>
      </c>
      <c r="I5" s="44">
        <f t="shared" ref="I5:I68" si="4">C627</f>
        <v>-74.763549999999995</v>
      </c>
      <c r="J5" s="44"/>
      <c r="L5" s="88"/>
      <c r="M5" s="88"/>
      <c r="N5" s="20"/>
      <c r="O5" s="6">
        <f t="shared" ref="O5:O68" si="5">L9/1000000000</f>
        <v>0</v>
      </c>
      <c r="P5" s="6">
        <f t="shared" ref="P5:P68" si="6">M9</f>
        <v>0</v>
      </c>
      <c r="Q5" s="44">
        <f t="shared" ref="Q5:Q68" si="7">M215</f>
        <v>0</v>
      </c>
      <c r="R5" s="44">
        <f t="shared" ref="R5:R68" si="8">M421</f>
        <v>0</v>
      </c>
      <c r="S5" s="44">
        <f t="shared" ref="S5:S68" si="9">M627</f>
        <v>0</v>
      </c>
      <c r="T5" s="20"/>
    </row>
    <row r="6" spans="1:20" x14ac:dyDescent="0.25">
      <c r="B6" s="88"/>
      <c r="C6" s="88"/>
      <c r="D6" s="20"/>
      <c r="E6" s="6">
        <f t="shared" si="0"/>
        <v>10.074999999999999</v>
      </c>
      <c r="F6" s="6">
        <f t="shared" si="1"/>
        <v>-74.484200000000001</v>
      </c>
      <c r="G6" s="44">
        <f t="shared" si="2"/>
        <v>-80.619484</v>
      </c>
      <c r="H6" s="44">
        <f t="shared" si="3"/>
        <v>-74.172234000000003</v>
      </c>
      <c r="I6" s="44">
        <f t="shared" si="4"/>
        <v>-74.987853999999999</v>
      </c>
      <c r="J6" s="44"/>
      <c r="L6" s="88"/>
      <c r="M6" s="88"/>
      <c r="N6" s="20"/>
      <c r="O6" s="6">
        <f t="shared" si="5"/>
        <v>0</v>
      </c>
      <c r="P6" s="6">
        <f t="shared" si="6"/>
        <v>0</v>
      </c>
      <c r="Q6" s="44">
        <f t="shared" si="7"/>
        <v>0</v>
      </c>
      <c r="R6" s="44">
        <f t="shared" si="8"/>
        <v>0</v>
      </c>
      <c r="S6" s="44">
        <f t="shared" si="9"/>
        <v>0</v>
      </c>
      <c r="T6" s="20"/>
    </row>
    <row r="7" spans="1:20" x14ac:dyDescent="0.25">
      <c r="B7" s="88" t="s">
        <v>99</v>
      </c>
      <c r="C7" s="88"/>
      <c r="D7" s="20"/>
      <c r="E7" s="6">
        <f t="shared" si="0"/>
        <v>10.15</v>
      </c>
      <c r="F7" s="6">
        <f t="shared" si="1"/>
        <v>-74.091460999999995</v>
      </c>
      <c r="G7" s="44">
        <f t="shared" si="2"/>
        <v>-79.716324</v>
      </c>
      <c r="H7" s="44">
        <f t="shared" si="3"/>
        <v>-75.877892000000003</v>
      </c>
      <c r="I7" s="44">
        <f t="shared" si="4"/>
        <v>-74.576972999999995</v>
      </c>
      <c r="J7" s="44"/>
      <c r="L7" s="88"/>
      <c r="M7" s="88"/>
      <c r="N7" s="20"/>
      <c r="O7" s="6">
        <f t="shared" si="5"/>
        <v>0</v>
      </c>
      <c r="P7" s="6">
        <f t="shared" si="6"/>
        <v>0</v>
      </c>
      <c r="Q7" s="44">
        <f t="shared" si="7"/>
        <v>0</v>
      </c>
      <c r="R7" s="44">
        <f t="shared" si="8"/>
        <v>0</v>
      </c>
      <c r="S7" s="44">
        <f t="shared" si="9"/>
        <v>0</v>
      </c>
      <c r="T7" s="20"/>
    </row>
    <row r="8" spans="1:20" x14ac:dyDescent="0.25">
      <c r="B8" s="88" t="s">
        <v>19</v>
      </c>
      <c r="C8" s="88" t="s">
        <v>279</v>
      </c>
      <c r="D8" s="20"/>
      <c r="E8" s="6">
        <f t="shared" si="0"/>
        <v>10.225</v>
      </c>
      <c r="F8" s="6">
        <f t="shared" si="1"/>
        <v>-74.082458000000003</v>
      </c>
      <c r="G8" s="44">
        <f t="shared" si="2"/>
        <v>-78.307998999999995</v>
      </c>
      <c r="H8" s="44">
        <f t="shared" si="3"/>
        <v>-76.507248000000004</v>
      </c>
      <c r="I8" s="44">
        <f t="shared" si="4"/>
        <v>-73.776161000000002</v>
      </c>
      <c r="J8" s="44"/>
      <c r="L8" s="88"/>
      <c r="M8" s="88"/>
      <c r="N8" s="20"/>
      <c r="O8" s="6">
        <f t="shared" si="5"/>
        <v>0</v>
      </c>
      <c r="P8" s="6">
        <f t="shared" si="6"/>
        <v>0</v>
      </c>
      <c r="Q8" s="44">
        <f t="shared" si="7"/>
        <v>0</v>
      </c>
      <c r="R8" s="44">
        <f t="shared" si="8"/>
        <v>0</v>
      </c>
      <c r="S8" s="44">
        <f t="shared" si="9"/>
        <v>0</v>
      </c>
      <c r="T8" s="20"/>
    </row>
    <row r="9" spans="1:20" x14ac:dyDescent="0.25">
      <c r="B9" s="88">
        <v>10000000000</v>
      </c>
      <c r="C9" s="88">
        <v>-75.739402999999996</v>
      </c>
      <c r="D9" s="20"/>
      <c r="E9" s="6">
        <f t="shared" si="0"/>
        <v>10.3</v>
      </c>
      <c r="F9" s="6">
        <f t="shared" si="1"/>
        <v>-75.209914999999995</v>
      </c>
      <c r="G9" s="44">
        <f t="shared" si="2"/>
        <v>-75.579025000000001</v>
      </c>
      <c r="H9" s="44">
        <f t="shared" si="3"/>
        <v>-76.876900000000006</v>
      </c>
      <c r="I9" s="44">
        <f t="shared" si="4"/>
        <v>-74.090500000000006</v>
      </c>
      <c r="J9" s="44"/>
      <c r="L9" s="88"/>
      <c r="M9" s="88"/>
      <c r="N9" s="20"/>
      <c r="O9" s="6">
        <f t="shared" si="5"/>
        <v>0</v>
      </c>
      <c r="P9" s="6">
        <f t="shared" si="6"/>
        <v>0</v>
      </c>
      <c r="Q9" s="44">
        <f t="shared" si="7"/>
        <v>0</v>
      </c>
      <c r="R9" s="44">
        <f t="shared" si="8"/>
        <v>0</v>
      </c>
      <c r="S9" s="44">
        <f t="shared" si="9"/>
        <v>0</v>
      </c>
      <c r="T9" s="20"/>
    </row>
    <row r="10" spans="1:20" x14ac:dyDescent="0.25">
      <c r="B10" s="88">
        <v>10075000000</v>
      </c>
      <c r="C10" s="88">
        <v>-74.484200000000001</v>
      </c>
      <c r="D10" s="20"/>
      <c r="E10" s="6">
        <f t="shared" si="0"/>
        <v>10.375</v>
      </c>
      <c r="F10" s="6">
        <f t="shared" si="1"/>
        <v>-74.119964999999993</v>
      </c>
      <c r="G10" s="44">
        <f t="shared" si="2"/>
        <v>-77.861450000000005</v>
      </c>
      <c r="H10" s="44">
        <f t="shared" si="3"/>
        <v>-76.812370000000001</v>
      </c>
      <c r="I10" s="44">
        <f t="shared" si="4"/>
        <v>-74.587502000000001</v>
      </c>
      <c r="J10" s="44"/>
      <c r="L10" s="88"/>
      <c r="M10" s="88"/>
      <c r="N10" s="20"/>
      <c r="O10" s="6">
        <f t="shared" si="5"/>
        <v>0</v>
      </c>
      <c r="P10" s="6">
        <f t="shared" si="6"/>
        <v>0</v>
      </c>
      <c r="Q10" s="44">
        <f t="shared" si="7"/>
        <v>0</v>
      </c>
      <c r="R10" s="44">
        <f t="shared" si="8"/>
        <v>0</v>
      </c>
      <c r="S10" s="44">
        <f t="shared" si="9"/>
        <v>0</v>
      </c>
      <c r="T10" s="20"/>
    </row>
    <row r="11" spans="1:20" x14ac:dyDescent="0.25">
      <c r="B11" s="88">
        <v>10150000000</v>
      </c>
      <c r="C11" s="88">
        <v>-74.091460999999995</v>
      </c>
      <c r="D11" s="20"/>
      <c r="E11" s="6">
        <f t="shared" si="0"/>
        <v>10.45</v>
      </c>
      <c r="F11" s="6">
        <f t="shared" si="1"/>
        <v>-73.667152000000002</v>
      </c>
      <c r="G11" s="44">
        <f t="shared" si="2"/>
        <v>-77.998519999999999</v>
      </c>
      <c r="H11" s="44">
        <f t="shared" si="3"/>
        <v>-79.009735000000006</v>
      </c>
      <c r="I11" s="44">
        <f t="shared" si="4"/>
        <v>-75.075789999999998</v>
      </c>
      <c r="J11" s="44"/>
      <c r="L11" s="88"/>
      <c r="M11" s="88"/>
      <c r="N11" s="20"/>
      <c r="O11" s="6">
        <f t="shared" si="5"/>
        <v>0</v>
      </c>
      <c r="P11" s="6">
        <f t="shared" si="6"/>
        <v>0</v>
      </c>
      <c r="Q11" s="44">
        <f t="shared" si="7"/>
        <v>0</v>
      </c>
      <c r="R11" s="44">
        <f t="shared" si="8"/>
        <v>0</v>
      </c>
      <c r="S11" s="44">
        <f t="shared" si="9"/>
        <v>0</v>
      </c>
      <c r="T11" s="20"/>
    </row>
    <row r="12" spans="1:20" x14ac:dyDescent="0.25">
      <c r="B12" s="88">
        <v>10225000000</v>
      </c>
      <c r="C12" s="88">
        <v>-74.082458000000003</v>
      </c>
      <c r="D12" s="20"/>
      <c r="E12" s="6">
        <f t="shared" si="0"/>
        <v>10.525</v>
      </c>
      <c r="F12" s="6">
        <f t="shared" si="1"/>
        <v>-74.860916000000003</v>
      </c>
      <c r="G12" s="44">
        <f t="shared" si="2"/>
        <v>-79.007141000000004</v>
      </c>
      <c r="H12" s="44">
        <f t="shared" si="3"/>
        <v>-79.215530000000001</v>
      </c>
      <c r="I12" s="44">
        <f t="shared" si="4"/>
        <v>-76.489829999999998</v>
      </c>
      <c r="J12" s="44"/>
      <c r="L12" s="88"/>
      <c r="M12" s="88"/>
      <c r="N12" s="20"/>
      <c r="O12" s="6">
        <f t="shared" si="5"/>
        <v>0</v>
      </c>
      <c r="P12" s="6">
        <f t="shared" si="6"/>
        <v>0</v>
      </c>
      <c r="Q12" s="44">
        <f t="shared" si="7"/>
        <v>0</v>
      </c>
      <c r="R12" s="44">
        <f t="shared" si="8"/>
        <v>0</v>
      </c>
      <c r="S12" s="44">
        <f t="shared" si="9"/>
        <v>0</v>
      </c>
      <c r="T12" s="20"/>
    </row>
    <row r="13" spans="1:20" x14ac:dyDescent="0.25">
      <c r="B13" s="88">
        <v>10300000000</v>
      </c>
      <c r="C13" s="88">
        <v>-75.209914999999995</v>
      </c>
      <c r="D13" s="20"/>
      <c r="E13" s="6">
        <f t="shared" si="0"/>
        <v>10.6</v>
      </c>
      <c r="F13" s="6">
        <f t="shared" si="1"/>
        <v>-75.987267000000003</v>
      </c>
      <c r="G13" s="44">
        <f t="shared" si="2"/>
        <v>-77.029694000000006</v>
      </c>
      <c r="H13" s="44">
        <f t="shared" si="3"/>
        <v>-78.778778000000003</v>
      </c>
      <c r="I13" s="44">
        <f t="shared" si="4"/>
        <v>-75.646912</v>
      </c>
      <c r="J13" s="44"/>
      <c r="L13" s="88"/>
      <c r="M13" s="88"/>
      <c r="N13" s="20"/>
      <c r="O13" s="6">
        <f t="shared" si="5"/>
        <v>0</v>
      </c>
      <c r="P13" s="6">
        <f t="shared" si="6"/>
        <v>0</v>
      </c>
      <c r="Q13" s="44">
        <f t="shared" si="7"/>
        <v>0</v>
      </c>
      <c r="R13" s="44">
        <f t="shared" si="8"/>
        <v>0</v>
      </c>
      <c r="S13" s="44">
        <f t="shared" si="9"/>
        <v>0</v>
      </c>
      <c r="T13" s="20"/>
    </row>
    <row r="14" spans="1:20" x14ac:dyDescent="0.25">
      <c r="B14" s="88">
        <v>10375000000</v>
      </c>
      <c r="C14" s="88">
        <v>-74.119964999999993</v>
      </c>
      <c r="D14" s="20"/>
      <c r="E14" s="6">
        <f t="shared" si="0"/>
        <v>10.675000000000001</v>
      </c>
      <c r="F14" s="6">
        <f t="shared" si="1"/>
        <v>-76.077515000000005</v>
      </c>
      <c r="G14" s="44">
        <f t="shared" si="2"/>
        <v>-75.564673999999997</v>
      </c>
      <c r="H14" s="44">
        <f t="shared" si="3"/>
        <v>-77.498276000000004</v>
      </c>
      <c r="I14" s="44">
        <f t="shared" si="4"/>
        <v>-76.139663999999996</v>
      </c>
      <c r="J14" s="44"/>
      <c r="L14" s="88"/>
      <c r="M14" s="88"/>
      <c r="N14" s="20"/>
      <c r="O14" s="6">
        <f t="shared" si="5"/>
        <v>0</v>
      </c>
      <c r="P14" s="6">
        <f t="shared" si="6"/>
        <v>0</v>
      </c>
      <c r="Q14" s="44">
        <f t="shared" si="7"/>
        <v>0</v>
      </c>
      <c r="R14" s="44">
        <f t="shared" si="8"/>
        <v>0</v>
      </c>
      <c r="S14" s="44">
        <f t="shared" si="9"/>
        <v>0</v>
      </c>
      <c r="T14" s="20"/>
    </row>
    <row r="15" spans="1:20" x14ac:dyDescent="0.25">
      <c r="B15" s="88">
        <v>10450000000</v>
      </c>
      <c r="C15" s="88">
        <v>-73.667152000000002</v>
      </c>
      <c r="D15" s="20"/>
      <c r="E15" s="6">
        <f t="shared" si="0"/>
        <v>10.75</v>
      </c>
      <c r="F15" s="6">
        <f t="shared" si="1"/>
        <v>-74.980620999999999</v>
      </c>
      <c r="G15" s="44">
        <f t="shared" si="2"/>
        <v>-74.412209000000004</v>
      </c>
      <c r="H15" s="44">
        <f t="shared" si="3"/>
        <v>-77.701378000000005</v>
      </c>
      <c r="I15" s="44">
        <f t="shared" si="4"/>
        <v>-77.771827999999999</v>
      </c>
      <c r="J15" s="44"/>
      <c r="L15" s="88"/>
      <c r="M15" s="88"/>
      <c r="N15" s="20"/>
      <c r="O15" s="6">
        <f t="shared" si="5"/>
        <v>0</v>
      </c>
      <c r="P15" s="6">
        <f t="shared" si="6"/>
        <v>0</v>
      </c>
      <c r="Q15" s="44">
        <f t="shared" si="7"/>
        <v>0</v>
      </c>
      <c r="R15" s="44">
        <f t="shared" si="8"/>
        <v>0</v>
      </c>
      <c r="S15" s="44">
        <f t="shared" si="9"/>
        <v>0</v>
      </c>
      <c r="T15" s="20"/>
    </row>
    <row r="16" spans="1:20" x14ac:dyDescent="0.25">
      <c r="B16" s="88">
        <v>10525000000</v>
      </c>
      <c r="C16" s="88">
        <v>-74.860916000000003</v>
      </c>
      <c r="D16" s="20"/>
      <c r="E16" s="6">
        <f t="shared" si="0"/>
        <v>10.824999999999999</v>
      </c>
      <c r="F16" s="6">
        <f t="shared" si="1"/>
        <v>-71.765456999999998</v>
      </c>
      <c r="G16" s="44">
        <f t="shared" si="2"/>
        <v>-75.699264999999997</v>
      </c>
      <c r="H16" s="44">
        <f t="shared" si="3"/>
        <v>-77.980568000000005</v>
      </c>
      <c r="I16" s="44">
        <f t="shared" si="4"/>
        <v>-77.415794000000005</v>
      </c>
      <c r="J16" s="44"/>
      <c r="L16" s="88"/>
      <c r="M16" s="88"/>
      <c r="N16" s="20"/>
      <c r="O16" s="6">
        <f t="shared" si="5"/>
        <v>0</v>
      </c>
      <c r="P16" s="6">
        <f t="shared" si="6"/>
        <v>0</v>
      </c>
      <c r="Q16" s="44">
        <f t="shared" si="7"/>
        <v>0</v>
      </c>
      <c r="R16" s="44">
        <f t="shared" si="8"/>
        <v>0</v>
      </c>
      <c r="S16" s="44">
        <f t="shared" si="9"/>
        <v>0</v>
      </c>
      <c r="T16" s="20"/>
    </row>
    <row r="17" spans="2:20" x14ac:dyDescent="0.25">
      <c r="B17" s="88">
        <v>10600000000</v>
      </c>
      <c r="C17" s="88">
        <v>-75.987267000000003</v>
      </c>
      <c r="D17" s="20"/>
      <c r="E17" s="6">
        <f t="shared" si="0"/>
        <v>10.9</v>
      </c>
      <c r="F17" s="6">
        <f t="shared" si="1"/>
        <v>-68.658714000000003</v>
      </c>
      <c r="G17" s="44">
        <f t="shared" si="2"/>
        <v>-74.471892999999994</v>
      </c>
      <c r="H17" s="44">
        <f t="shared" si="3"/>
        <v>-76.552543999999997</v>
      </c>
      <c r="I17" s="44">
        <f t="shared" si="4"/>
        <v>-76.395202999999995</v>
      </c>
      <c r="J17" s="44"/>
      <c r="L17" s="88"/>
      <c r="M17" s="88"/>
      <c r="N17" s="20"/>
      <c r="O17" s="6">
        <f t="shared" si="5"/>
        <v>0</v>
      </c>
      <c r="P17" s="6">
        <f t="shared" si="6"/>
        <v>0</v>
      </c>
      <c r="Q17" s="44">
        <f t="shared" si="7"/>
        <v>0</v>
      </c>
      <c r="R17" s="44">
        <f t="shared" si="8"/>
        <v>0</v>
      </c>
      <c r="S17" s="44">
        <f t="shared" si="9"/>
        <v>0</v>
      </c>
      <c r="T17" s="20"/>
    </row>
    <row r="18" spans="2:20" x14ac:dyDescent="0.25">
      <c r="B18" s="88">
        <v>10675000000</v>
      </c>
      <c r="C18" s="88">
        <v>-76.077515000000005</v>
      </c>
      <c r="D18" s="20"/>
      <c r="E18" s="6">
        <f t="shared" si="0"/>
        <v>10.975</v>
      </c>
      <c r="F18" s="6">
        <f t="shared" si="1"/>
        <v>-64.429535000000001</v>
      </c>
      <c r="G18" s="44">
        <f t="shared" si="2"/>
        <v>-75.603347999999997</v>
      </c>
      <c r="H18" s="44">
        <f t="shared" si="3"/>
        <v>-74.704018000000005</v>
      </c>
      <c r="I18" s="44">
        <f t="shared" si="4"/>
        <v>-75.865074000000007</v>
      </c>
      <c r="J18" s="44"/>
      <c r="L18" s="88"/>
      <c r="M18" s="88"/>
      <c r="N18" s="20"/>
      <c r="O18" s="6">
        <f t="shared" si="5"/>
        <v>0</v>
      </c>
      <c r="P18" s="6">
        <f t="shared" si="6"/>
        <v>0</v>
      </c>
      <c r="Q18" s="44">
        <f t="shared" si="7"/>
        <v>0</v>
      </c>
      <c r="R18" s="44">
        <f t="shared" si="8"/>
        <v>0</v>
      </c>
      <c r="S18" s="44">
        <f t="shared" si="9"/>
        <v>0</v>
      </c>
      <c r="T18" s="20"/>
    </row>
    <row r="19" spans="2:20" x14ac:dyDescent="0.25">
      <c r="B19" s="88">
        <v>10750000000</v>
      </c>
      <c r="C19" s="88">
        <v>-74.980620999999999</v>
      </c>
      <c r="D19" s="20"/>
      <c r="E19" s="6">
        <f t="shared" si="0"/>
        <v>11.05</v>
      </c>
      <c r="F19" s="6">
        <f t="shared" si="1"/>
        <v>-58.189883999999999</v>
      </c>
      <c r="G19" s="44">
        <f t="shared" si="2"/>
        <v>-75.860939000000002</v>
      </c>
      <c r="H19" s="44">
        <f t="shared" si="3"/>
        <v>-75.011382999999995</v>
      </c>
      <c r="I19" s="44">
        <f t="shared" si="4"/>
        <v>-74.248062000000004</v>
      </c>
      <c r="J19" s="44"/>
      <c r="L19" s="88"/>
      <c r="M19" s="88"/>
      <c r="N19" s="20"/>
      <c r="O19" s="6">
        <f t="shared" si="5"/>
        <v>0</v>
      </c>
      <c r="P19" s="6">
        <f t="shared" si="6"/>
        <v>0</v>
      </c>
      <c r="Q19" s="44">
        <f t="shared" si="7"/>
        <v>0</v>
      </c>
      <c r="R19" s="44">
        <f t="shared" si="8"/>
        <v>0</v>
      </c>
      <c r="S19" s="44">
        <f t="shared" si="9"/>
        <v>0</v>
      </c>
      <c r="T19" s="20"/>
    </row>
    <row r="20" spans="2:20" x14ac:dyDescent="0.25">
      <c r="B20" s="88">
        <v>10825000000</v>
      </c>
      <c r="C20" s="88">
        <v>-71.765456999999998</v>
      </c>
      <c r="D20" s="20"/>
      <c r="E20" s="6">
        <f t="shared" si="0"/>
        <v>11.125</v>
      </c>
      <c r="F20" s="6">
        <f t="shared" si="1"/>
        <v>-52.973582999999998</v>
      </c>
      <c r="G20" s="44">
        <f t="shared" si="2"/>
        <v>-76.572838000000004</v>
      </c>
      <c r="H20" s="44">
        <f t="shared" si="3"/>
        <v>-75.699889999999996</v>
      </c>
      <c r="I20" s="44">
        <f t="shared" si="4"/>
        <v>-74.741028</v>
      </c>
      <c r="J20" s="44"/>
      <c r="L20" s="88"/>
      <c r="M20" s="88"/>
      <c r="N20" s="20"/>
      <c r="O20" s="6">
        <f t="shared" si="5"/>
        <v>0</v>
      </c>
      <c r="P20" s="6">
        <f t="shared" si="6"/>
        <v>0</v>
      </c>
      <c r="Q20" s="44">
        <f t="shared" si="7"/>
        <v>0</v>
      </c>
      <c r="R20" s="44">
        <f t="shared" si="8"/>
        <v>0</v>
      </c>
      <c r="S20" s="44">
        <f t="shared" si="9"/>
        <v>0</v>
      </c>
      <c r="T20" s="20"/>
    </row>
    <row r="21" spans="2:20" x14ac:dyDescent="0.25">
      <c r="B21" s="88">
        <v>10900000000</v>
      </c>
      <c r="C21" s="88">
        <v>-68.658714000000003</v>
      </c>
      <c r="D21" s="20"/>
      <c r="E21" s="6">
        <f t="shared" si="0"/>
        <v>11.2</v>
      </c>
      <c r="F21" s="6">
        <f t="shared" si="1"/>
        <v>-47.975985999999999</v>
      </c>
      <c r="G21" s="44">
        <f t="shared" si="2"/>
        <v>-77.984015999999997</v>
      </c>
      <c r="H21" s="44">
        <f t="shared" si="3"/>
        <v>-75.222320999999994</v>
      </c>
      <c r="I21" s="44">
        <f t="shared" si="4"/>
        <v>-74.345016000000001</v>
      </c>
      <c r="J21" s="44"/>
      <c r="L21" s="88"/>
      <c r="M21" s="88"/>
      <c r="N21" s="20"/>
      <c r="O21" s="6">
        <f t="shared" si="5"/>
        <v>0</v>
      </c>
      <c r="P21" s="6">
        <f t="shared" si="6"/>
        <v>0</v>
      </c>
      <c r="Q21" s="44">
        <f t="shared" si="7"/>
        <v>0</v>
      </c>
      <c r="R21" s="44">
        <f t="shared" si="8"/>
        <v>0</v>
      </c>
      <c r="S21" s="44">
        <f t="shared" si="9"/>
        <v>0</v>
      </c>
      <c r="T21" s="20"/>
    </row>
    <row r="22" spans="2:20" x14ac:dyDescent="0.25">
      <c r="B22" s="88">
        <v>10975000000</v>
      </c>
      <c r="C22" s="88">
        <v>-64.429535000000001</v>
      </c>
      <c r="D22" s="20"/>
      <c r="E22" s="6">
        <f t="shared" si="0"/>
        <v>11.275</v>
      </c>
      <c r="F22" s="6">
        <f t="shared" si="1"/>
        <v>-43.953217000000002</v>
      </c>
      <c r="G22" s="44">
        <f t="shared" si="2"/>
        <v>-78.272491000000002</v>
      </c>
      <c r="H22" s="44">
        <f t="shared" si="3"/>
        <v>-75.289635000000004</v>
      </c>
      <c r="I22" s="44">
        <f t="shared" si="4"/>
        <v>-72.751396</v>
      </c>
      <c r="J22" s="44"/>
      <c r="L22" s="88"/>
      <c r="M22" s="88"/>
      <c r="N22" s="20"/>
      <c r="O22" s="6">
        <f t="shared" si="5"/>
        <v>0</v>
      </c>
      <c r="P22" s="6">
        <f t="shared" si="6"/>
        <v>0</v>
      </c>
      <c r="Q22" s="44">
        <f t="shared" si="7"/>
        <v>0</v>
      </c>
      <c r="R22" s="44">
        <f t="shared" si="8"/>
        <v>0</v>
      </c>
      <c r="S22" s="44">
        <f t="shared" si="9"/>
        <v>0</v>
      </c>
      <c r="T22" s="20"/>
    </row>
    <row r="23" spans="2:20" x14ac:dyDescent="0.25">
      <c r="B23" s="88">
        <v>11050000000</v>
      </c>
      <c r="C23" s="88">
        <v>-58.189883999999999</v>
      </c>
      <c r="D23" s="20"/>
      <c r="E23" s="6">
        <f t="shared" si="0"/>
        <v>11.35</v>
      </c>
      <c r="F23" s="6">
        <f t="shared" si="1"/>
        <v>-40.939163000000001</v>
      </c>
      <c r="G23" s="44">
        <f t="shared" si="2"/>
        <v>-76.188682999999997</v>
      </c>
      <c r="H23" s="44">
        <f t="shared" si="3"/>
        <v>-75.247574</v>
      </c>
      <c r="I23" s="44">
        <f t="shared" si="4"/>
        <v>-72.706429</v>
      </c>
      <c r="J23" s="44"/>
      <c r="L23" s="88"/>
      <c r="M23" s="88"/>
      <c r="N23" s="20"/>
      <c r="O23" s="6">
        <f t="shared" si="5"/>
        <v>0</v>
      </c>
      <c r="P23" s="6">
        <f t="shared" si="6"/>
        <v>0</v>
      </c>
      <c r="Q23" s="44">
        <f t="shared" si="7"/>
        <v>0</v>
      </c>
      <c r="R23" s="44">
        <f t="shared" si="8"/>
        <v>0</v>
      </c>
      <c r="S23" s="44">
        <f t="shared" si="9"/>
        <v>0</v>
      </c>
      <c r="T23" s="20"/>
    </row>
    <row r="24" spans="2:20" x14ac:dyDescent="0.25">
      <c r="B24" s="88">
        <v>11125000000</v>
      </c>
      <c r="C24" s="88">
        <v>-52.973582999999998</v>
      </c>
      <c r="D24" s="20"/>
      <c r="E24" s="6">
        <f t="shared" si="0"/>
        <v>11.425000000000001</v>
      </c>
      <c r="F24" s="6">
        <f t="shared" si="1"/>
        <v>-39.590007999999997</v>
      </c>
      <c r="G24" s="44">
        <f t="shared" si="2"/>
        <v>-75.728279000000001</v>
      </c>
      <c r="H24" s="44">
        <f t="shared" si="3"/>
        <v>-75.742828000000003</v>
      </c>
      <c r="I24" s="44">
        <f t="shared" si="4"/>
        <v>-74.196793</v>
      </c>
      <c r="J24" s="44"/>
      <c r="L24" s="88"/>
      <c r="M24" s="88"/>
      <c r="N24" s="20"/>
      <c r="O24" s="6">
        <f t="shared" si="5"/>
        <v>0</v>
      </c>
      <c r="P24" s="6">
        <f t="shared" si="6"/>
        <v>0</v>
      </c>
      <c r="Q24" s="44">
        <f t="shared" si="7"/>
        <v>0</v>
      </c>
      <c r="R24" s="44">
        <f t="shared" si="8"/>
        <v>0</v>
      </c>
      <c r="S24" s="44">
        <f t="shared" si="9"/>
        <v>0</v>
      </c>
      <c r="T24" s="20"/>
    </row>
    <row r="25" spans="2:20" x14ac:dyDescent="0.25">
      <c r="B25" s="88">
        <v>11200000000</v>
      </c>
      <c r="C25" s="88">
        <v>-47.975985999999999</v>
      </c>
      <c r="D25" s="20"/>
      <c r="E25" s="6">
        <f t="shared" si="0"/>
        <v>11.5</v>
      </c>
      <c r="F25" s="6">
        <f t="shared" si="1"/>
        <v>-39.090308999999998</v>
      </c>
      <c r="G25" s="44">
        <f t="shared" si="2"/>
        <v>-74.722579999999994</v>
      </c>
      <c r="H25" s="44">
        <f t="shared" si="3"/>
        <v>-75.072959999999995</v>
      </c>
      <c r="I25" s="44">
        <f t="shared" si="4"/>
        <v>-73.839539000000002</v>
      </c>
      <c r="J25" s="44"/>
      <c r="L25" s="88"/>
      <c r="M25" s="88"/>
      <c r="N25" s="20"/>
      <c r="O25" s="6">
        <f t="shared" si="5"/>
        <v>0</v>
      </c>
      <c r="P25" s="6">
        <f t="shared" si="6"/>
        <v>0</v>
      </c>
      <c r="Q25" s="44">
        <f t="shared" si="7"/>
        <v>0</v>
      </c>
      <c r="R25" s="44">
        <f t="shared" si="8"/>
        <v>0</v>
      </c>
      <c r="S25" s="44">
        <f t="shared" si="9"/>
        <v>0</v>
      </c>
      <c r="T25" s="20"/>
    </row>
    <row r="26" spans="2:20" x14ac:dyDescent="0.25">
      <c r="B26" s="88">
        <v>11275000000</v>
      </c>
      <c r="C26" s="88">
        <v>-43.953217000000002</v>
      </c>
      <c r="D26" s="20"/>
      <c r="E26" s="6">
        <f t="shared" si="0"/>
        <v>11.574999999999999</v>
      </c>
      <c r="F26" s="6">
        <f t="shared" si="1"/>
        <v>-38.794708</v>
      </c>
      <c r="G26" s="44">
        <f t="shared" si="2"/>
        <v>-73.468506000000005</v>
      </c>
      <c r="H26" s="44">
        <f t="shared" si="3"/>
        <v>-74.348663000000002</v>
      </c>
      <c r="I26" s="44">
        <f t="shared" si="4"/>
        <v>-74.503440999999995</v>
      </c>
      <c r="J26" s="44"/>
      <c r="L26" s="88"/>
      <c r="M26" s="88"/>
      <c r="N26" s="20"/>
      <c r="O26" s="6">
        <f t="shared" si="5"/>
        <v>0</v>
      </c>
      <c r="P26" s="6">
        <f t="shared" si="6"/>
        <v>0</v>
      </c>
      <c r="Q26" s="44">
        <f t="shared" si="7"/>
        <v>0</v>
      </c>
      <c r="R26" s="44">
        <f t="shared" si="8"/>
        <v>0</v>
      </c>
      <c r="S26" s="44">
        <f t="shared" si="9"/>
        <v>0</v>
      </c>
      <c r="T26" s="20"/>
    </row>
    <row r="27" spans="2:20" x14ac:dyDescent="0.25">
      <c r="B27" s="88">
        <v>11350000000</v>
      </c>
      <c r="C27" s="88">
        <v>-40.939163000000001</v>
      </c>
      <c r="D27" s="20"/>
      <c r="E27" s="6">
        <f t="shared" si="0"/>
        <v>11.65</v>
      </c>
      <c r="F27" s="6">
        <f t="shared" si="1"/>
        <v>-38.895977000000002</v>
      </c>
      <c r="G27" s="44">
        <f t="shared" si="2"/>
        <v>-72.367332000000005</v>
      </c>
      <c r="H27" s="44">
        <f t="shared" si="3"/>
        <v>-73.998062000000004</v>
      </c>
      <c r="I27" s="44">
        <f t="shared" si="4"/>
        <v>-73.716125000000005</v>
      </c>
      <c r="J27" s="44"/>
      <c r="L27" s="88"/>
      <c r="M27" s="88"/>
      <c r="N27" s="20"/>
      <c r="O27" s="6">
        <f t="shared" si="5"/>
        <v>0</v>
      </c>
      <c r="P27" s="6">
        <f t="shared" si="6"/>
        <v>0</v>
      </c>
      <c r="Q27" s="44">
        <f t="shared" si="7"/>
        <v>0</v>
      </c>
      <c r="R27" s="44">
        <f t="shared" si="8"/>
        <v>0</v>
      </c>
      <c r="S27" s="44">
        <f t="shared" si="9"/>
        <v>0</v>
      </c>
      <c r="T27" s="20"/>
    </row>
    <row r="28" spans="2:20" x14ac:dyDescent="0.25">
      <c r="B28" s="88">
        <v>11425000000</v>
      </c>
      <c r="C28" s="88">
        <v>-39.590007999999997</v>
      </c>
      <c r="D28" s="20"/>
      <c r="E28" s="6">
        <f t="shared" si="0"/>
        <v>11.725</v>
      </c>
      <c r="F28" s="6">
        <f t="shared" si="1"/>
        <v>-38.817520000000002</v>
      </c>
      <c r="G28" s="44">
        <f t="shared" si="2"/>
        <v>-70.009795999999994</v>
      </c>
      <c r="H28" s="44">
        <f t="shared" si="3"/>
        <v>-75.981300000000005</v>
      </c>
      <c r="I28" s="44">
        <f t="shared" si="4"/>
        <v>-75.837868</v>
      </c>
      <c r="J28" s="44"/>
      <c r="L28" s="88"/>
      <c r="M28" s="88"/>
      <c r="N28" s="20"/>
      <c r="O28" s="6">
        <f t="shared" si="5"/>
        <v>0</v>
      </c>
      <c r="P28" s="6">
        <f t="shared" si="6"/>
        <v>0</v>
      </c>
      <c r="Q28" s="44">
        <f t="shared" si="7"/>
        <v>0</v>
      </c>
      <c r="R28" s="44">
        <f t="shared" si="8"/>
        <v>0</v>
      </c>
      <c r="S28" s="44">
        <f t="shared" si="9"/>
        <v>0</v>
      </c>
      <c r="T28" s="20"/>
    </row>
    <row r="29" spans="2:20" x14ac:dyDescent="0.25">
      <c r="B29" s="88">
        <v>11500000000</v>
      </c>
      <c r="C29" s="88">
        <v>-39.090308999999998</v>
      </c>
      <c r="D29" s="20"/>
      <c r="E29" s="6">
        <f t="shared" si="0"/>
        <v>11.8</v>
      </c>
      <c r="F29" s="6">
        <f t="shared" si="1"/>
        <v>-38.387104000000001</v>
      </c>
      <c r="G29" s="44">
        <f t="shared" si="2"/>
        <v>-67.987410999999994</v>
      </c>
      <c r="H29" s="44">
        <f t="shared" si="3"/>
        <v>-75.526413000000005</v>
      </c>
      <c r="I29" s="44">
        <f t="shared" si="4"/>
        <v>-77.526938999999999</v>
      </c>
      <c r="J29" s="44"/>
      <c r="L29" s="88"/>
      <c r="M29" s="88"/>
      <c r="N29" s="20"/>
      <c r="O29" s="6">
        <f t="shared" si="5"/>
        <v>0</v>
      </c>
      <c r="P29" s="6">
        <f t="shared" si="6"/>
        <v>0</v>
      </c>
      <c r="Q29" s="44">
        <f t="shared" si="7"/>
        <v>0</v>
      </c>
      <c r="R29" s="44">
        <f t="shared" si="8"/>
        <v>0</v>
      </c>
      <c r="S29" s="44">
        <f t="shared" si="9"/>
        <v>0</v>
      </c>
      <c r="T29" s="20"/>
    </row>
    <row r="30" spans="2:20" x14ac:dyDescent="0.25">
      <c r="B30" s="88">
        <v>11575000000</v>
      </c>
      <c r="C30" s="88">
        <v>-38.794708</v>
      </c>
      <c r="D30" s="20"/>
      <c r="E30" s="6">
        <f t="shared" si="0"/>
        <v>11.875</v>
      </c>
      <c r="F30" s="6">
        <f t="shared" si="1"/>
        <v>-37.828299999999999</v>
      </c>
      <c r="G30" s="44">
        <f t="shared" si="2"/>
        <v>-67.034644999999998</v>
      </c>
      <c r="H30" s="44">
        <f t="shared" si="3"/>
        <v>-75.475989999999996</v>
      </c>
      <c r="I30" s="44">
        <f t="shared" si="4"/>
        <v>-77.958091999999994</v>
      </c>
      <c r="J30" s="44"/>
      <c r="L30" s="88"/>
      <c r="M30" s="88"/>
      <c r="N30" s="20"/>
      <c r="O30" s="6">
        <f t="shared" si="5"/>
        <v>0</v>
      </c>
      <c r="P30" s="6">
        <f t="shared" si="6"/>
        <v>0</v>
      </c>
      <c r="Q30" s="44">
        <f t="shared" si="7"/>
        <v>0</v>
      </c>
      <c r="R30" s="44">
        <f t="shared" si="8"/>
        <v>0</v>
      </c>
      <c r="S30" s="44">
        <f t="shared" si="9"/>
        <v>0</v>
      </c>
      <c r="T30" s="20"/>
    </row>
    <row r="31" spans="2:20" x14ac:dyDescent="0.25">
      <c r="B31" s="88">
        <v>11650000000</v>
      </c>
      <c r="C31" s="88">
        <v>-38.895977000000002</v>
      </c>
      <c r="D31" s="20"/>
      <c r="E31" s="6">
        <f t="shared" si="0"/>
        <v>11.95</v>
      </c>
      <c r="F31" s="6">
        <f t="shared" si="1"/>
        <v>-37.035637000000001</v>
      </c>
      <c r="G31" s="44">
        <f t="shared" si="2"/>
        <v>-63.809372000000003</v>
      </c>
      <c r="H31" s="44">
        <f t="shared" si="3"/>
        <v>-74.899619999999999</v>
      </c>
      <c r="I31" s="44">
        <f t="shared" si="4"/>
        <v>-76.458907999999994</v>
      </c>
      <c r="J31" s="44"/>
      <c r="L31" s="88"/>
      <c r="M31" s="88"/>
      <c r="N31" s="20"/>
      <c r="O31" s="6">
        <f t="shared" si="5"/>
        <v>0</v>
      </c>
      <c r="P31" s="6">
        <f t="shared" si="6"/>
        <v>0</v>
      </c>
      <c r="Q31" s="44">
        <f t="shared" si="7"/>
        <v>0</v>
      </c>
      <c r="R31" s="44">
        <f t="shared" si="8"/>
        <v>0</v>
      </c>
      <c r="S31" s="44">
        <f t="shared" si="9"/>
        <v>0</v>
      </c>
      <c r="T31" s="20"/>
    </row>
    <row r="32" spans="2:20" x14ac:dyDescent="0.25">
      <c r="B32" s="88">
        <v>11725000000</v>
      </c>
      <c r="C32" s="88">
        <v>-38.817520000000002</v>
      </c>
      <c r="D32" s="20"/>
      <c r="E32" s="6">
        <f t="shared" si="0"/>
        <v>12.025</v>
      </c>
      <c r="F32" s="6">
        <f t="shared" si="1"/>
        <v>-36.136253000000004</v>
      </c>
      <c r="G32" s="44">
        <f t="shared" si="2"/>
        <v>-60.532210999999997</v>
      </c>
      <c r="H32" s="44">
        <f t="shared" si="3"/>
        <v>-75.565314999999998</v>
      </c>
      <c r="I32" s="44">
        <f t="shared" si="4"/>
        <v>-76.992217999999994</v>
      </c>
      <c r="J32" s="44"/>
      <c r="L32" s="88"/>
      <c r="M32" s="88"/>
      <c r="N32" s="20"/>
      <c r="O32" s="6">
        <f t="shared" si="5"/>
        <v>0</v>
      </c>
      <c r="P32" s="6">
        <f t="shared" si="6"/>
        <v>0</v>
      </c>
      <c r="Q32" s="44">
        <f t="shared" si="7"/>
        <v>0</v>
      </c>
      <c r="R32" s="44">
        <f t="shared" si="8"/>
        <v>0</v>
      </c>
      <c r="S32" s="44">
        <f t="shared" si="9"/>
        <v>0</v>
      </c>
      <c r="T32" s="20"/>
    </row>
    <row r="33" spans="2:20" x14ac:dyDescent="0.25">
      <c r="B33" s="88">
        <v>11800000000</v>
      </c>
      <c r="C33" s="88">
        <v>-38.387104000000001</v>
      </c>
      <c r="D33" s="20"/>
      <c r="E33" s="6">
        <f t="shared" si="0"/>
        <v>12.1</v>
      </c>
      <c r="F33" s="6">
        <f t="shared" si="1"/>
        <v>-35.328533</v>
      </c>
      <c r="G33" s="44">
        <f t="shared" si="2"/>
        <v>-57.076152999999998</v>
      </c>
      <c r="H33" s="44">
        <f t="shared" si="3"/>
        <v>-75.570091000000005</v>
      </c>
      <c r="I33" s="44">
        <f t="shared" si="4"/>
        <v>-77.618858000000003</v>
      </c>
      <c r="J33" s="44"/>
      <c r="L33" s="88"/>
      <c r="M33" s="88"/>
      <c r="N33" s="20"/>
      <c r="O33" s="6">
        <f t="shared" si="5"/>
        <v>0</v>
      </c>
      <c r="P33" s="6">
        <f t="shared" si="6"/>
        <v>0</v>
      </c>
      <c r="Q33" s="44">
        <f t="shared" si="7"/>
        <v>0</v>
      </c>
      <c r="R33" s="44">
        <f t="shared" si="8"/>
        <v>0</v>
      </c>
      <c r="S33" s="44">
        <f t="shared" si="9"/>
        <v>0</v>
      </c>
      <c r="T33" s="20"/>
    </row>
    <row r="34" spans="2:20" x14ac:dyDescent="0.25">
      <c r="B34" s="88">
        <v>11875000000</v>
      </c>
      <c r="C34" s="88">
        <v>-37.828299999999999</v>
      </c>
      <c r="D34" s="20"/>
      <c r="E34" s="6">
        <f t="shared" si="0"/>
        <v>12.175000000000001</v>
      </c>
      <c r="F34" s="6">
        <f t="shared" si="1"/>
        <v>-34.382964999999999</v>
      </c>
      <c r="G34" s="44">
        <f t="shared" si="2"/>
        <v>-53.923935</v>
      </c>
      <c r="H34" s="44">
        <f t="shared" si="3"/>
        <v>-74.588363999999999</v>
      </c>
      <c r="I34" s="44">
        <f t="shared" si="4"/>
        <v>-78.851860000000002</v>
      </c>
      <c r="J34" s="44"/>
      <c r="L34" s="88"/>
      <c r="M34" s="88"/>
      <c r="N34" s="20"/>
      <c r="O34" s="6">
        <f t="shared" si="5"/>
        <v>0</v>
      </c>
      <c r="P34" s="6">
        <f t="shared" si="6"/>
        <v>0</v>
      </c>
      <c r="Q34" s="44">
        <f t="shared" si="7"/>
        <v>0</v>
      </c>
      <c r="R34" s="44">
        <f t="shared" si="8"/>
        <v>0</v>
      </c>
      <c r="S34" s="44">
        <f t="shared" si="9"/>
        <v>0</v>
      </c>
      <c r="T34" s="20"/>
    </row>
    <row r="35" spans="2:20" x14ac:dyDescent="0.25">
      <c r="B35" s="88">
        <v>11950000000</v>
      </c>
      <c r="C35" s="88">
        <v>-37.035637000000001</v>
      </c>
      <c r="D35" s="20"/>
      <c r="E35" s="6">
        <f t="shared" si="0"/>
        <v>12.25</v>
      </c>
      <c r="F35" s="6">
        <f t="shared" si="1"/>
        <v>-33.455750000000002</v>
      </c>
      <c r="G35" s="44">
        <f t="shared" si="2"/>
        <v>-50.515552999999997</v>
      </c>
      <c r="H35" s="44">
        <f t="shared" si="3"/>
        <v>-72.077263000000002</v>
      </c>
      <c r="I35" s="44">
        <f t="shared" si="4"/>
        <v>-76.400627</v>
      </c>
      <c r="J35" s="44"/>
      <c r="L35" s="88"/>
      <c r="M35" s="88"/>
      <c r="N35" s="20"/>
      <c r="O35" s="6">
        <f t="shared" si="5"/>
        <v>0</v>
      </c>
      <c r="P35" s="6">
        <f t="shared" si="6"/>
        <v>0</v>
      </c>
      <c r="Q35" s="44">
        <f t="shared" si="7"/>
        <v>0</v>
      </c>
      <c r="R35" s="44">
        <f t="shared" si="8"/>
        <v>0</v>
      </c>
      <c r="S35" s="44">
        <f t="shared" si="9"/>
        <v>0</v>
      </c>
      <c r="T35" s="20"/>
    </row>
    <row r="36" spans="2:20" x14ac:dyDescent="0.25">
      <c r="B36" s="88">
        <v>12025000000</v>
      </c>
      <c r="C36" s="88">
        <v>-36.136253000000004</v>
      </c>
      <c r="D36" s="20"/>
      <c r="E36" s="6">
        <f t="shared" si="0"/>
        <v>12.324999999999999</v>
      </c>
      <c r="F36" s="6">
        <f t="shared" si="1"/>
        <v>-32.652889000000002</v>
      </c>
      <c r="G36" s="44">
        <f t="shared" si="2"/>
        <v>-48.450248999999999</v>
      </c>
      <c r="H36" s="44">
        <f t="shared" si="3"/>
        <v>-70.969825999999998</v>
      </c>
      <c r="I36" s="44">
        <f t="shared" si="4"/>
        <v>-75.418159000000003</v>
      </c>
      <c r="J36" s="44"/>
      <c r="L36" s="88"/>
      <c r="M36" s="88"/>
      <c r="N36" s="20"/>
      <c r="O36" s="6">
        <f t="shared" si="5"/>
        <v>0</v>
      </c>
      <c r="P36" s="6">
        <f t="shared" si="6"/>
        <v>0</v>
      </c>
      <c r="Q36" s="44">
        <f t="shared" si="7"/>
        <v>0</v>
      </c>
      <c r="R36" s="44">
        <f t="shared" si="8"/>
        <v>0</v>
      </c>
      <c r="S36" s="44">
        <f t="shared" si="9"/>
        <v>0</v>
      </c>
      <c r="T36" s="20"/>
    </row>
    <row r="37" spans="2:20" x14ac:dyDescent="0.25">
      <c r="B37" s="88">
        <v>12100000000</v>
      </c>
      <c r="C37" s="88">
        <v>-35.328533</v>
      </c>
      <c r="D37" s="20"/>
      <c r="E37" s="6">
        <f t="shared" si="0"/>
        <v>12.4</v>
      </c>
      <c r="F37" s="6">
        <f t="shared" si="1"/>
        <v>-31.875074000000001</v>
      </c>
      <c r="G37" s="44">
        <f t="shared" si="2"/>
        <v>-46.902878000000001</v>
      </c>
      <c r="H37" s="44">
        <f t="shared" si="3"/>
        <v>-71.761650000000003</v>
      </c>
      <c r="I37" s="44">
        <f t="shared" si="4"/>
        <v>-75.648476000000002</v>
      </c>
      <c r="J37" s="44"/>
      <c r="L37" s="88"/>
      <c r="M37" s="88"/>
      <c r="N37" s="20"/>
      <c r="O37" s="6">
        <f t="shared" si="5"/>
        <v>0</v>
      </c>
      <c r="P37" s="6">
        <f t="shared" si="6"/>
        <v>0</v>
      </c>
      <c r="Q37" s="44">
        <f t="shared" si="7"/>
        <v>0</v>
      </c>
      <c r="R37" s="44">
        <f t="shared" si="8"/>
        <v>0</v>
      </c>
      <c r="S37" s="44">
        <f t="shared" si="9"/>
        <v>0</v>
      </c>
      <c r="T37" s="20"/>
    </row>
    <row r="38" spans="2:20" x14ac:dyDescent="0.25">
      <c r="B38" s="88">
        <v>12175000000</v>
      </c>
      <c r="C38" s="88">
        <v>-34.382964999999999</v>
      </c>
      <c r="D38" s="20"/>
      <c r="E38" s="6">
        <f t="shared" si="0"/>
        <v>12.475</v>
      </c>
      <c r="F38" s="6">
        <f t="shared" si="1"/>
        <v>-31.240950000000002</v>
      </c>
      <c r="G38" s="44">
        <f t="shared" si="2"/>
        <v>-46.662849000000001</v>
      </c>
      <c r="H38" s="44">
        <f t="shared" si="3"/>
        <v>-72.224959999999996</v>
      </c>
      <c r="I38" s="44">
        <f t="shared" si="4"/>
        <v>-75.355125000000001</v>
      </c>
      <c r="J38" s="44"/>
      <c r="L38" s="88"/>
      <c r="M38" s="88"/>
      <c r="N38" s="20"/>
      <c r="O38" s="6">
        <f t="shared" si="5"/>
        <v>0</v>
      </c>
      <c r="P38" s="6">
        <f t="shared" si="6"/>
        <v>0</v>
      </c>
      <c r="Q38" s="44">
        <f t="shared" si="7"/>
        <v>0</v>
      </c>
      <c r="R38" s="44">
        <f t="shared" si="8"/>
        <v>0</v>
      </c>
      <c r="S38" s="44">
        <f t="shared" si="9"/>
        <v>0</v>
      </c>
      <c r="T38" s="20"/>
    </row>
    <row r="39" spans="2:20" x14ac:dyDescent="0.25">
      <c r="B39" s="88">
        <v>12250000000</v>
      </c>
      <c r="C39" s="88">
        <v>-33.455750000000002</v>
      </c>
      <c r="D39" s="20"/>
      <c r="E39" s="6">
        <f t="shared" si="0"/>
        <v>12.55</v>
      </c>
      <c r="F39" s="6">
        <f t="shared" si="1"/>
        <v>-30.715481</v>
      </c>
      <c r="G39" s="44">
        <f t="shared" si="2"/>
        <v>-47.376590999999998</v>
      </c>
      <c r="H39" s="44">
        <f t="shared" si="3"/>
        <v>-71.226890999999995</v>
      </c>
      <c r="I39" s="44">
        <f t="shared" si="4"/>
        <v>-74.687354999999997</v>
      </c>
      <c r="J39" s="44"/>
      <c r="L39" s="88"/>
      <c r="M39" s="88"/>
      <c r="N39" s="20"/>
      <c r="O39" s="6">
        <f t="shared" si="5"/>
        <v>0</v>
      </c>
      <c r="P39" s="6">
        <f t="shared" si="6"/>
        <v>0</v>
      </c>
      <c r="Q39" s="44">
        <f t="shared" si="7"/>
        <v>0</v>
      </c>
      <c r="R39" s="44">
        <f t="shared" si="8"/>
        <v>0</v>
      </c>
      <c r="S39" s="44">
        <f t="shared" si="9"/>
        <v>0</v>
      </c>
      <c r="T39" s="20"/>
    </row>
    <row r="40" spans="2:20" x14ac:dyDescent="0.25">
      <c r="B40" s="88">
        <v>12325000000</v>
      </c>
      <c r="C40" s="88">
        <v>-32.652889000000002</v>
      </c>
      <c r="D40" s="20"/>
      <c r="E40" s="6">
        <f t="shared" si="0"/>
        <v>12.625</v>
      </c>
      <c r="F40" s="6">
        <f t="shared" si="1"/>
        <v>-30.170041999999999</v>
      </c>
      <c r="G40" s="44">
        <f t="shared" si="2"/>
        <v>-48.072764999999997</v>
      </c>
      <c r="H40" s="44">
        <f t="shared" si="3"/>
        <v>-71.487449999999995</v>
      </c>
      <c r="I40" s="44">
        <f t="shared" si="4"/>
        <v>-73.399185000000003</v>
      </c>
      <c r="J40" s="44"/>
      <c r="L40" s="88"/>
      <c r="M40" s="88"/>
      <c r="N40" s="20"/>
      <c r="O40" s="6">
        <f t="shared" si="5"/>
        <v>0</v>
      </c>
      <c r="P40" s="6">
        <f t="shared" si="6"/>
        <v>0</v>
      </c>
      <c r="Q40" s="44">
        <f t="shared" si="7"/>
        <v>0</v>
      </c>
      <c r="R40" s="44">
        <f t="shared" si="8"/>
        <v>0</v>
      </c>
      <c r="S40" s="44">
        <f t="shared" si="9"/>
        <v>0</v>
      </c>
      <c r="T40" s="20"/>
    </row>
    <row r="41" spans="2:20" x14ac:dyDescent="0.25">
      <c r="B41" s="88">
        <v>12400000000</v>
      </c>
      <c r="C41" s="88">
        <v>-31.875074000000001</v>
      </c>
      <c r="D41" s="20"/>
      <c r="E41" s="6">
        <f t="shared" si="0"/>
        <v>12.7</v>
      </c>
      <c r="F41" s="6">
        <f t="shared" si="1"/>
        <v>-29.650169000000002</v>
      </c>
      <c r="G41" s="44">
        <f t="shared" si="2"/>
        <v>-48.881324999999997</v>
      </c>
      <c r="H41" s="44">
        <f t="shared" si="3"/>
        <v>-72.042800999999997</v>
      </c>
      <c r="I41" s="44">
        <f t="shared" si="4"/>
        <v>-73.134360999999998</v>
      </c>
      <c r="J41" s="44"/>
      <c r="L41" s="88"/>
      <c r="M41" s="88"/>
      <c r="N41" s="20"/>
      <c r="O41" s="6">
        <f t="shared" si="5"/>
        <v>0</v>
      </c>
      <c r="P41" s="6">
        <f t="shared" si="6"/>
        <v>0</v>
      </c>
      <c r="Q41" s="44">
        <f t="shared" si="7"/>
        <v>0</v>
      </c>
      <c r="R41" s="44">
        <f t="shared" si="8"/>
        <v>0</v>
      </c>
      <c r="S41" s="44">
        <f t="shared" si="9"/>
        <v>0</v>
      </c>
      <c r="T41" s="20"/>
    </row>
    <row r="42" spans="2:20" x14ac:dyDescent="0.25">
      <c r="B42" s="88">
        <v>12475000000</v>
      </c>
      <c r="C42" s="88">
        <v>-31.240950000000002</v>
      </c>
      <c r="D42" s="20"/>
      <c r="E42" s="6">
        <f t="shared" si="0"/>
        <v>12.775</v>
      </c>
      <c r="F42" s="6">
        <f t="shared" si="1"/>
        <v>-29.143595000000001</v>
      </c>
      <c r="G42" s="44">
        <f t="shared" si="2"/>
        <v>-49.745617000000003</v>
      </c>
      <c r="H42" s="44">
        <f t="shared" si="3"/>
        <v>-71.942634999999996</v>
      </c>
      <c r="I42" s="44">
        <f t="shared" si="4"/>
        <v>-73.196640000000002</v>
      </c>
      <c r="J42" s="44"/>
      <c r="L42" s="88"/>
      <c r="M42" s="88"/>
      <c r="N42" s="20"/>
      <c r="O42" s="6">
        <f t="shared" si="5"/>
        <v>0</v>
      </c>
      <c r="P42" s="6">
        <f t="shared" si="6"/>
        <v>0</v>
      </c>
      <c r="Q42" s="44">
        <f t="shared" si="7"/>
        <v>0</v>
      </c>
      <c r="R42" s="44">
        <f t="shared" si="8"/>
        <v>0</v>
      </c>
      <c r="S42" s="44">
        <f t="shared" si="9"/>
        <v>0</v>
      </c>
      <c r="T42" s="20"/>
    </row>
    <row r="43" spans="2:20" x14ac:dyDescent="0.25">
      <c r="B43" s="88">
        <v>12550000000</v>
      </c>
      <c r="C43" s="88">
        <v>-30.715481</v>
      </c>
      <c r="D43" s="20"/>
      <c r="E43" s="6">
        <f t="shared" si="0"/>
        <v>12.85</v>
      </c>
      <c r="F43" s="6">
        <f t="shared" si="1"/>
        <v>-28.550961999999998</v>
      </c>
      <c r="G43" s="44">
        <f t="shared" si="2"/>
        <v>-49.749878000000002</v>
      </c>
      <c r="H43" s="44">
        <f t="shared" si="3"/>
        <v>-72.711082000000005</v>
      </c>
      <c r="I43" s="44">
        <f t="shared" si="4"/>
        <v>-72.911224000000004</v>
      </c>
      <c r="J43" s="44"/>
      <c r="L43" s="88"/>
      <c r="M43" s="88"/>
      <c r="N43" s="20"/>
      <c r="O43" s="6">
        <f t="shared" si="5"/>
        <v>0</v>
      </c>
      <c r="P43" s="6">
        <f t="shared" si="6"/>
        <v>0</v>
      </c>
      <c r="Q43" s="44">
        <f t="shared" si="7"/>
        <v>0</v>
      </c>
      <c r="R43" s="44">
        <f t="shared" si="8"/>
        <v>0</v>
      </c>
      <c r="S43" s="44">
        <f t="shared" si="9"/>
        <v>0</v>
      </c>
      <c r="T43" s="20"/>
    </row>
    <row r="44" spans="2:20" x14ac:dyDescent="0.25">
      <c r="B44" s="88">
        <v>12625000000</v>
      </c>
      <c r="C44" s="88">
        <v>-30.170041999999999</v>
      </c>
      <c r="D44" s="20"/>
      <c r="E44" s="6">
        <f t="shared" si="0"/>
        <v>12.925000000000001</v>
      </c>
      <c r="F44" s="6">
        <f t="shared" si="1"/>
        <v>-28.023947</v>
      </c>
      <c r="G44" s="44">
        <f t="shared" si="2"/>
        <v>-49.355170999999999</v>
      </c>
      <c r="H44" s="44">
        <f t="shared" si="3"/>
        <v>-71.418839000000006</v>
      </c>
      <c r="I44" s="44">
        <f t="shared" si="4"/>
        <v>-73.902962000000002</v>
      </c>
      <c r="J44" s="44"/>
      <c r="L44" s="88"/>
      <c r="M44" s="88"/>
      <c r="N44" s="20"/>
      <c r="O44" s="6">
        <f t="shared" si="5"/>
        <v>0</v>
      </c>
      <c r="P44" s="6">
        <f t="shared" si="6"/>
        <v>0</v>
      </c>
      <c r="Q44" s="44">
        <f t="shared" si="7"/>
        <v>0</v>
      </c>
      <c r="R44" s="44">
        <f t="shared" si="8"/>
        <v>0</v>
      </c>
      <c r="S44" s="44">
        <f t="shared" si="9"/>
        <v>0</v>
      </c>
      <c r="T44" s="20"/>
    </row>
    <row r="45" spans="2:20" x14ac:dyDescent="0.25">
      <c r="B45" s="88">
        <v>12700000000</v>
      </c>
      <c r="C45" s="88">
        <v>-29.650169000000002</v>
      </c>
      <c r="D45" s="20"/>
      <c r="E45" s="6">
        <f t="shared" si="0"/>
        <v>13</v>
      </c>
      <c r="F45" s="6">
        <f t="shared" si="1"/>
        <v>-27.600211999999999</v>
      </c>
      <c r="G45" s="44">
        <f t="shared" si="2"/>
        <v>-49.175877</v>
      </c>
      <c r="H45" s="44">
        <f t="shared" si="3"/>
        <v>-70.643127000000007</v>
      </c>
      <c r="I45" s="44">
        <f t="shared" si="4"/>
        <v>-75.863281000000001</v>
      </c>
      <c r="J45" s="44"/>
      <c r="L45" s="88"/>
      <c r="M45" s="88"/>
      <c r="N45" s="20"/>
      <c r="O45" s="6">
        <f t="shared" si="5"/>
        <v>0</v>
      </c>
      <c r="P45" s="6">
        <f t="shared" si="6"/>
        <v>0</v>
      </c>
      <c r="Q45" s="44">
        <f t="shared" si="7"/>
        <v>0</v>
      </c>
      <c r="R45" s="44">
        <f t="shared" si="8"/>
        <v>0</v>
      </c>
      <c r="S45" s="44">
        <f t="shared" si="9"/>
        <v>0</v>
      </c>
      <c r="T45" s="20"/>
    </row>
    <row r="46" spans="2:20" x14ac:dyDescent="0.25">
      <c r="B46" s="88">
        <v>12775000000</v>
      </c>
      <c r="C46" s="88">
        <v>-29.143595000000001</v>
      </c>
      <c r="D46" s="20"/>
      <c r="E46" s="6">
        <f t="shared" si="0"/>
        <v>13.074999999999999</v>
      </c>
      <c r="F46" s="6">
        <f t="shared" si="1"/>
        <v>-27.239155</v>
      </c>
      <c r="G46" s="44">
        <f t="shared" si="2"/>
        <v>-48.601151000000002</v>
      </c>
      <c r="H46" s="44">
        <f t="shared" si="3"/>
        <v>-71.235793999999999</v>
      </c>
      <c r="I46" s="44">
        <f t="shared" si="4"/>
        <v>-76.100311000000005</v>
      </c>
      <c r="J46" s="44"/>
      <c r="L46" s="88"/>
      <c r="M46" s="88"/>
      <c r="N46" s="20"/>
      <c r="O46" s="6">
        <f t="shared" si="5"/>
        <v>0</v>
      </c>
      <c r="P46" s="6">
        <f t="shared" si="6"/>
        <v>0</v>
      </c>
      <c r="Q46" s="44">
        <f t="shared" si="7"/>
        <v>0</v>
      </c>
      <c r="R46" s="44">
        <f t="shared" si="8"/>
        <v>0</v>
      </c>
      <c r="S46" s="44">
        <f t="shared" si="9"/>
        <v>0</v>
      </c>
      <c r="T46" s="20"/>
    </row>
    <row r="47" spans="2:20" x14ac:dyDescent="0.25">
      <c r="B47" s="88">
        <v>12850000000</v>
      </c>
      <c r="C47" s="88">
        <v>-28.550961999999998</v>
      </c>
      <c r="D47" s="20"/>
      <c r="E47" s="6">
        <f t="shared" si="0"/>
        <v>13.15</v>
      </c>
      <c r="F47" s="6">
        <f t="shared" si="1"/>
        <v>-27.248127</v>
      </c>
      <c r="G47" s="44">
        <f t="shared" si="2"/>
        <v>-49.204543999999999</v>
      </c>
      <c r="H47" s="44">
        <f t="shared" si="3"/>
        <v>-71.687370000000001</v>
      </c>
      <c r="I47" s="44">
        <f t="shared" si="4"/>
        <v>-76.494033999999999</v>
      </c>
      <c r="J47" s="44"/>
      <c r="L47" s="88"/>
      <c r="M47" s="88"/>
      <c r="N47" s="20"/>
      <c r="O47" s="6">
        <f t="shared" si="5"/>
        <v>0</v>
      </c>
      <c r="P47" s="6">
        <f t="shared" si="6"/>
        <v>0</v>
      </c>
      <c r="Q47" s="44">
        <f t="shared" si="7"/>
        <v>0</v>
      </c>
      <c r="R47" s="44">
        <f t="shared" si="8"/>
        <v>0</v>
      </c>
      <c r="S47" s="44">
        <f t="shared" si="9"/>
        <v>0</v>
      </c>
      <c r="T47" s="20"/>
    </row>
    <row r="48" spans="2:20" x14ac:dyDescent="0.25">
      <c r="B48" s="88">
        <v>12925000000</v>
      </c>
      <c r="C48" s="88">
        <v>-28.023947</v>
      </c>
      <c r="D48" s="20"/>
      <c r="E48" s="6">
        <f t="shared" si="0"/>
        <v>13.225</v>
      </c>
      <c r="F48" s="6">
        <f t="shared" si="1"/>
        <v>-27.716379</v>
      </c>
      <c r="G48" s="44">
        <f t="shared" si="2"/>
        <v>-50.329166000000001</v>
      </c>
      <c r="H48" s="44">
        <f t="shared" si="3"/>
        <v>-70.719009</v>
      </c>
      <c r="I48" s="44">
        <f t="shared" si="4"/>
        <v>-76.251525999999998</v>
      </c>
      <c r="J48" s="44"/>
      <c r="L48" s="88"/>
      <c r="M48" s="88"/>
      <c r="N48" s="20"/>
      <c r="O48" s="6">
        <f t="shared" si="5"/>
        <v>0</v>
      </c>
      <c r="P48" s="6">
        <f t="shared" si="6"/>
        <v>0</v>
      </c>
      <c r="Q48" s="44">
        <f t="shared" si="7"/>
        <v>0</v>
      </c>
      <c r="R48" s="44">
        <f t="shared" si="8"/>
        <v>0</v>
      </c>
      <c r="S48" s="44">
        <f t="shared" si="9"/>
        <v>0</v>
      </c>
      <c r="T48" s="20"/>
    </row>
    <row r="49" spans="2:20" x14ac:dyDescent="0.25">
      <c r="B49" s="88">
        <v>13000000000</v>
      </c>
      <c r="C49" s="88">
        <v>-27.600211999999999</v>
      </c>
      <c r="D49" s="20"/>
      <c r="E49" s="6">
        <f t="shared" si="0"/>
        <v>13.3</v>
      </c>
      <c r="F49" s="6">
        <f t="shared" si="1"/>
        <v>-28.459778</v>
      </c>
      <c r="G49" s="44">
        <f t="shared" si="2"/>
        <v>-51.673473000000001</v>
      </c>
      <c r="H49" s="44">
        <f t="shared" si="3"/>
        <v>-71.060173000000006</v>
      </c>
      <c r="I49" s="44">
        <f t="shared" si="4"/>
        <v>-77.347649000000004</v>
      </c>
      <c r="J49" s="44"/>
      <c r="L49" s="88"/>
      <c r="M49" s="88"/>
      <c r="N49" s="20"/>
      <c r="O49" s="6">
        <f t="shared" si="5"/>
        <v>0</v>
      </c>
      <c r="P49" s="6">
        <f t="shared" si="6"/>
        <v>0</v>
      </c>
      <c r="Q49" s="44">
        <f t="shared" si="7"/>
        <v>0</v>
      </c>
      <c r="R49" s="44">
        <f t="shared" si="8"/>
        <v>0</v>
      </c>
      <c r="S49" s="44">
        <f t="shared" si="9"/>
        <v>0</v>
      </c>
      <c r="T49" s="20"/>
    </row>
    <row r="50" spans="2:20" x14ac:dyDescent="0.25">
      <c r="B50" s="88">
        <v>13075000000</v>
      </c>
      <c r="C50" s="88">
        <v>-27.239155</v>
      </c>
      <c r="D50" s="20"/>
      <c r="E50" s="6">
        <f t="shared" si="0"/>
        <v>13.375</v>
      </c>
      <c r="F50" s="6">
        <f t="shared" si="1"/>
        <v>-29.415099999999999</v>
      </c>
      <c r="G50" s="44">
        <f t="shared" si="2"/>
        <v>-53.466549000000001</v>
      </c>
      <c r="H50" s="44">
        <f t="shared" si="3"/>
        <v>-71.514954000000003</v>
      </c>
      <c r="I50" s="44">
        <f t="shared" si="4"/>
        <v>-77.305672000000001</v>
      </c>
      <c r="J50" s="44"/>
      <c r="L50" s="88"/>
      <c r="M50" s="88"/>
      <c r="N50" s="20"/>
      <c r="O50" s="6">
        <f t="shared" si="5"/>
        <v>0</v>
      </c>
      <c r="P50" s="6">
        <f t="shared" si="6"/>
        <v>0</v>
      </c>
      <c r="Q50" s="44">
        <f t="shared" si="7"/>
        <v>0</v>
      </c>
      <c r="R50" s="44">
        <f t="shared" si="8"/>
        <v>0</v>
      </c>
      <c r="S50" s="44">
        <f t="shared" si="9"/>
        <v>0</v>
      </c>
      <c r="T50" s="20"/>
    </row>
    <row r="51" spans="2:20" x14ac:dyDescent="0.25">
      <c r="B51" s="88">
        <v>13150000000</v>
      </c>
      <c r="C51" s="88">
        <v>-27.248127</v>
      </c>
      <c r="D51" s="20"/>
      <c r="E51" s="6">
        <f t="shared" si="0"/>
        <v>13.45</v>
      </c>
      <c r="F51" s="6">
        <f t="shared" si="1"/>
        <v>-30.25507</v>
      </c>
      <c r="G51" s="44">
        <f t="shared" si="2"/>
        <v>-55.413445000000003</v>
      </c>
      <c r="H51" s="44">
        <f t="shared" si="3"/>
        <v>-71.727385999999996</v>
      </c>
      <c r="I51" s="44">
        <f t="shared" si="4"/>
        <v>-74.918014999999997</v>
      </c>
      <c r="J51" s="44"/>
      <c r="L51" s="88"/>
      <c r="M51" s="88"/>
      <c r="N51" s="20"/>
      <c r="O51" s="6">
        <f t="shared" si="5"/>
        <v>0</v>
      </c>
      <c r="P51" s="6">
        <f t="shared" si="6"/>
        <v>0</v>
      </c>
      <c r="Q51" s="44">
        <f t="shared" si="7"/>
        <v>0</v>
      </c>
      <c r="R51" s="44">
        <f t="shared" si="8"/>
        <v>0</v>
      </c>
      <c r="S51" s="44">
        <f t="shared" si="9"/>
        <v>0</v>
      </c>
      <c r="T51" s="20"/>
    </row>
    <row r="52" spans="2:20" x14ac:dyDescent="0.25">
      <c r="B52" s="88">
        <v>13225000000</v>
      </c>
      <c r="C52" s="88">
        <v>-27.716379</v>
      </c>
      <c r="D52" s="20"/>
      <c r="E52" s="6">
        <f t="shared" si="0"/>
        <v>13.525</v>
      </c>
      <c r="F52" s="6">
        <f t="shared" si="1"/>
        <v>-30.608029999999999</v>
      </c>
      <c r="G52" s="44">
        <f t="shared" si="2"/>
        <v>-56.047168999999997</v>
      </c>
      <c r="H52" s="44">
        <f t="shared" si="3"/>
        <v>-71.475020999999998</v>
      </c>
      <c r="I52" s="44">
        <f t="shared" si="4"/>
        <v>-74.170212000000006</v>
      </c>
      <c r="J52" s="44"/>
      <c r="L52" s="88"/>
      <c r="M52" s="88"/>
      <c r="N52" s="20"/>
      <c r="O52" s="6">
        <f t="shared" si="5"/>
        <v>0</v>
      </c>
      <c r="P52" s="6">
        <f t="shared" si="6"/>
        <v>0</v>
      </c>
      <c r="Q52" s="44">
        <f t="shared" si="7"/>
        <v>0</v>
      </c>
      <c r="R52" s="44">
        <f t="shared" si="8"/>
        <v>0</v>
      </c>
      <c r="S52" s="44">
        <f t="shared" si="9"/>
        <v>0</v>
      </c>
      <c r="T52" s="20"/>
    </row>
    <row r="53" spans="2:20" x14ac:dyDescent="0.25">
      <c r="B53" s="88">
        <v>13300000000</v>
      </c>
      <c r="C53" s="88">
        <v>-28.459778</v>
      </c>
      <c r="D53" s="20"/>
      <c r="E53" s="6">
        <f t="shared" si="0"/>
        <v>13.6</v>
      </c>
      <c r="F53" s="6">
        <f t="shared" si="1"/>
        <v>-30.471084999999999</v>
      </c>
      <c r="G53" s="44">
        <f t="shared" si="2"/>
        <v>-55.815871999999999</v>
      </c>
      <c r="H53" s="44">
        <f t="shared" si="3"/>
        <v>-70.944473000000002</v>
      </c>
      <c r="I53" s="44">
        <f t="shared" si="4"/>
        <v>-74.177193000000003</v>
      </c>
      <c r="J53" s="44"/>
      <c r="L53" s="88"/>
      <c r="M53" s="88"/>
      <c r="N53" s="20"/>
      <c r="O53" s="6">
        <f t="shared" si="5"/>
        <v>0</v>
      </c>
      <c r="P53" s="6">
        <f t="shared" si="6"/>
        <v>0</v>
      </c>
      <c r="Q53" s="44">
        <f t="shared" si="7"/>
        <v>0</v>
      </c>
      <c r="R53" s="44">
        <f t="shared" si="8"/>
        <v>0</v>
      </c>
      <c r="S53" s="44">
        <f t="shared" si="9"/>
        <v>0</v>
      </c>
      <c r="T53" s="20"/>
    </row>
    <row r="54" spans="2:20" x14ac:dyDescent="0.25">
      <c r="B54" s="88">
        <v>13375000000</v>
      </c>
      <c r="C54" s="88">
        <v>-29.415099999999999</v>
      </c>
      <c r="D54" s="20"/>
      <c r="E54" s="6">
        <f t="shared" si="0"/>
        <v>13.675000000000001</v>
      </c>
      <c r="F54" s="6">
        <f t="shared" si="1"/>
        <v>-29.608135000000001</v>
      </c>
      <c r="G54" s="44">
        <f t="shared" si="2"/>
        <v>-53.830624</v>
      </c>
      <c r="H54" s="44">
        <f t="shared" si="3"/>
        <v>-70.665908999999999</v>
      </c>
      <c r="I54" s="44">
        <f t="shared" si="4"/>
        <v>-73.945473000000007</v>
      </c>
      <c r="J54" s="44"/>
      <c r="L54" s="88"/>
      <c r="M54" s="88"/>
      <c r="N54" s="20"/>
      <c r="O54" s="6">
        <f t="shared" si="5"/>
        <v>0</v>
      </c>
      <c r="P54" s="6">
        <f t="shared" si="6"/>
        <v>0</v>
      </c>
      <c r="Q54" s="44">
        <f t="shared" si="7"/>
        <v>0</v>
      </c>
      <c r="R54" s="44">
        <f t="shared" si="8"/>
        <v>0</v>
      </c>
      <c r="S54" s="44">
        <f t="shared" si="9"/>
        <v>0</v>
      </c>
      <c r="T54" s="20"/>
    </row>
    <row r="55" spans="2:20" x14ac:dyDescent="0.25">
      <c r="B55" s="88">
        <v>13450000000</v>
      </c>
      <c r="C55" s="88">
        <v>-30.25507</v>
      </c>
      <c r="D55" s="20"/>
      <c r="E55" s="6">
        <f t="shared" si="0"/>
        <v>13.75</v>
      </c>
      <c r="F55" s="6">
        <f t="shared" si="1"/>
        <v>-27.999207999999999</v>
      </c>
      <c r="G55" s="44">
        <f t="shared" si="2"/>
        <v>-50.631686999999999</v>
      </c>
      <c r="H55" s="44">
        <f t="shared" si="3"/>
        <v>-69.996735000000001</v>
      </c>
      <c r="I55" s="44">
        <f t="shared" si="4"/>
        <v>-73.278198000000003</v>
      </c>
      <c r="J55" s="44"/>
      <c r="L55" s="88"/>
      <c r="M55" s="88"/>
      <c r="N55" s="20"/>
      <c r="O55" s="6">
        <f t="shared" si="5"/>
        <v>0</v>
      </c>
      <c r="P55" s="6">
        <f t="shared" si="6"/>
        <v>0</v>
      </c>
      <c r="Q55" s="44">
        <f t="shared" si="7"/>
        <v>0</v>
      </c>
      <c r="R55" s="44">
        <f t="shared" si="8"/>
        <v>0</v>
      </c>
      <c r="S55" s="44">
        <f t="shared" si="9"/>
        <v>0</v>
      </c>
      <c r="T55" s="20"/>
    </row>
    <row r="56" spans="2:20" x14ac:dyDescent="0.25">
      <c r="B56" s="88">
        <v>13525000000</v>
      </c>
      <c r="C56" s="88">
        <v>-30.608029999999999</v>
      </c>
      <c r="E56" s="6">
        <f t="shared" si="0"/>
        <v>13.824999999999999</v>
      </c>
      <c r="F56" s="6">
        <f t="shared" si="1"/>
        <v>-25.977066000000001</v>
      </c>
      <c r="G56" s="44">
        <f t="shared" si="2"/>
        <v>-46.613998000000002</v>
      </c>
      <c r="H56" s="44">
        <f t="shared" si="3"/>
        <v>-68.337684999999993</v>
      </c>
      <c r="I56" s="44">
        <f t="shared" si="4"/>
        <v>-72.635788000000005</v>
      </c>
      <c r="J56" s="44"/>
      <c r="L56" s="88"/>
      <c r="M56" s="88"/>
      <c r="O56" s="6">
        <f t="shared" si="5"/>
        <v>0</v>
      </c>
      <c r="P56" s="6">
        <f t="shared" si="6"/>
        <v>0</v>
      </c>
      <c r="Q56" s="44">
        <f t="shared" si="7"/>
        <v>0</v>
      </c>
      <c r="R56" s="44">
        <f t="shared" si="8"/>
        <v>0</v>
      </c>
      <c r="S56" s="44">
        <f t="shared" si="9"/>
        <v>0</v>
      </c>
    </row>
    <row r="57" spans="2:20" x14ac:dyDescent="0.25">
      <c r="B57" s="88">
        <v>13600000000</v>
      </c>
      <c r="C57" s="88">
        <v>-30.471084999999999</v>
      </c>
      <c r="E57" s="6">
        <f t="shared" si="0"/>
        <v>13.9</v>
      </c>
      <c r="F57" s="6">
        <f t="shared" si="1"/>
        <v>-23.732695</v>
      </c>
      <c r="G57" s="44">
        <f t="shared" si="2"/>
        <v>-41.991287</v>
      </c>
      <c r="H57" s="44">
        <f t="shared" si="3"/>
        <v>-65.030951999999999</v>
      </c>
      <c r="I57" s="44">
        <f t="shared" si="4"/>
        <v>-72.232742000000002</v>
      </c>
      <c r="J57" s="44"/>
      <c r="L57" s="88"/>
      <c r="M57" s="88"/>
      <c r="O57" s="6">
        <f t="shared" si="5"/>
        <v>0</v>
      </c>
      <c r="P57" s="6">
        <f t="shared" si="6"/>
        <v>0</v>
      </c>
      <c r="Q57" s="44">
        <f t="shared" si="7"/>
        <v>0</v>
      </c>
      <c r="R57" s="44">
        <f t="shared" si="8"/>
        <v>0</v>
      </c>
      <c r="S57" s="44">
        <f t="shared" si="9"/>
        <v>0</v>
      </c>
    </row>
    <row r="58" spans="2:20" x14ac:dyDescent="0.25">
      <c r="B58" s="88">
        <v>13675000000</v>
      </c>
      <c r="C58" s="88">
        <v>-29.608135000000001</v>
      </c>
      <c r="E58" s="6">
        <f t="shared" si="0"/>
        <v>13.975</v>
      </c>
      <c r="F58" s="6">
        <f t="shared" si="1"/>
        <v>-21.510933000000001</v>
      </c>
      <c r="G58" s="44">
        <f t="shared" si="2"/>
        <v>-36.785938000000002</v>
      </c>
      <c r="H58" s="44">
        <f t="shared" si="3"/>
        <v>-61.129105000000003</v>
      </c>
      <c r="I58" s="44">
        <f t="shared" si="4"/>
        <v>-72.280974999999998</v>
      </c>
      <c r="J58" s="44"/>
      <c r="L58" s="88"/>
      <c r="M58" s="88"/>
      <c r="O58" s="6">
        <f t="shared" si="5"/>
        <v>0</v>
      </c>
      <c r="P58" s="6">
        <f t="shared" si="6"/>
        <v>0</v>
      </c>
      <c r="Q58" s="44">
        <f t="shared" si="7"/>
        <v>0</v>
      </c>
      <c r="R58" s="44">
        <f t="shared" si="8"/>
        <v>0</v>
      </c>
      <c r="S58" s="44">
        <f t="shared" si="9"/>
        <v>0</v>
      </c>
    </row>
    <row r="59" spans="2:20" x14ac:dyDescent="0.25">
      <c r="B59" s="88">
        <v>13750000000</v>
      </c>
      <c r="C59" s="88">
        <v>-27.999207999999999</v>
      </c>
      <c r="E59" s="6">
        <f t="shared" si="0"/>
        <v>14.05</v>
      </c>
      <c r="F59" s="6">
        <f t="shared" si="1"/>
        <v>-19.643512999999999</v>
      </c>
      <c r="G59" s="44">
        <f t="shared" si="2"/>
        <v>-32.178317999999997</v>
      </c>
      <c r="H59" s="44">
        <f t="shared" si="3"/>
        <v>-57.781868000000003</v>
      </c>
      <c r="I59" s="44">
        <f t="shared" si="4"/>
        <v>-70.851692</v>
      </c>
      <c r="J59" s="44"/>
      <c r="L59" s="88"/>
      <c r="M59" s="88"/>
      <c r="O59" s="6">
        <f t="shared" si="5"/>
        <v>0</v>
      </c>
      <c r="P59" s="6">
        <f t="shared" si="6"/>
        <v>0</v>
      </c>
      <c r="Q59" s="44">
        <f t="shared" si="7"/>
        <v>0</v>
      </c>
      <c r="R59" s="44">
        <f t="shared" si="8"/>
        <v>0</v>
      </c>
      <c r="S59" s="44">
        <f t="shared" si="9"/>
        <v>0</v>
      </c>
    </row>
    <row r="60" spans="2:20" x14ac:dyDescent="0.25">
      <c r="B60" s="88">
        <v>13825000000</v>
      </c>
      <c r="C60" s="88">
        <v>-25.977066000000001</v>
      </c>
      <c r="E60" s="6">
        <f t="shared" si="0"/>
        <v>14.125</v>
      </c>
      <c r="F60" s="6">
        <f t="shared" si="1"/>
        <v>-18.122601</v>
      </c>
      <c r="G60" s="44">
        <f t="shared" si="2"/>
        <v>-28.202190000000002</v>
      </c>
      <c r="H60" s="44">
        <f t="shared" si="3"/>
        <v>-53.729228999999997</v>
      </c>
      <c r="I60" s="44">
        <f t="shared" si="4"/>
        <v>-69.870009999999994</v>
      </c>
      <c r="J60" s="44"/>
      <c r="L60" s="88"/>
      <c r="M60" s="88"/>
      <c r="O60" s="6">
        <f t="shared" si="5"/>
        <v>0</v>
      </c>
      <c r="P60" s="6">
        <f t="shared" si="6"/>
        <v>0</v>
      </c>
      <c r="Q60" s="44">
        <f t="shared" si="7"/>
        <v>0</v>
      </c>
      <c r="R60" s="44">
        <f t="shared" si="8"/>
        <v>0</v>
      </c>
      <c r="S60" s="44">
        <f t="shared" si="9"/>
        <v>0</v>
      </c>
    </row>
    <row r="61" spans="2:20" x14ac:dyDescent="0.25">
      <c r="B61" s="88">
        <v>13900000000</v>
      </c>
      <c r="C61" s="88">
        <v>-23.732695</v>
      </c>
      <c r="E61" s="6">
        <f t="shared" si="0"/>
        <v>14.2</v>
      </c>
      <c r="F61" s="6">
        <f t="shared" si="1"/>
        <v>-16.837306999999999</v>
      </c>
      <c r="G61" s="44">
        <f t="shared" si="2"/>
        <v>-24.749656999999999</v>
      </c>
      <c r="H61" s="44">
        <f t="shared" si="3"/>
        <v>-48.455207999999999</v>
      </c>
      <c r="I61" s="44">
        <f t="shared" si="4"/>
        <v>-68.137833000000001</v>
      </c>
      <c r="J61" s="44"/>
      <c r="L61" s="88"/>
      <c r="M61" s="88"/>
      <c r="O61" s="6">
        <f t="shared" si="5"/>
        <v>0</v>
      </c>
      <c r="P61" s="6">
        <f t="shared" si="6"/>
        <v>0</v>
      </c>
      <c r="Q61" s="44">
        <f t="shared" si="7"/>
        <v>0</v>
      </c>
      <c r="R61" s="44">
        <f t="shared" si="8"/>
        <v>0</v>
      </c>
      <c r="S61" s="44">
        <f t="shared" si="9"/>
        <v>0</v>
      </c>
    </row>
    <row r="62" spans="2:20" x14ac:dyDescent="0.25">
      <c r="B62" s="88">
        <v>13975000000</v>
      </c>
      <c r="C62" s="88">
        <v>-21.510933000000001</v>
      </c>
      <c r="E62" s="6">
        <f t="shared" si="0"/>
        <v>14.275</v>
      </c>
      <c r="F62" s="6">
        <f t="shared" si="1"/>
        <v>-15.641349</v>
      </c>
      <c r="G62" s="44">
        <f t="shared" si="2"/>
        <v>-21.749898999999999</v>
      </c>
      <c r="H62" s="44">
        <f t="shared" si="3"/>
        <v>-43.439590000000003</v>
      </c>
      <c r="I62" s="44">
        <f t="shared" si="4"/>
        <v>-65.793273999999997</v>
      </c>
      <c r="J62" s="44"/>
      <c r="L62" s="88"/>
      <c r="M62" s="88"/>
      <c r="O62" s="6">
        <f t="shared" si="5"/>
        <v>0</v>
      </c>
      <c r="P62" s="6">
        <f t="shared" si="6"/>
        <v>0</v>
      </c>
      <c r="Q62" s="44">
        <f t="shared" si="7"/>
        <v>0</v>
      </c>
      <c r="R62" s="44">
        <f t="shared" si="8"/>
        <v>0</v>
      </c>
      <c r="S62" s="44">
        <f t="shared" si="9"/>
        <v>0</v>
      </c>
    </row>
    <row r="63" spans="2:20" x14ac:dyDescent="0.25">
      <c r="B63" s="88">
        <v>14050000000</v>
      </c>
      <c r="C63" s="88">
        <v>-19.643512999999999</v>
      </c>
      <c r="E63" s="6">
        <f t="shared" si="0"/>
        <v>14.35</v>
      </c>
      <c r="F63" s="6">
        <f t="shared" si="1"/>
        <v>-14.49832</v>
      </c>
      <c r="G63" s="44">
        <f t="shared" si="2"/>
        <v>-19.143557000000001</v>
      </c>
      <c r="H63" s="44">
        <f t="shared" si="3"/>
        <v>-37.984164999999997</v>
      </c>
      <c r="I63" s="44">
        <f t="shared" si="4"/>
        <v>-61.310749000000001</v>
      </c>
      <c r="J63" s="44"/>
      <c r="L63" s="88"/>
      <c r="M63" s="88"/>
      <c r="O63" s="6">
        <f t="shared" si="5"/>
        <v>0</v>
      </c>
      <c r="P63" s="6">
        <f t="shared" si="6"/>
        <v>0</v>
      </c>
      <c r="Q63" s="44">
        <f t="shared" si="7"/>
        <v>0</v>
      </c>
      <c r="R63" s="44">
        <f t="shared" si="8"/>
        <v>0</v>
      </c>
      <c r="S63" s="44">
        <f t="shared" si="9"/>
        <v>0</v>
      </c>
    </row>
    <row r="64" spans="2:20" x14ac:dyDescent="0.25">
      <c r="B64" s="88">
        <v>14125000000</v>
      </c>
      <c r="C64" s="88">
        <v>-18.122601</v>
      </c>
      <c r="E64" s="6">
        <f t="shared" si="0"/>
        <v>14.425000000000001</v>
      </c>
      <c r="F64" s="6">
        <f t="shared" si="1"/>
        <v>-13.381299</v>
      </c>
      <c r="G64" s="44">
        <f t="shared" si="2"/>
        <v>-16.965810999999999</v>
      </c>
      <c r="H64" s="44">
        <f t="shared" si="3"/>
        <v>-32.522292999999998</v>
      </c>
      <c r="I64" s="44">
        <f t="shared" si="4"/>
        <v>-56.026085000000002</v>
      </c>
      <c r="J64" s="44"/>
      <c r="L64" s="88"/>
      <c r="M64" s="88"/>
      <c r="O64" s="6">
        <f t="shared" si="5"/>
        <v>0</v>
      </c>
      <c r="P64" s="6">
        <f t="shared" si="6"/>
        <v>0</v>
      </c>
      <c r="Q64" s="44">
        <f t="shared" si="7"/>
        <v>0</v>
      </c>
      <c r="R64" s="44">
        <f t="shared" si="8"/>
        <v>0</v>
      </c>
      <c r="S64" s="44">
        <f t="shared" si="9"/>
        <v>0</v>
      </c>
    </row>
    <row r="65" spans="2:19" x14ac:dyDescent="0.25">
      <c r="B65" s="88">
        <v>14200000000</v>
      </c>
      <c r="C65" s="88">
        <v>-16.837306999999999</v>
      </c>
      <c r="E65" s="6">
        <f t="shared" si="0"/>
        <v>14.5</v>
      </c>
      <c r="F65" s="6">
        <f t="shared" si="1"/>
        <v>-12.300582</v>
      </c>
      <c r="G65" s="44">
        <f t="shared" si="2"/>
        <v>-15.169129</v>
      </c>
      <c r="H65" s="44">
        <f t="shared" si="3"/>
        <v>-27.588787</v>
      </c>
      <c r="I65" s="44">
        <f t="shared" si="4"/>
        <v>-49.589095999999998</v>
      </c>
      <c r="J65" s="44"/>
      <c r="L65" s="88"/>
      <c r="M65" s="88"/>
      <c r="O65" s="6">
        <f t="shared" si="5"/>
        <v>0</v>
      </c>
      <c r="P65" s="6">
        <f t="shared" si="6"/>
        <v>0</v>
      </c>
      <c r="Q65" s="44">
        <f t="shared" si="7"/>
        <v>0</v>
      </c>
      <c r="R65" s="44">
        <f t="shared" si="8"/>
        <v>0</v>
      </c>
      <c r="S65" s="44">
        <f t="shared" si="9"/>
        <v>0</v>
      </c>
    </row>
    <row r="66" spans="2:19" x14ac:dyDescent="0.25">
      <c r="B66" s="88">
        <v>14275000000</v>
      </c>
      <c r="C66" s="88">
        <v>-15.641349</v>
      </c>
      <c r="E66" s="6">
        <f t="shared" si="0"/>
        <v>14.574999999999999</v>
      </c>
      <c r="F66" s="6">
        <f t="shared" si="1"/>
        <v>-11.222466000000001</v>
      </c>
      <c r="G66" s="44">
        <f t="shared" si="2"/>
        <v>-13.469307000000001</v>
      </c>
      <c r="H66" s="44">
        <f t="shared" si="3"/>
        <v>-22.930340000000001</v>
      </c>
      <c r="I66" s="44">
        <f t="shared" si="4"/>
        <v>-42.309181000000002</v>
      </c>
      <c r="J66" s="44"/>
      <c r="L66" s="88"/>
      <c r="M66" s="88"/>
      <c r="O66" s="6">
        <f t="shared" si="5"/>
        <v>0</v>
      </c>
      <c r="P66" s="6">
        <f t="shared" si="6"/>
        <v>0</v>
      </c>
      <c r="Q66" s="44">
        <f t="shared" si="7"/>
        <v>0</v>
      </c>
      <c r="R66" s="44">
        <f t="shared" si="8"/>
        <v>0</v>
      </c>
      <c r="S66" s="44">
        <f t="shared" si="9"/>
        <v>0</v>
      </c>
    </row>
    <row r="67" spans="2:19" x14ac:dyDescent="0.25">
      <c r="B67" s="88">
        <v>14350000000</v>
      </c>
      <c r="C67" s="88">
        <v>-14.49832</v>
      </c>
      <c r="E67" s="6">
        <f t="shared" si="0"/>
        <v>14.65</v>
      </c>
      <c r="F67" s="6">
        <f t="shared" si="1"/>
        <v>-10.172770999999999</v>
      </c>
      <c r="G67" s="44">
        <f t="shared" si="2"/>
        <v>-11.744840999999999</v>
      </c>
      <c r="H67" s="44">
        <f t="shared" si="3"/>
        <v>-18.401356</v>
      </c>
      <c r="I67" s="44">
        <f t="shared" si="4"/>
        <v>-34.946091000000003</v>
      </c>
      <c r="J67" s="44"/>
      <c r="L67" s="88"/>
      <c r="M67" s="88"/>
      <c r="O67" s="6">
        <f t="shared" si="5"/>
        <v>0</v>
      </c>
      <c r="P67" s="6">
        <f t="shared" si="6"/>
        <v>0</v>
      </c>
      <c r="Q67" s="44">
        <f t="shared" si="7"/>
        <v>0</v>
      </c>
      <c r="R67" s="44">
        <f t="shared" si="8"/>
        <v>0</v>
      </c>
      <c r="S67" s="44">
        <f t="shared" si="9"/>
        <v>0</v>
      </c>
    </row>
    <row r="68" spans="2:19" x14ac:dyDescent="0.25">
      <c r="B68" s="88">
        <v>14425000000</v>
      </c>
      <c r="C68" s="88">
        <v>-13.381299</v>
      </c>
      <c r="E68" s="6">
        <f t="shared" si="0"/>
        <v>14.725</v>
      </c>
      <c r="F68" s="6">
        <f t="shared" si="1"/>
        <v>-9.3288937000000001</v>
      </c>
      <c r="G68" s="44">
        <f t="shared" si="2"/>
        <v>-10.298245</v>
      </c>
      <c r="H68" s="44">
        <f t="shared" si="3"/>
        <v>-14.625786</v>
      </c>
      <c r="I68" s="44">
        <f t="shared" si="4"/>
        <v>-28.122914999999999</v>
      </c>
      <c r="J68" s="44"/>
      <c r="L68" s="88"/>
      <c r="M68" s="88"/>
      <c r="O68" s="6">
        <f t="shared" si="5"/>
        <v>0</v>
      </c>
      <c r="P68" s="6">
        <f t="shared" si="6"/>
        <v>0</v>
      </c>
      <c r="Q68" s="44">
        <f t="shared" si="7"/>
        <v>0</v>
      </c>
      <c r="R68" s="44">
        <f t="shared" si="8"/>
        <v>0</v>
      </c>
      <c r="S68" s="44">
        <f t="shared" si="9"/>
        <v>0</v>
      </c>
    </row>
    <row r="69" spans="2:19" x14ac:dyDescent="0.25">
      <c r="B69" s="88">
        <v>14500000000</v>
      </c>
      <c r="C69" s="88">
        <v>-12.300582</v>
      </c>
      <c r="E69" s="6">
        <f t="shared" ref="E69:E132" si="10">B73/1000000000</f>
        <v>14.8</v>
      </c>
      <c r="F69" s="6">
        <f t="shared" ref="F69:F132" si="11">C73</f>
        <v>-8.7712021</v>
      </c>
      <c r="G69" s="44">
        <f t="shared" ref="G69:G132" si="12">C279</f>
        <v>-9.3567724000000005</v>
      </c>
      <c r="H69" s="44">
        <f t="shared" ref="H69:H132" si="13">C485</f>
        <v>-11.953789</v>
      </c>
      <c r="I69" s="44">
        <f t="shared" ref="I69:I132" si="14">C691</f>
        <v>-22.082284999999999</v>
      </c>
      <c r="J69" s="44"/>
      <c r="L69" s="88"/>
      <c r="M69" s="88"/>
      <c r="O69" s="6">
        <f t="shared" ref="O69:O132" si="15">L73/1000000000</f>
        <v>0</v>
      </c>
      <c r="P69" s="6">
        <f t="shared" ref="P69:P132" si="16">M73</f>
        <v>0</v>
      </c>
      <c r="Q69" s="44">
        <f t="shared" ref="Q69:Q132" si="17">M279</f>
        <v>0</v>
      </c>
      <c r="R69" s="44">
        <f t="shared" ref="R69:R132" si="18">M485</f>
        <v>0</v>
      </c>
      <c r="S69" s="44">
        <f t="shared" ref="S69:S132" si="19">M691</f>
        <v>0</v>
      </c>
    </row>
    <row r="70" spans="2:19" x14ac:dyDescent="0.25">
      <c r="B70" s="88">
        <v>14575000000</v>
      </c>
      <c r="C70" s="88">
        <v>-11.222466000000001</v>
      </c>
      <c r="E70" s="6">
        <f t="shared" si="10"/>
        <v>14.875</v>
      </c>
      <c r="F70" s="6">
        <f t="shared" si="11"/>
        <v>-8.3670588000000006</v>
      </c>
      <c r="G70" s="44">
        <f t="shared" si="12"/>
        <v>-8.7575026000000005</v>
      </c>
      <c r="H70" s="44">
        <f t="shared" si="13"/>
        <v>-10.29552</v>
      </c>
      <c r="I70" s="44">
        <f t="shared" si="14"/>
        <v>-17.328465999999999</v>
      </c>
      <c r="J70" s="44"/>
      <c r="L70" s="88"/>
      <c r="M70" s="88"/>
      <c r="O70" s="6">
        <f t="shared" si="15"/>
        <v>0</v>
      </c>
      <c r="P70" s="6">
        <f t="shared" si="16"/>
        <v>0</v>
      </c>
      <c r="Q70" s="44">
        <f t="shared" si="17"/>
        <v>0</v>
      </c>
      <c r="R70" s="44">
        <f t="shared" si="18"/>
        <v>0</v>
      </c>
      <c r="S70" s="44">
        <f t="shared" si="19"/>
        <v>0</v>
      </c>
    </row>
    <row r="71" spans="2:19" x14ac:dyDescent="0.25">
      <c r="B71" s="88">
        <v>14650000000</v>
      </c>
      <c r="C71" s="88">
        <v>-10.172770999999999</v>
      </c>
      <c r="E71" s="6">
        <f t="shared" si="10"/>
        <v>14.95</v>
      </c>
      <c r="F71" s="6">
        <f t="shared" si="11"/>
        <v>-8.0630340999999994</v>
      </c>
      <c r="G71" s="44">
        <f t="shared" si="12"/>
        <v>-8.3502721999999991</v>
      </c>
      <c r="H71" s="44">
        <f t="shared" si="13"/>
        <v>-9.3419743000000004</v>
      </c>
      <c r="I71" s="44">
        <f t="shared" si="14"/>
        <v>-13.937351</v>
      </c>
      <c r="J71" s="44"/>
      <c r="L71" s="88"/>
      <c r="M71" s="88"/>
      <c r="O71" s="6">
        <f t="shared" si="15"/>
        <v>0</v>
      </c>
      <c r="P71" s="6">
        <f t="shared" si="16"/>
        <v>0</v>
      </c>
      <c r="Q71" s="44">
        <f t="shared" si="17"/>
        <v>0</v>
      </c>
      <c r="R71" s="44">
        <f t="shared" si="18"/>
        <v>0</v>
      </c>
      <c r="S71" s="44">
        <f t="shared" si="19"/>
        <v>0</v>
      </c>
    </row>
    <row r="72" spans="2:19" x14ac:dyDescent="0.25">
      <c r="B72" s="88">
        <v>14725000000</v>
      </c>
      <c r="C72" s="88">
        <v>-9.3288937000000001</v>
      </c>
      <c r="E72" s="6">
        <f t="shared" si="10"/>
        <v>15.025</v>
      </c>
      <c r="F72" s="6">
        <f t="shared" si="11"/>
        <v>-7.8085469999999999</v>
      </c>
      <c r="G72" s="44">
        <f t="shared" si="12"/>
        <v>-8.0339804000000008</v>
      </c>
      <c r="H72" s="44">
        <f t="shared" si="13"/>
        <v>-8.7135086000000008</v>
      </c>
      <c r="I72" s="44">
        <f t="shared" si="14"/>
        <v>-11.605074999999999</v>
      </c>
      <c r="J72" s="44"/>
      <c r="L72" s="88"/>
      <c r="M72" s="88"/>
      <c r="O72" s="6">
        <f t="shared" si="15"/>
        <v>0</v>
      </c>
      <c r="P72" s="6">
        <f t="shared" si="16"/>
        <v>0</v>
      </c>
      <c r="Q72" s="44">
        <f t="shared" si="17"/>
        <v>0</v>
      </c>
      <c r="R72" s="44">
        <f t="shared" si="18"/>
        <v>0</v>
      </c>
      <c r="S72" s="44">
        <f t="shared" si="19"/>
        <v>0</v>
      </c>
    </row>
    <row r="73" spans="2:19" x14ac:dyDescent="0.25">
      <c r="B73" s="88">
        <v>14800000000</v>
      </c>
      <c r="C73" s="88">
        <v>-8.7712021</v>
      </c>
      <c r="E73" s="6">
        <f t="shared" si="10"/>
        <v>15.1</v>
      </c>
      <c r="F73" s="6">
        <f t="shared" si="11"/>
        <v>-7.5991530000000003</v>
      </c>
      <c r="G73" s="44">
        <f t="shared" si="12"/>
        <v>-7.7806740000000003</v>
      </c>
      <c r="H73" s="44">
        <f t="shared" si="13"/>
        <v>-8.2750397000000007</v>
      </c>
      <c r="I73" s="44">
        <f t="shared" si="14"/>
        <v>-10.215331000000001</v>
      </c>
      <c r="J73" s="44"/>
      <c r="L73" s="88"/>
      <c r="M73" s="88"/>
      <c r="O73" s="6">
        <f t="shared" si="15"/>
        <v>0</v>
      </c>
      <c r="P73" s="6">
        <f t="shared" si="16"/>
        <v>0</v>
      </c>
      <c r="Q73" s="44">
        <f t="shared" si="17"/>
        <v>0</v>
      </c>
      <c r="R73" s="44">
        <f t="shared" si="18"/>
        <v>0</v>
      </c>
      <c r="S73" s="44">
        <f t="shared" si="19"/>
        <v>0</v>
      </c>
    </row>
    <row r="74" spans="2:19" x14ac:dyDescent="0.25">
      <c r="B74" s="88">
        <v>14875000000</v>
      </c>
      <c r="C74" s="88">
        <v>-8.3670588000000006</v>
      </c>
      <c r="E74" s="6">
        <f t="shared" si="10"/>
        <v>15.175000000000001</v>
      </c>
      <c r="F74" s="6">
        <f t="shared" si="11"/>
        <v>-7.4149804000000001</v>
      </c>
      <c r="G74" s="44">
        <f t="shared" si="12"/>
        <v>-7.5637527000000002</v>
      </c>
      <c r="H74" s="44">
        <f t="shared" si="13"/>
        <v>-7.9397421000000001</v>
      </c>
      <c r="I74" s="44">
        <f t="shared" si="14"/>
        <v>-9.3536119000000006</v>
      </c>
      <c r="J74" s="44"/>
      <c r="L74" s="88"/>
      <c r="M74" s="88"/>
      <c r="O74" s="6">
        <f t="shared" si="15"/>
        <v>0</v>
      </c>
      <c r="P74" s="6">
        <f t="shared" si="16"/>
        <v>0</v>
      </c>
      <c r="Q74" s="44">
        <f t="shared" si="17"/>
        <v>0</v>
      </c>
      <c r="R74" s="44">
        <f t="shared" si="18"/>
        <v>0</v>
      </c>
      <c r="S74" s="44">
        <f t="shared" si="19"/>
        <v>0</v>
      </c>
    </row>
    <row r="75" spans="2:19" x14ac:dyDescent="0.25">
      <c r="B75" s="88">
        <v>14950000000</v>
      </c>
      <c r="C75" s="88">
        <v>-8.0630340999999994</v>
      </c>
      <c r="E75" s="6">
        <f t="shared" si="10"/>
        <v>15.25</v>
      </c>
      <c r="F75" s="6">
        <f t="shared" si="11"/>
        <v>-7.2447528999999999</v>
      </c>
      <c r="G75" s="44">
        <f t="shared" si="12"/>
        <v>-7.3646431000000003</v>
      </c>
      <c r="H75" s="44">
        <f t="shared" si="13"/>
        <v>-7.6561499</v>
      </c>
      <c r="I75" s="44">
        <f t="shared" si="14"/>
        <v>-8.7460403000000007</v>
      </c>
      <c r="J75" s="44"/>
      <c r="L75" s="88"/>
      <c r="M75" s="88"/>
      <c r="O75" s="6">
        <f t="shared" si="15"/>
        <v>0</v>
      </c>
      <c r="P75" s="6">
        <f t="shared" si="16"/>
        <v>0</v>
      </c>
      <c r="Q75" s="44">
        <f t="shared" si="17"/>
        <v>0</v>
      </c>
      <c r="R75" s="44">
        <f t="shared" si="18"/>
        <v>0</v>
      </c>
      <c r="S75" s="44">
        <f t="shared" si="19"/>
        <v>0</v>
      </c>
    </row>
    <row r="76" spans="2:19" x14ac:dyDescent="0.25">
      <c r="B76" s="88">
        <v>15025000000</v>
      </c>
      <c r="C76" s="88">
        <v>-7.8085469999999999</v>
      </c>
      <c r="E76" s="6">
        <f t="shared" si="10"/>
        <v>15.324999999999999</v>
      </c>
      <c r="F76" s="6">
        <f t="shared" si="11"/>
        <v>-7.0895624000000002</v>
      </c>
      <c r="G76" s="44">
        <f t="shared" si="12"/>
        <v>-7.1842427000000004</v>
      </c>
      <c r="H76" s="44">
        <f t="shared" si="13"/>
        <v>-7.4164919999999999</v>
      </c>
      <c r="I76" s="44">
        <f t="shared" si="14"/>
        <v>-8.2983855999999996</v>
      </c>
      <c r="J76" s="44"/>
      <c r="L76" s="88"/>
      <c r="M76" s="88"/>
      <c r="O76" s="6">
        <f t="shared" si="15"/>
        <v>0</v>
      </c>
      <c r="P76" s="6">
        <f t="shared" si="16"/>
        <v>0</v>
      </c>
      <c r="Q76" s="44">
        <f t="shared" si="17"/>
        <v>0</v>
      </c>
      <c r="R76" s="44">
        <f t="shared" si="18"/>
        <v>0</v>
      </c>
      <c r="S76" s="44">
        <f t="shared" si="19"/>
        <v>0</v>
      </c>
    </row>
    <row r="77" spans="2:19" x14ac:dyDescent="0.25">
      <c r="B77" s="88">
        <v>15100000000</v>
      </c>
      <c r="C77" s="88">
        <v>-7.5991530000000003</v>
      </c>
      <c r="E77" s="6">
        <f t="shared" si="10"/>
        <v>15.4</v>
      </c>
      <c r="F77" s="6">
        <f t="shared" si="11"/>
        <v>-6.9682388</v>
      </c>
      <c r="G77" s="44">
        <f t="shared" si="12"/>
        <v>-7.0437836999999996</v>
      </c>
      <c r="H77" s="44">
        <f t="shared" si="13"/>
        <v>-7.2352781000000004</v>
      </c>
      <c r="I77" s="44">
        <f t="shared" si="14"/>
        <v>-7.9819813000000002</v>
      </c>
      <c r="J77" s="44"/>
      <c r="L77" s="88"/>
      <c r="M77" s="88"/>
      <c r="O77" s="6">
        <f t="shared" si="15"/>
        <v>0</v>
      </c>
      <c r="P77" s="6">
        <f t="shared" si="16"/>
        <v>0</v>
      </c>
      <c r="Q77" s="44">
        <f t="shared" si="17"/>
        <v>0</v>
      </c>
      <c r="R77" s="44">
        <f t="shared" si="18"/>
        <v>0</v>
      </c>
      <c r="S77" s="44">
        <f t="shared" si="19"/>
        <v>0</v>
      </c>
    </row>
    <row r="78" spans="2:19" x14ac:dyDescent="0.25">
      <c r="B78" s="88">
        <v>15175000000</v>
      </c>
      <c r="C78" s="88">
        <v>-7.4149804000000001</v>
      </c>
      <c r="E78" s="6">
        <f t="shared" si="10"/>
        <v>15.475</v>
      </c>
      <c r="F78" s="6">
        <f t="shared" si="11"/>
        <v>-6.8482718</v>
      </c>
      <c r="G78" s="44">
        <f t="shared" si="12"/>
        <v>-6.9099373999999996</v>
      </c>
      <c r="H78" s="44">
        <f t="shared" si="13"/>
        <v>-7.0730905999999996</v>
      </c>
      <c r="I78" s="44">
        <f t="shared" si="14"/>
        <v>-7.7274184000000004</v>
      </c>
      <c r="J78" s="44"/>
      <c r="L78" s="88"/>
      <c r="M78" s="88"/>
      <c r="O78" s="6">
        <f t="shared" si="15"/>
        <v>0</v>
      </c>
      <c r="P78" s="6">
        <f t="shared" si="16"/>
        <v>0</v>
      </c>
      <c r="Q78" s="44">
        <f t="shared" si="17"/>
        <v>0</v>
      </c>
      <c r="R78" s="44">
        <f t="shared" si="18"/>
        <v>0</v>
      </c>
      <c r="S78" s="44">
        <f t="shared" si="19"/>
        <v>0</v>
      </c>
    </row>
    <row r="79" spans="2:19" x14ac:dyDescent="0.25">
      <c r="B79" s="88">
        <v>15250000000</v>
      </c>
      <c r="C79" s="88">
        <v>-7.2447528999999999</v>
      </c>
      <c r="E79" s="6">
        <f t="shared" si="10"/>
        <v>15.55</v>
      </c>
      <c r="F79" s="6">
        <f t="shared" si="11"/>
        <v>-6.7417369000000003</v>
      </c>
      <c r="G79" s="44">
        <f t="shared" si="12"/>
        <v>-6.7943387</v>
      </c>
      <c r="H79" s="44">
        <f t="shared" si="13"/>
        <v>-6.9451580000000002</v>
      </c>
      <c r="I79" s="44">
        <f t="shared" si="14"/>
        <v>-7.5680455999999996</v>
      </c>
      <c r="J79" s="44"/>
      <c r="L79" s="88"/>
      <c r="M79" s="88"/>
      <c r="O79" s="6">
        <f t="shared" si="15"/>
        <v>0</v>
      </c>
      <c r="P79" s="6">
        <f t="shared" si="16"/>
        <v>0</v>
      </c>
      <c r="Q79" s="44">
        <f t="shared" si="17"/>
        <v>0</v>
      </c>
      <c r="R79" s="44">
        <f t="shared" si="18"/>
        <v>0</v>
      </c>
      <c r="S79" s="44">
        <f t="shared" si="19"/>
        <v>0</v>
      </c>
    </row>
    <row r="80" spans="2:19" x14ac:dyDescent="0.25">
      <c r="B80" s="88">
        <v>15325000000</v>
      </c>
      <c r="C80" s="88">
        <v>-7.0895624000000002</v>
      </c>
      <c r="E80" s="6">
        <f t="shared" si="10"/>
        <v>15.625</v>
      </c>
      <c r="F80" s="6">
        <f t="shared" si="11"/>
        <v>-6.6415934999999999</v>
      </c>
      <c r="G80" s="44">
        <f t="shared" si="12"/>
        <v>-6.6907085999999998</v>
      </c>
      <c r="H80" s="44">
        <f t="shared" si="13"/>
        <v>-6.8383975000000001</v>
      </c>
      <c r="I80" s="44">
        <f t="shared" si="14"/>
        <v>-7.4694041999999996</v>
      </c>
      <c r="J80" s="44"/>
      <c r="L80" s="88"/>
      <c r="M80" s="88"/>
      <c r="O80" s="6">
        <f t="shared" si="15"/>
        <v>0</v>
      </c>
      <c r="P80" s="6">
        <f t="shared" si="16"/>
        <v>0</v>
      </c>
      <c r="Q80" s="44">
        <f t="shared" si="17"/>
        <v>0</v>
      </c>
      <c r="R80" s="44">
        <f t="shared" si="18"/>
        <v>0</v>
      </c>
      <c r="S80" s="44">
        <f t="shared" si="19"/>
        <v>0</v>
      </c>
    </row>
    <row r="81" spans="2:19" x14ac:dyDescent="0.25">
      <c r="B81" s="88">
        <v>15400000000</v>
      </c>
      <c r="C81" s="88">
        <v>-6.9682388</v>
      </c>
      <c r="E81" s="6">
        <f t="shared" si="10"/>
        <v>15.7</v>
      </c>
      <c r="F81" s="6">
        <f t="shared" si="11"/>
        <v>-6.5556893000000001</v>
      </c>
      <c r="G81" s="44">
        <f t="shared" si="12"/>
        <v>-6.6009969999999996</v>
      </c>
      <c r="H81" s="44">
        <f t="shared" si="13"/>
        <v>-6.7500448000000004</v>
      </c>
      <c r="I81" s="44">
        <f t="shared" si="14"/>
        <v>-7.4101113999999999</v>
      </c>
      <c r="J81" s="44"/>
      <c r="L81" s="88"/>
      <c r="M81" s="88"/>
      <c r="O81" s="6">
        <f t="shared" si="15"/>
        <v>0</v>
      </c>
      <c r="P81" s="6">
        <f t="shared" si="16"/>
        <v>0</v>
      </c>
      <c r="Q81" s="44">
        <f t="shared" si="17"/>
        <v>0</v>
      </c>
      <c r="R81" s="44">
        <f t="shared" si="18"/>
        <v>0</v>
      </c>
      <c r="S81" s="44">
        <f t="shared" si="19"/>
        <v>0</v>
      </c>
    </row>
    <row r="82" spans="2:19" x14ac:dyDescent="0.25">
      <c r="B82" s="88">
        <v>15475000000</v>
      </c>
      <c r="C82" s="88">
        <v>-6.8482718</v>
      </c>
      <c r="E82" s="6">
        <f t="shared" si="10"/>
        <v>15.775</v>
      </c>
      <c r="F82" s="6">
        <f t="shared" si="11"/>
        <v>-6.4696479</v>
      </c>
      <c r="G82" s="44">
        <f t="shared" si="12"/>
        <v>-6.5150594999999996</v>
      </c>
      <c r="H82" s="44">
        <f t="shared" si="13"/>
        <v>-6.6742419999999996</v>
      </c>
      <c r="I82" s="44">
        <f t="shared" si="14"/>
        <v>-7.3855462000000003</v>
      </c>
      <c r="J82" s="44"/>
      <c r="L82" s="88"/>
      <c r="M82" s="88"/>
      <c r="O82" s="6">
        <f t="shared" si="15"/>
        <v>0</v>
      </c>
      <c r="P82" s="6">
        <f t="shared" si="16"/>
        <v>0</v>
      </c>
      <c r="Q82" s="44">
        <f t="shared" si="17"/>
        <v>0</v>
      </c>
      <c r="R82" s="44">
        <f t="shared" si="18"/>
        <v>0</v>
      </c>
      <c r="S82" s="44">
        <f t="shared" si="19"/>
        <v>0</v>
      </c>
    </row>
    <row r="83" spans="2:19" x14ac:dyDescent="0.25">
      <c r="B83" s="88">
        <v>15550000000</v>
      </c>
      <c r="C83" s="88">
        <v>-6.7417369000000003</v>
      </c>
      <c r="E83" s="6">
        <f t="shared" si="10"/>
        <v>15.85</v>
      </c>
      <c r="F83" s="6">
        <f t="shared" si="11"/>
        <v>-6.4031253000000001</v>
      </c>
      <c r="G83" s="44">
        <f t="shared" si="12"/>
        <v>-6.4501075999999999</v>
      </c>
      <c r="H83" s="44">
        <f t="shared" si="13"/>
        <v>-6.6248015999999996</v>
      </c>
      <c r="I83" s="44">
        <f t="shared" si="14"/>
        <v>-7.3899679000000003</v>
      </c>
      <c r="J83" s="44"/>
      <c r="L83" s="88"/>
      <c r="M83" s="88"/>
      <c r="O83" s="6">
        <f t="shared" si="15"/>
        <v>0</v>
      </c>
      <c r="P83" s="6">
        <f t="shared" si="16"/>
        <v>0</v>
      </c>
      <c r="Q83" s="44">
        <f t="shared" si="17"/>
        <v>0</v>
      </c>
      <c r="R83" s="44">
        <f t="shared" si="18"/>
        <v>0</v>
      </c>
      <c r="S83" s="44">
        <f t="shared" si="19"/>
        <v>0</v>
      </c>
    </row>
    <row r="84" spans="2:19" x14ac:dyDescent="0.25">
      <c r="B84" s="88">
        <v>15625000000</v>
      </c>
      <c r="C84" s="88">
        <v>-6.6415934999999999</v>
      </c>
      <c r="E84" s="6">
        <f t="shared" si="10"/>
        <v>15.925000000000001</v>
      </c>
      <c r="F84" s="6">
        <f t="shared" si="11"/>
        <v>-6.3206549000000001</v>
      </c>
      <c r="G84" s="44">
        <f t="shared" si="12"/>
        <v>-6.3702445000000001</v>
      </c>
      <c r="H84" s="44">
        <f t="shared" si="13"/>
        <v>-6.5634933000000002</v>
      </c>
      <c r="I84" s="44">
        <f t="shared" si="14"/>
        <v>-7.3700457000000004</v>
      </c>
      <c r="J84" s="44"/>
      <c r="L84" s="88"/>
      <c r="M84" s="88"/>
      <c r="O84" s="6">
        <f t="shared" si="15"/>
        <v>0</v>
      </c>
      <c r="P84" s="6">
        <f t="shared" si="16"/>
        <v>0</v>
      </c>
      <c r="Q84" s="44">
        <f t="shared" si="17"/>
        <v>0</v>
      </c>
      <c r="R84" s="44">
        <f t="shared" si="18"/>
        <v>0</v>
      </c>
      <c r="S84" s="44">
        <f t="shared" si="19"/>
        <v>0</v>
      </c>
    </row>
    <row r="85" spans="2:19" x14ac:dyDescent="0.25">
      <c r="B85" s="88">
        <v>15700000000</v>
      </c>
      <c r="C85" s="88">
        <v>-6.5556893000000001</v>
      </c>
      <c r="E85" s="6">
        <f t="shared" si="10"/>
        <v>16</v>
      </c>
      <c r="F85" s="6">
        <f t="shared" si="11"/>
        <v>-6.2443061000000002</v>
      </c>
      <c r="G85" s="44">
        <f t="shared" si="12"/>
        <v>-6.2963424000000003</v>
      </c>
      <c r="H85" s="44">
        <f t="shared" si="13"/>
        <v>-6.5089841000000002</v>
      </c>
      <c r="I85" s="44">
        <f t="shared" si="14"/>
        <v>-7.3605131999999998</v>
      </c>
      <c r="J85" s="44"/>
      <c r="L85" s="88"/>
      <c r="M85" s="88"/>
      <c r="O85" s="6">
        <f t="shared" si="15"/>
        <v>0</v>
      </c>
      <c r="P85" s="6">
        <f t="shared" si="16"/>
        <v>0</v>
      </c>
      <c r="Q85" s="44">
        <f t="shared" si="17"/>
        <v>0</v>
      </c>
      <c r="R85" s="44">
        <f t="shared" si="18"/>
        <v>0</v>
      </c>
      <c r="S85" s="44">
        <f t="shared" si="19"/>
        <v>0</v>
      </c>
    </row>
    <row r="86" spans="2:19" x14ac:dyDescent="0.25">
      <c r="B86" s="88">
        <v>15775000000</v>
      </c>
      <c r="C86" s="88">
        <v>-6.4696479</v>
      </c>
      <c r="E86" s="6">
        <f t="shared" si="10"/>
        <v>16.074999999999999</v>
      </c>
      <c r="F86" s="6">
        <f t="shared" si="11"/>
        <v>-6.1726241000000002</v>
      </c>
      <c r="G86" s="44">
        <f t="shared" si="12"/>
        <v>-6.2304130000000004</v>
      </c>
      <c r="H86" s="44">
        <f t="shared" si="13"/>
        <v>-6.4665569999999999</v>
      </c>
      <c r="I86" s="44">
        <f t="shared" si="14"/>
        <v>-7.3512664000000001</v>
      </c>
      <c r="J86" s="44"/>
      <c r="L86" s="88"/>
      <c r="M86" s="88"/>
      <c r="O86" s="6">
        <f t="shared" si="15"/>
        <v>0</v>
      </c>
      <c r="P86" s="6">
        <f t="shared" si="16"/>
        <v>0</v>
      </c>
      <c r="Q86" s="44">
        <f t="shared" si="17"/>
        <v>0</v>
      </c>
      <c r="R86" s="44">
        <f t="shared" si="18"/>
        <v>0</v>
      </c>
      <c r="S86" s="44">
        <f t="shared" si="19"/>
        <v>0</v>
      </c>
    </row>
    <row r="87" spans="2:19" x14ac:dyDescent="0.25">
      <c r="B87" s="88">
        <v>15850000000</v>
      </c>
      <c r="C87" s="88">
        <v>-6.4031253000000001</v>
      </c>
      <c r="E87" s="6">
        <f t="shared" si="10"/>
        <v>16.149999999999999</v>
      </c>
      <c r="F87" s="6">
        <f t="shared" si="11"/>
        <v>-6.1101369999999999</v>
      </c>
      <c r="G87" s="44">
        <f t="shared" si="12"/>
        <v>-6.1737399000000002</v>
      </c>
      <c r="H87" s="44">
        <f t="shared" si="13"/>
        <v>-6.4287305000000003</v>
      </c>
      <c r="I87" s="44">
        <f t="shared" si="14"/>
        <v>-7.3273491999999996</v>
      </c>
      <c r="J87" s="44"/>
      <c r="L87" s="88"/>
      <c r="M87" s="88"/>
      <c r="O87" s="6">
        <f t="shared" si="15"/>
        <v>0</v>
      </c>
      <c r="P87" s="6">
        <f t="shared" si="16"/>
        <v>0</v>
      </c>
      <c r="Q87" s="44">
        <f t="shared" si="17"/>
        <v>0</v>
      </c>
      <c r="R87" s="44">
        <f t="shared" si="18"/>
        <v>0</v>
      </c>
      <c r="S87" s="44">
        <f t="shared" si="19"/>
        <v>0</v>
      </c>
    </row>
    <row r="88" spans="2:19" x14ac:dyDescent="0.25">
      <c r="B88" s="88">
        <v>15925000000</v>
      </c>
      <c r="C88" s="88">
        <v>-6.3206549000000001</v>
      </c>
      <c r="E88" s="6">
        <f t="shared" si="10"/>
        <v>16.225000000000001</v>
      </c>
      <c r="F88" s="6">
        <f t="shared" si="11"/>
        <v>-6.0521674000000001</v>
      </c>
      <c r="G88" s="44">
        <f t="shared" si="12"/>
        <v>-6.1212802000000002</v>
      </c>
      <c r="H88" s="44">
        <f t="shared" si="13"/>
        <v>-6.3930740000000004</v>
      </c>
      <c r="I88" s="44">
        <f t="shared" si="14"/>
        <v>-7.2943949999999997</v>
      </c>
      <c r="J88" s="44"/>
      <c r="L88" s="88"/>
      <c r="M88" s="88"/>
      <c r="O88" s="6">
        <f t="shared" si="15"/>
        <v>0</v>
      </c>
      <c r="P88" s="6">
        <f t="shared" si="16"/>
        <v>0</v>
      </c>
      <c r="Q88" s="44">
        <f t="shared" si="17"/>
        <v>0</v>
      </c>
      <c r="R88" s="44">
        <f t="shared" si="18"/>
        <v>0</v>
      </c>
      <c r="S88" s="44">
        <f t="shared" si="19"/>
        <v>0</v>
      </c>
    </row>
    <row r="89" spans="2:19" x14ac:dyDescent="0.25">
      <c r="B89" s="88">
        <v>16000000000</v>
      </c>
      <c r="C89" s="88">
        <v>-6.2443061000000002</v>
      </c>
      <c r="E89" s="6">
        <f t="shared" si="10"/>
        <v>16.3</v>
      </c>
      <c r="F89" s="6">
        <f t="shared" si="11"/>
        <v>-5.996747</v>
      </c>
      <c r="G89" s="44">
        <f t="shared" si="12"/>
        <v>-6.0697068999999999</v>
      </c>
      <c r="H89" s="44">
        <f t="shared" si="13"/>
        <v>-6.3445191000000003</v>
      </c>
      <c r="I89" s="44">
        <f t="shared" si="14"/>
        <v>-7.2225450999999996</v>
      </c>
      <c r="J89" s="44"/>
      <c r="L89" s="88"/>
      <c r="M89" s="88"/>
      <c r="O89" s="6">
        <f t="shared" si="15"/>
        <v>0</v>
      </c>
      <c r="P89" s="6">
        <f t="shared" si="16"/>
        <v>0</v>
      </c>
      <c r="Q89" s="44">
        <f t="shared" si="17"/>
        <v>0</v>
      </c>
      <c r="R89" s="44">
        <f t="shared" si="18"/>
        <v>0</v>
      </c>
      <c r="S89" s="44">
        <f t="shared" si="19"/>
        <v>0</v>
      </c>
    </row>
    <row r="90" spans="2:19" x14ac:dyDescent="0.25">
      <c r="B90" s="88">
        <v>16075000000</v>
      </c>
      <c r="C90" s="88">
        <v>-6.1726241000000002</v>
      </c>
      <c r="E90" s="6">
        <f t="shared" si="10"/>
        <v>16.375</v>
      </c>
      <c r="F90" s="6">
        <f t="shared" si="11"/>
        <v>-5.9452324000000001</v>
      </c>
      <c r="G90" s="44">
        <f t="shared" si="12"/>
        <v>-6.0214189999999999</v>
      </c>
      <c r="H90" s="44">
        <f t="shared" si="13"/>
        <v>-6.2958403000000001</v>
      </c>
      <c r="I90" s="44">
        <f t="shared" si="14"/>
        <v>-7.1374186999999996</v>
      </c>
      <c r="J90" s="44"/>
      <c r="L90" s="88"/>
      <c r="M90" s="88"/>
      <c r="O90" s="6">
        <f t="shared" si="15"/>
        <v>0</v>
      </c>
      <c r="P90" s="6">
        <f t="shared" si="16"/>
        <v>0</v>
      </c>
      <c r="Q90" s="44">
        <f t="shared" si="17"/>
        <v>0</v>
      </c>
      <c r="R90" s="44">
        <f t="shared" si="18"/>
        <v>0</v>
      </c>
      <c r="S90" s="44">
        <f t="shared" si="19"/>
        <v>0</v>
      </c>
    </row>
    <row r="91" spans="2:19" x14ac:dyDescent="0.25">
      <c r="B91" s="88">
        <v>16150000000</v>
      </c>
      <c r="C91" s="88">
        <v>-6.1101369999999999</v>
      </c>
      <c r="E91" s="6">
        <f t="shared" si="10"/>
        <v>16.45</v>
      </c>
      <c r="F91" s="6">
        <f t="shared" si="11"/>
        <v>-5.8990859999999996</v>
      </c>
      <c r="G91" s="44">
        <f t="shared" si="12"/>
        <v>-5.9750532999999999</v>
      </c>
      <c r="H91" s="44">
        <f t="shared" si="13"/>
        <v>-6.2386141000000004</v>
      </c>
      <c r="I91" s="44">
        <f t="shared" si="14"/>
        <v>-7.0364981000000002</v>
      </c>
      <c r="J91" s="44"/>
      <c r="L91" s="88"/>
      <c r="M91" s="88"/>
      <c r="O91" s="6">
        <f t="shared" si="15"/>
        <v>0</v>
      </c>
      <c r="P91" s="6">
        <f t="shared" si="16"/>
        <v>0</v>
      </c>
      <c r="Q91" s="44">
        <f t="shared" si="17"/>
        <v>0</v>
      </c>
      <c r="R91" s="44">
        <f t="shared" si="18"/>
        <v>0</v>
      </c>
      <c r="S91" s="44">
        <f t="shared" si="19"/>
        <v>0</v>
      </c>
    </row>
    <row r="92" spans="2:19" x14ac:dyDescent="0.25">
      <c r="B92" s="88">
        <v>16225000000</v>
      </c>
      <c r="C92" s="88">
        <v>-6.0521674000000001</v>
      </c>
      <c r="E92" s="6">
        <f t="shared" si="10"/>
        <v>16.524999999999999</v>
      </c>
      <c r="F92" s="6">
        <f t="shared" si="11"/>
        <v>-5.8651647999999996</v>
      </c>
      <c r="G92" s="44">
        <f t="shared" si="12"/>
        <v>-5.9406815000000002</v>
      </c>
      <c r="H92" s="44">
        <f t="shared" si="13"/>
        <v>-6.1915822</v>
      </c>
      <c r="I92" s="44">
        <f t="shared" si="14"/>
        <v>-6.9354386000000003</v>
      </c>
      <c r="J92" s="44"/>
      <c r="L92" s="88"/>
      <c r="M92" s="88"/>
      <c r="O92" s="6">
        <f t="shared" si="15"/>
        <v>0</v>
      </c>
      <c r="P92" s="6">
        <f t="shared" si="16"/>
        <v>0</v>
      </c>
      <c r="Q92" s="44">
        <f t="shared" si="17"/>
        <v>0</v>
      </c>
      <c r="R92" s="44">
        <f t="shared" si="18"/>
        <v>0</v>
      </c>
      <c r="S92" s="44">
        <f t="shared" si="19"/>
        <v>0</v>
      </c>
    </row>
    <row r="93" spans="2:19" x14ac:dyDescent="0.25">
      <c r="B93" s="88">
        <v>16300000000</v>
      </c>
      <c r="C93" s="88">
        <v>-5.996747</v>
      </c>
      <c r="E93" s="6">
        <f t="shared" si="10"/>
        <v>16.600000000000001</v>
      </c>
      <c r="F93" s="6">
        <f t="shared" si="11"/>
        <v>-5.8225182999999996</v>
      </c>
      <c r="G93" s="44">
        <f t="shared" si="12"/>
        <v>-5.8930940999999999</v>
      </c>
      <c r="H93" s="44">
        <f t="shared" si="13"/>
        <v>-6.1217646999999999</v>
      </c>
      <c r="I93" s="44">
        <f t="shared" si="14"/>
        <v>-6.7988299999999997</v>
      </c>
      <c r="J93" s="44"/>
      <c r="L93" s="88"/>
      <c r="M93" s="88"/>
      <c r="O93" s="6">
        <f t="shared" si="15"/>
        <v>0</v>
      </c>
      <c r="P93" s="6">
        <f t="shared" si="16"/>
        <v>0</v>
      </c>
      <c r="Q93" s="44">
        <f t="shared" si="17"/>
        <v>0</v>
      </c>
      <c r="R93" s="44">
        <f t="shared" si="18"/>
        <v>0</v>
      </c>
      <c r="S93" s="44">
        <f t="shared" si="19"/>
        <v>0</v>
      </c>
    </row>
    <row r="94" spans="2:19" x14ac:dyDescent="0.25">
      <c r="B94" s="88">
        <v>16375000000</v>
      </c>
      <c r="C94" s="88">
        <v>-5.9452324000000001</v>
      </c>
      <c r="E94" s="6">
        <f t="shared" si="10"/>
        <v>16.675000000000001</v>
      </c>
      <c r="F94" s="6">
        <f t="shared" si="11"/>
        <v>-5.7949972000000001</v>
      </c>
      <c r="G94" s="44">
        <f t="shared" si="12"/>
        <v>-5.8629655999999999</v>
      </c>
      <c r="H94" s="44">
        <f t="shared" si="13"/>
        <v>-6.0735673999999999</v>
      </c>
      <c r="I94" s="44">
        <f t="shared" si="14"/>
        <v>-6.6907076999999999</v>
      </c>
      <c r="J94" s="44"/>
      <c r="L94" s="88"/>
      <c r="M94" s="88"/>
      <c r="O94" s="6">
        <f t="shared" si="15"/>
        <v>0</v>
      </c>
      <c r="P94" s="6">
        <f t="shared" si="16"/>
        <v>0</v>
      </c>
      <c r="Q94" s="44">
        <f t="shared" si="17"/>
        <v>0</v>
      </c>
      <c r="R94" s="44">
        <f t="shared" si="18"/>
        <v>0</v>
      </c>
      <c r="S94" s="44">
        <f t="shared" si="19"/>
        <v>0</v>
      </c>
    </row>
    <row r="95" spans="2:19" x14ac:dyDescent="0.25">
      <c r="B95" s="88">
        <v>16450000000</v>
      </c>
      <c r="C95" s="88">
        <v>-5.8990859999999996</v>
      </c>
      <c r="E95" s="6">
        <f t="shared" si="10"/>
        <v>16.75</v>
      </c>
      <c r="F95" s="6">
        <f t="shared" si="11"/>
        <v>-5.7650937999999998</v>
      </c>
      <c r="G95" s="44">
        <f t="shared" si="12"/>
        <v>-5.8298496999999996</v>
      </c>
      <c r="H95" s="44">
        <f t="shared" si="13"/>
        <v>-6.0213837999999997</v>
      </c>
      <c r="I95" s="44">
        <f t="shared" si="14"/>
        <v>-6.5745791999999996</v>
      </c>
      <c r="J95" s="44"/>
      <c r="L95" s="88"/>
      <c r="M95" s="88"/>
      <c r="O95" s="6">
        <f t="shared" si="15"/>
        <v>0</v>
      </c>
      <c r="P95" s="6">
        <f t="shared" si="16"/>
        <v>0</v>
      </c>
      <c r="Q95" s="44">
        <f t="shared" si="17"/>
        <v>0</v>
      </c>
      <c r="R95" s="44">
        <f t="shared" si="18"/>
        <v>0</v>
      </c>
      <c r="S95" s="44">
        <f t="shared" si="19"/>
        <v>0</v>
      </c>
    </row>
    <row r="96" spans="2:19" x14ac:dyDescent="0.25">
      <c r="B96" s="88">
        <v>16525000000</v>
      </c>
      <c r="C96" s="88">
        <v>-5.8651647999999996</v>
      </c>
      <c r="E96" s="6">
        <f t="shared" si="10"/>
        <v>16.824999999999999</v>
      </c>
      <c r="F96" s="6">
        <f t="shared" si="11"/>
        <v>-5.7365693999999996</v>
      </c>
      <c r="G96" s="44">
        <f t="shared" si="12"/>
        <v>-5.7958055000000002</v>
      </c>
      <c r="H96" s="44">
        <f t="shared" si="13"/>
        <v>-5.9710608000000001</v>
      </c>
      <c r="I96" s="44">
        <f t="shared" si="14"/>
        <v>-6.4614124000000004</v>
      </c>
      <c r="J96" s="44"/>
      <c r="L96" s="88"/>
      <c r="M96" s="88"/>
      <c r="O96" s="6">
        <f t="shared" si="15"/>
        <v>0</v>
      </c>
      <c r="P96" s="6">
        <f t="shared" si="16"/>
        <v>0</v>
      </c>
      <c r="Q96" s="44">
        <f t="shared" si="17"/>
        <v>0</v>
      </c>
      <c r="R96" s="44">
        <f t="shared" si="18"/>
        <v>0</v>
      </c>
      <c r="S96" s="44">
        <f t="shared" si="19"/>
        <v>0</v>
      </c>
    </row>
    <row r="97" spans="2:19" x14ac:dyDescent="0.25">
      <c r="B97" s="88">
        <v>16600000000</v>
      </c>
      <c r="C97" s="88">
        <v>-5.8225182999999996</v>
      </c>
      <c r="E97" s="6">
        <f t="shared" si="10"/>
        <v>16.899999999999999</v>
      </c>
      <c r="F97" s="6">
        <f t="shared" si="11"/>
        <v>-5.7006420999999996</v>
      </c>
      <c r="G97" s="44">
        <f t="shared" si="12"/>
        <v>-5.7563633999999997</v>
      </c>
      <c r="H97" s="44">
        <f t="shared" si="13"/>
        <v>-5.9148835999999996</v>
      </c>
      <c r="I97" s="44">
        <f t="shared" si="14"/>
        <v>-6.3477024999999996</v>
      </c>
      <c r="J97" s="44"/>
      <c r="L97" s="88"/>
      <c r="M97" s="88"/>
      <c r="O97" s="6">
        <f t="shared" si="15"/>
        <v>0</v>
      </c>
      <c r="P97" s="6">
        <f t="shared" si="16"/>
        <v>0</v>
      </c>
      <c r="Q97" s="44">
        <f t="shared" si="17"/>
        <v>0</v>
      </c>
      <c r="R97" s="44">
        <f t="shared" si="18"/>
        <v>0</v>
      </c>
      <c r="S97" s="44">
        <f t="shared" si="19"/>
        <v>0</v>
      </c>
    </row>
    <row r="98" spans="2:19" x14ac:dyDescent="0.25">
      <c r="B98" s="88">
        <v>16675000000</v>
      </c>
      <c r="C98" s="88">
        <v>-5.7949972000000001</v>
      </c>
      <c r="E98" s="6">
        <f t="shared" si="10"/>
        <v>16.975000000000001</v>
      </c>
      <c r="F98" s="6">
        <f t="shared" si="11"/>
        <v>-5.6991123999999997</v>
      </c>
      <c r="G98" s="44">
        <f t="shared" si="12"/>
        <v>-5.7551603</v>
      </c>
      <c r="H98" s="44">
        <f t="shared" si="13"/>
        <v>-5.9026275000000004</v>
      </c>
      <c r="I98" s="44">
        <f t="shared" si="14"/>
        <v>-6.2868361000000004</v>
      </c>
      <c r="J98" s="44"/>
      <c r="L98" s="88"/>
      <c r="M98" s="88"/>
      <c r="O98" s="6">
        <f t="shared" si="15"/>
        <v>0</v>
      </c>
      <c r="P98" s="6">
        <f t="shared" si="16"/>
        <v>0</v>
      </c>
      <c r="Q98" s="44">
        <f t="shared" si="17"/>
        <v>0</v>
      </c>
      <c r="R98" s="44">
        <f t="shared" si="18"/>
        <v>0</v>
      </c>
      <c r="S98" s="44">
        <f t="shared" si="19"/>
        <v>0</v>
      </c>
    </row>
    <row r="99" spans="2:19" x14ac:dyDescent="0.25">
      <c r="B99" s="88">
        <v>16750000000</v>
      </c>
      <c r="C99" s="88">
        <v>-5.7650937999999998</v>
      </c>
      <c r="E99" s="6">
        <f t="shared" si="10"/>
        <v>17.05</v>
      </c>
      <c r="F99" s="6">
        <f t="shared" si="11"/>
        <v>-5.7029696000000003</v>
      </c>
      <c r="G99" s="44">
        <f t="shared" si="12"/>
        <v>-5.7592606999999996</v>
      </c>
      <c r="H99" s="44">
        <f t="shared" si="13"/>
        <v>-5.8987575000000003</v>
      </c>
      <c r="I99" s="44">
        <f t="shared" si="14"/>
        <v>-6.2410889000000003</v>
      </c>
      <c r="J99" s="44"/>
      <c r="L99" s="88"/>
      <c r="M99" s="88"/>
      <c r="O99" s="6">
        <f t="shared" si="15"/>
        <v>0</v>
      </c>
      <c r="P99" s="6">
        <f t="shared" si="16"/>
        <v>0</v>
      </c>
      <c r="Q99" s="44">
        <f t="shared" si="17"/>
        <v>0</v>
      </c>
      <c r="R99" s="44">
        <f t="shared" si="18"/>
        <v>0</v>
      </c>
      <c r="S99" s="44">
        <f t="shared" si="19"/>
        <v>0</v>
      </c>
    </row>
    <row r="100" spans="2:19" x14ac:dyDescent="0.25">
      <c r="B100" s="88">
        <v>16825000000</v>
      </c>
      <c r="C100" s="88">
        <v>-5.7365693999999996</v>
      </c>
      <c r="E100" s="6">
        <f t="shared" si="10"/>
        <v>17.125</v>
      </c>
      <c r="F100" s="6">
        <f t="shared" si="11"/>
        <v>-5.7082366999999996</v>
      </c>
      <c r="G100" s="44">
        <f t="shared" si="12"/>
        <v>-5.7647747999999996</v>
      </c>
      <c r="H100" s="44">
        <f t="shared" si="13"/>
        <v>-5.8963599000000002</v>
      </c>
      <c r="I100" s="44">
        <f t="shared" si="14"/>
        <v>-6.2053418000000002</v>
      </c>
      <c r="J100" s="44"/>
      <c r="L100" s="88"/>
      <c r="M100" s="88"/>
      <c r="O100" s="6">
        <f t="shared" si="15"/>
        <v>0</v>
      </c>
      <c r="P100" s="6">
        <f t="shared" si="16"/>
        <v>0</v>
      </c>
      <c r="Q100" s="44">
        <f t="shared" si="17"/>
        <v>0</v>
      </c>
      <c r="R100" s="44">
        <f t="shared" si="18"/>
        <v>0</v>
      </c>
      <c r="S100" s="44">
        <f t="shared" si="19"/>
        <v>0</v>
      </c>
    </row>
    <row r="101" spans="2:19" x14ac:dyDescent="0.25">
      <c r="B101" s="88">
        <v>16900000000</v>
      </c>
      <c r="C101" s="88">
        <v>-5.7006420999999996</v>
      </c>
      <c r="E101" s="6">
        <f t="shared" si="10"/>
        <v>17.2</v>
      </c>
      <c r="F101" s="6">
        <f t="shared" si="11"/>
        <v>-5.7201184999999999</v>
      </c>
      <c r="G101" s="44">
        <f t="shared" si="12"/>
        <v>-5.7764772999999998</v>
      </c>
      <c r="H101" s="44">
        <f t="shared" si="13"/>
        <v>-5.9014367999999999</v>
      </c>
      <c r="I101" s="44">
        <f t="shared" si="14"/>
        <v>-6.1781306000000002</v>
      </c>
      <c r="J101" s="44"/>
      <c r="L101" s="88"/>
      <c r="M101" s="88"/>
      <c r="O101" s="6">
        <f t="shared" si="15"/>
        <v>0</v>
      </c>
      <c r="P101" s="6">
        <f t="shared" si="16"/>
        <v>0</v>
      </c>
      <c r="Q101" s="44">
        <f t="shared" si="17"/>
        <v>0</v>
      </c>
      <c r="R101" s="44">
        <f t="shared" si="18"/>
        <v>0</v>
      </c>
      <c r="S101" s="44">
        <f t="shared" si="19"/>
        <v>0</v>
      </c>
    </row>
    <row r="102" spans="2:19" x14ac:dyDescent="0.25">
      <c r="B102" s="88">
        <v>16975000000</v>
      </c>
      <c r="C102" s="88">
        <v>-5.6991123999999997</v>
      </c>
      <c r="E102" s="6">
        <f t="shared" si="10"/>
        <v>17.274999999999999</v>
      </c>
      <c r="F102" s="6">
        <f t="shared" si="11"/>
        <v>-5.7338448</v>
      </c>
      <c r="G102" s="44">
        <f t="shared" si="12"/>
        <v>-5.7885976000000001</v>
      </c>
      <c r="H102" s="44">
        <f t="shared" si="13"/>
        <v>-5.9061966000000004</v>
      </c>
      <c r="I102" s="44">
        <f t="shared" si="14"/>
        <v>-6.1534523999999999</v>
      </c>
      <c r="J102" s="44"/>
      <c r="L102" s="88"/>
      <c r="M102" s="88"/>
      <c r="O102" s="6">
        <f t="shared" si="15"/>
        <v>0</v>
      </c>
      <c r="P102" s="6">
        <f t="shared" si="16"/>
        <v>0</v>
      </c>
      <c r="Q102" s="44">
        <f t="shared" si="17"/>
        <v>0</v>
      </c>
      <c r="R102" s="44">
        <f t="shared" si="18"/>
        <v>0</v>
      </c>
      <c r="S102" s="44">
        <f t="shared" si="19"/>
        <v>0</v>
      </c>
    </row>
    <row r="103" spans="2:19" x14ac:dyDescent="0.25">
      <c r="B103" s="88">
        <v>17050000000</v>
      </c>
      <c r="C103" s="88">
        <v>-5.7029696000000003</v>
      </c>
      <c r="E103" s="6">
        <f t="shared" si="10"/>
        <v>17.350000000000001</v>
      </c>
      <c r="F103" s="6">
        <f t="shared" si="11"/>
        <v>-5.7520404000000003</v>
      </c>
      <c r="G103" s="44">
        <f t="shared" si="12"/>
        <v>-5.8073968999999996</v>
      </c>
      <c r="H103" s="44">
        <f t="shared" si="13"/>
        <v>-5.9208816999999998</v>
      </c>
      <c r="I103" s="44">
        <f t="shared" si="14"/>
        <v>-6.1484946999999996</v>
      </c>
      <c r="J103" s="44"/>
      <c r="L103" s="88"/>
      <c r="M103" s="88"/>
      <c r="O103" s="6">
        <f t="shared" si="15"/>
        <v>0</v>
      </c>
      <c r="P103" s="6">
        <f t="shared" si="16"/>
        <v>0</v>
      </c>
      <c r="Q103" s="44">
        <f t="shared" si="17"/>
        <v>0</v>
      </c>
      <c r="R103" s="44">
        <f t="shared" si="18"/>
        <v>0</v>
      </c>
      <c r="S103" s="44">
        <f t="shared" si="19"/>
        <v>0</v>
      </c>
    </row>
    <row r="104" spans="2:19" x14ac:dyDescent="0.25">
      <c r="B104" s="88">
        <v>17125000000</v>
      </c>
      <c r="C104" s="88">
        <v>-5.7082366999999996</v>
      </c>
      <c r="E104" s="6">
        <f t="shared" si="10"/>
        <v>17.425000000000001</v>
      </c>
      <c r="F104" s="6">
        <f t="shared" si="11"/>
        <v>-5.7886810000000004</v>
      </c>
      <c r="G104" s="44">
        <f t="shared" si="12"/>
        <v>-5.8437662000000001</v>
      </c>
      <c r="H104" s="44">
        <f t="shared" si="13"/>
        <v>-5.9538522</v>
      </c>
      <c r="I104" s="44">
        <f t="shared" si="14"/>
        <v>-6.1657228000000002</v>
      </c>
      <c r="J104" s="44"/>
      <c r="L104" s="88"/>
      <c r="M104" s="88"/>
      <c r="O104" s="6">
        <f t="shared" si="15"/>
        <v>0</v>
      </c>
      <c r="P104" s="6">
        <f t="shared" si="16"/>
        <v>0</v>
      </c>
      <c r="Q104" s="44">
        <f t="shared" si="17"/>
        <v>0</v>
      </c>
      <c r="R104" s="44">
        <f t="shared" si="18"/>
        <v>0</v>
      </c>
      <c r="S104" s="44">
        <f t="shared" si="19"/>
        <v>0</v>
      </c>
    </row>
    <row r="105" spans="2:19" x14ac:dyDescent="0.25">
      <c r="B105" s="88">
        <v>17200000000</v>
      </c>
      <c r="C105" s="88">
        <v>-5.7201184999999999</v>
      </c>
      <c r="E105" s="6">
        <f t="shared" si="10"/>
        <v>17.5</v>
      </c>
      <c r="F105" s="6">
        <f t="shared" si="11"/>
        <v>-5.8105377999999996</v>
      </c>
      <c r="G105" s="44">
        <f t="shared" si="12"/>
        <v>-5.8656072999999997</v>
      </c>
      <c r="H105" s="44">
        <f t="shared" si="13"/>
        <v>-5.9710511999999998</v>
      </c>
      <c r="I105" s="44">
        <f t="shared" si="14"/>
        <v>-6.1665834999999998</v>
      </c>
      <c r="J105" s="44"/>
      <c r="L105" s="88"/>
      <c r="M105" s="88"/>
      <c r="O105" s="6">
        <f t="shared" si="15"/>
        <v>0</v>
      </c>
      <c r="P105" s="6">
        <f t="shared" si="16"/>
        <v>0</v>
      </c>
      <c r="Q105" s="44">
        <f t="shared" si="17"/>
        <v>0</v>
      </c>
      <c r="R105" s="44">
        <f t="shared" si="18"/>
        <v>0</v>
      </c>
      <c r="S105" s="44">
        <f t="shared" si="19"/>
        <v>0</v>
      </c>
    </row>
    <row r="106" spans="2:19" x14ac:dyDescent="0.25">
      <c r="B106" s="88">
        <v>17275000000</v>
      </c>
      <c r="C106" s="88">
        <v>-5.7338448</v>
      </c>
      <c r="E106" s="6">
        <f t="shared" si="10"/>
        <v>17.574999999999999</v>
      </c>
      <c r="F106" s="6">
        <f t="shared" si="11"/>
        <v>-5.8196963999999998</v>
      </c>
      <c r="G106" s="44">
        <f t="shared" si="12"/>
        <v>-5.8738441000000003</v>
      </c>
      <c r="H106" s="44">
        <f t="shared" si="13"/>
        <v>-5.9757819000000003</v>
      </c>
      <c r="I106" s="44">
        <f t="shared" si="14"/>
        <v>-6.1604872000000004</v>
      </c>
      <c r="J106" s="44"/>
      <c r="L106" s="88"/>
      <c r="M106" s="88"/>
      <c r="O106" s="6">
        <f t="shared" si="15"/>
        <v>0</v>
      </c>
      <c r="P106" s="6">
        <f t="shared" si="16"/>
        <v>0</v>
      </c>
      <c r="Q106" s="44">
        <f t="shared" si="17"/>
        <v>0</v>
      </c>
      <c r="R106" s="44">
        <f t="shared" si="18"/>
        <v>0</v>
      </c>
      <c r="S106" s="44">
        <f t="shared" si="19"/>
        <v>0</v>
      </c>
    </row>
    <row r="107" spans="2:19" x14ac:dyDescent="0.25">
      <c r="B107" s="88">
        <v>17350000000</v>
      </c>
      <c r="C107" s="88">
        <v>-5.7520404000000003</v>
      </c>
      <c r="E107" s="6">
        <f t="shared" si="10"/>
        <v>17.649999999999999</v>
      </c>
      <c r="F107" s="6">
        <f t="shared" si="11"/>
        <v>-5.8305163000000002</v>
      </c>
      <c r="G107" s="44">
        <f t="shared" si="12"/>
        <v>-5.8861213000000001</v>
      </c>
      <c r="H107" s="44">
        <f t="shared" si="13"/>
        <v>-5.9860376999999998</v>
      </c>
      <c r="I107" s="44">
        <f t="shared" si="14"/>
        <v>-6.1598549</v>
      </c>
      <c r="J107" s="44"/>
      <c r="L107" s="88"/>
      <c r="M107" s="88"/>
      <c r="O107" s="6">
        <f t="shared" si="15"/>
        <v>0</v>
      </c>
      <c r="P107" s="6">
        <f t="shared" si="16"/>
        <v>0</v>
      </c>
      <c r="Q107" s="44">
        <f t="shared" si="17"/>
        <v>0</v>
      </c>
      <c r="R107" s="44">
        <f t="shared" si="18"/>
        <v>0</v>
      </c>
      <c r="S107" s="44">
        <f t="shared" si="19"/>
        <v>0</v>
      </c>
    </row>
    <row r="108" spans="2:19" x14ac:dyDescent="0.25">
      <c r="B108" s="88">
        <v>17425000000</v>
      </c>
      <c r="C108" s="88">
        <v>-5.7886810000000004</v>
      </c>
      <c r="E108" s="6">
        <f t="shared" si="10"/>
        <v>17.725000000000001</v>
      </c>
      <c r="F108" s="6">
        <f t="shared" si="11"/>
        <v>-5.8382272999999998</v>
      </c>
      <c r="G108" s="44">
        <f t="shared" si="12"/>
        <v>-5.8924073999999997</v>
      </c>
      <c r="H108" s="44">
        <f t="shared" si="13"/>
        <v>-5.9887914999999996</v>
      </c>
      <c r="I108" s="44">
        <f t="shared" si="14"/>
        <v>-6.1563844999999997</v>
      </c>
      <c r="J108" s="44"/>
      <c r="L108" s="88"/>
      <c r="M108" s="88"/>
      <c r="O108" s="6">
        <f t="shared" si="15"/>
        <v>0</v>
      </c>
      <c r="P108" s="6">
        <f t="shared" si="16"/>
        <v>0</v>
      </c>
      <c r="Q108" s="44">
        <f t="shared" si="17"/>
        <v>0</v>
      </c>
      <c r="R108" s="44">
        <f t="shared" si="18"/>
        <v>0</v>
      </c>
      <c r="S108" s="44">
        <f t="shared" si="19"/>
        <v>0</v>
      </c>
    </row>
    <row r="109" spans="2:19" x14ac:dyDescent="0.25">
      <c r="B109" s="88">
        <v>17500000000</v>
      </c>
      <c r="C109" s="88">
        <v>-5.8105377999999996</v>
      </c>
      <c r="E109" s="6">
        <f t="shared" si="10"/>
        <v>17.8</v>
      </c>
      <c r="F109" s="6">
        <f t="shared" si="11"/>
        <v>-5.8472996000000004</v>
      </c>
      <c r="G109" s="44">
        <f t="shared" si="12"/>
        <v>-5.9021001000000002</v>
      </c>
      <c r="H109" s="44">
        <f t="shared" si="13"/>
        <v>-5.9979315</v>
      </c>
      <c r="I109" s="44">
        <f t="shared" si="14"/>
        <v>-6.1623387000000003</v>
      </c>
      <c r="J109" s="44"/>
      <c r="L109" s="88"/>
      <c r="M109" s="88"/>
      <c r="O109" s="6">
        <f t="shared" si="15"/>
        <v>0</v>
      </c>
      <c r="P109" s="6">
        <f t="shared" si="16"/>
        <v>0</v>
      </c>
      <c r="Q109" s="44">
        <f t="shared" si="17"/>
        <v>0</v>
      </c>
      <c r="R109" s="44">
        <f t="shared" si="18"/>
        <v>0</v>
      </c>
      <c r="S109" s="44">
        <f t="shared" si="19"/>
        <v>0</v>
      </c>
    </row>
    <row r="110" spans="2:19" x14ac:dyDescent="0.25">
      <c r="B110" s="88">
        <v>17575000000</v>
      </c>
      <c r="C110" s="88">
        <v>-5.8196963999999998</v>
      </c>
      <c r="E110" s="6">
        <f t="shared" si="10"/>
        <v>17.875</v>
      </c>
      <c r="F110" s="6">
        <f t="shared" si="11"/>
        <v>-5.8403869000000004</v>
      </c>
      <c r="G110" s="44">
        <f t="shared" si="12"/>
        <v>-5.8957972999999999</v>
      </c>
      <c r="H110" s="44">
        <f t="shared" si="13"/>
        <v>-5.9897523000000001</v>
      </c>
      <c r="I110" s="44">
        <f t="shared" si="14"/>
        <v>-6.1474470999999999</v>
      </c>
      <c r="J110" s="44"/>
      <c r="L110" s="88"/>
      <c r="M110" s="88"/>
      <c r="O110" s="6">
        <f t="shared" si="15"/>
        <v>0</v>
      </c>
      <c r="P110" s="6">
        <f t="shared" si="16"/>
        <v>0</v>
      </c>
      <c r="Q110" s="44">
        <f t="shared" si="17"/>
        <v>0</v>
      </c>
      <c r="R110" s="44">
        <f t="shared" si="18"/>
        <v>0</v>
      </c>
      <c r="S110" s="44">
        <f t="shared" si="19"/>
        <v>0</v>
      </c>
    </row>
    <row r="111" spans="2:19" x14ac:dyDescent="0.25">
      <c r="B111" s="88">
        <v>17650000000</v>
      </c>
      <c r="C111" s="88">
        <v>-5.8305163000000002</v>
      </c>
      <c r="E111" s="6">
        <f t="shared" si="10"/>
        <v>17.95</v>
      </c>
      <c r="F111" s="6">
        <f t="shared" si="11"/>
        <v>-5.8290519999999999</v>
      </c>
      <c r="G111" s="44">
        <f t="shared" si="12"/>
        <v>-5.8842844999999997</v>
      </c>
      <c r="H111" s="44">
        <f t="shared" si="13"/>
        <v>-5.9751371999999998</v>
      </c>
      <c r="I111" s="44">
        <f t="shared" si="14"/>
        <v>-6.1264957999999998</v>
      </c>
      <c r="J111" s="44"/>
      <c r="L111" s="88"/>
      <c r="M111" s="88"/>
      <c r="O111" s="6">
        <f t="shared" si="15"/>
        <v>0</v>
      </c>
      <c r="P111" s="6">
        <f t="shared" si="16"/>
        <v>0</v>
      </c>
      <c r="Q111" s="44">
        <f t="shared" si="17"/>
        <v>0</v>
      </c>
      <c r="R111" s="44">
        <f t="shared" si="18"/>
        <v>0</v>
      </c>
      <c r="S111" s="44">
        <f t="shared" si="19"/>
        <v>0</v>
      </c>
    </row>
    <row r="112" spans="2:19" x14ac:dyDescent="0.25">
      <c r="B112" s="88">
        <v>17725000000</v>
      </c>
      <c r="C112" s="88">
        <v>-5.8382272999999998</v>
      </c>
      <c r="E112" s="6">
        <f t="shared" si="10"/>
        <v>18.024999999999999</v>
      </c>
      <c r="F112" s="6">
        <f t="shared" si="11"/>
        <v>-5.8229113000000003</v>
      </c>
      <c r="G112" s="44">
        <f t="shared" si="12"/>
        <v>-5.8780308000000003</v>
      </c>
      <c r="H112" s="44">
        <f t="shared" si="13"/>
        <v>-5.9685984000000003</v>
      </c>
      <c r="I112" s="44">
        <f t="shared" si="14"/>
        <v>-6.1199516999999997</v>
      </c>
      <c r="J112" s="44"/>
      <c r="L112" s="88"/>
      <c r="M112" s="88"/>
      <c r="O112" s="6">
        <f t="shared" si="15"/>
        <v>0</v>
      </c>
      <c r="P112" s="6">
        <f t="shared" si="16"/>
        <v>0</v>
      </c>
      <c r="Q112" s="44">
        <f t="shared" si="17"/>
        <v>0</v>
      </c>
      <c r="R112" s="44">
        <f t="shared" si="18"/>
        <v>0</v>
      </c>
      <c r="S112" s="44">
        <f t="shared" si="19"/>
        <v>0</v>
      </c>
    </row>
    <row r="113" spans="2:19" x14ac:dyDescent="0.25">
      <c r="B113" s="88">
        <v>17800000000</v>
      </c>
      <c r="C113" s="88">
        <v>-5.8472996000000004</v>
      </c>
      <c r="E113" s="6">
        <f t="shared" si="10"/>
        <v>18.100000000000001</v>
      </c>
      <c r="F113" s="6">
        <f t="shared" si="11"/>
        <v>-5.8226991000000003</v>
      </c>
      <c r="G113" s="44">
        <f t="shared" si="12"/>
        <v>-5.8769983999999997</v>
      </c>
      <c r="H113" s="44">
        <f t="shared" si="13"/>
        <v>-5.9668903000000002</v>
      </c>
      <c r="I113" s="44">
        <f t="shared" si="14"/>
        <v>-6.1153506999999996</v>
      </c>
      <c r="J113" s="44"/>
      <c r="L113" s="88"/>
      <c r="M113" s="88"/>
      <c r="O113" s="6">
        <f t="shared" si="15"/>
        <v>0</v>
      </c>
      <c r="P113" s="6">
        <f t="shared" si="16"/>
        <v>0</v>
      </c>
      <c r="Q113" s="44">
        <f t="shared" si="17"/>
        <v>0</v>
      </c>
      <c r="R113" s="44">
        <f t="shared" si="18"/>
        <v>0</v>
      </c>
      <c r="S113" s="44">
        <f t="shared" si="19"/>
        <v>0</v>
      </c>
    </row>
    <row r="114" spans="2:19" x14ac:dyDescent="0.25">
      <c r="B114" s="88">
        <v>17875000000</v>
      </c>
      <c r="C114" s="88">
        <v>-5.8403869000000004</v>
      </c>
      <c r="E114" s="6">
        <f t="shared" si="10"/>
        <v>18.175000000000001</v>
      </c>
      <c r="F114" s="6">
        <f t="shared" si="11"/>
        <v>-5.8221745</v>
      </c>
      <c r="G114" s="44">
        <f t="shared" si="12"/>
        <v>-5.8737463999999999</v>
      </c>
      <c r="H114" s="44">
        <f t="shared" si="13"/>
        <v>-5.9622587999999999</v>
      </c>
      <c r="I114" s="44">
        <f t="shared" si="14"/>
        <v>-6.1103234000000004</v>
      </c>
      <c r="J114" s="44"/>
      <c r="L114" s="88"/>
      <c r="M114" s="88"/>
      <c r="O114" s="6">
        <f t="shared" si="15"/>
        <v>0</v>
      </c>
      <c r="P114" s="6">
        <f t="shared" si="16"/>
        <v>0</v>
      </c>
      <c r="Q114" s="44">
        <f t="shared" si="17"/>
        <v>0</v>
      </c>
      <c r="R114" s="44">
        <f t="shared" si="18"/>
        <v>0</v>
      </c>
      <c r="S114" s="44">
        <f t="shared" si="19"/>
        <v>0</v>
      </c>
    </row>
    <row r="115" spans="2:19" x14ac:dyDescent="0.25">
      <c r="B115" s="88">
        <v>17950000000</v>
      </c>
      <c r="C115" s="88">
        <v>-5.8290519999999999</v>
      </c>
      <c r="E115" s="6">
        <f t="shared" si="10"/>
        <v>18.25</v>
      </c>
      <c r="F115" s="6">
        <f t="shared" si="11"/>
        <v>-5.8008289</v>
      </c>
      <c r="G115" s="44">
        <f t="shared" si="12"/>
        <v>-5.8504199999999997</v>
      </c>
      <c r="H115" s="44">
        <f t="shared" si="13"/>
        <v>-5.9353632999999997</v>
      </c>
      <c r="I115" s="44">
        <f t="shared" si="14"/>
        <v>-6.0766157999999999</v>
      </c>
      <c r="J115" s="44"/>
      <c r="L115" s="88"/>
      <c r="M115" s="88"/>
      <c r="O115" s="6">
        <f t="shared" si="15"/>
        <v>0</v>
      </c>
      <c r="P115" s="6">
        <f t="shared" si="16"/>
        <v>0</v>
      </c>
      <c r="Q115" s="44">
        <f t="shared" si="17"/>
        <v>0</v>
      </c>
      <c r="R115" s="44">
        <f t="shared" si="18"/>
        <v>0</v>
      </c>
      <c r="S115" s="44">
        <f t="shared" si="19"/>
        <v>0</v>
      </c>
    </row>
    <row r="116" spans="2:19" x14ac:dyDescent="0.25">
      <c r="B116" s="88">
        <v>18025000000</v>
      </c>
      <c r="C116" s="88">
        <v>-5.8229113000000003</v>
      </c>
      <c r="E116" s="6">
        <f t="shared" si="10"/>
        <v>18.324999999999999</v>
      </c>
      <c r="F116" s="6">
        <f t="shared" si="11"/>
        <v>-5.7919245000000004</v>
      </c>
      <c r="G116" s="44">
        <f t="shared" si="12"/>
        <v>-5.8394731999999996</v>
      </c>
      <c r="H116" s="44">
        <f t="shared" si="13"/>
        <v>-5.9228753999999997</v>
      </c>
      <c r="I116" s="44">
        <f t="shared" si="14"/>
        <v>-6.0638413</v>
      </c>
      <c r="J116" s="44"/>
      <c r="L116" s="88"/>
      <c r="M116" s="88"/>
      <c r="O116" s="6">
        <f t="shared" si="15"/>
        <v>0</v>
      </c>
      <c r="P116" s="6">
        <f t="shared" si="16"/>
        <v>0</v>
      </c>
      <c r="Q116" s="44">
        <f t="shared" si="17"/>
        <v>0</v>
      </c>
      <c r="R116" s="44">
        <f t="shared" si="18"/>
        <v>0</v>
      </c>
      <c r="S116" s="44">
        <f t="shared" si="19"/>
        <v>0</v>
      </c>
    </row>
    <row r="117" spans="2:19" x14ac:dyDescent="0.25">
      <c r="B117" s="88">
        <v>18100000000</v>
      </c>
      <c r="C117" s="88">
        <v>-5.8226991000000003</v>
      </c>
      <c r="E117" s="6">
        <f t="shared" si="10"/>
        <v>18.399999999999999</v>
      </c>
      <c r="F117" s="6">
        <f t="shared" si="11"/>
        <v>-5.7909164000000004</v>
      </c>
      <c r="G117" s="44">
        <f t="shared" si="12"/>
        <v>-5.8348335999999996</v>
      </c>
      <c r="H117" s="44">
        <f t="shared" si="13"/>
        <v>-5.9144983</v>
      </c>
      <c r="I117" s="44">
        <f t="shared" si="14"/>
        <v>-6.0529713999999997</v>
      </c>
      <c r="J117" s="44"/>
      <c r="L117" s="88"/>
      <c r="M117" s="88"/>
      <c r="O117" s="6">
        <f t="shared" si="15"/>
        <v>0</v>
      </c>
      <c r="P117" s="6">
        <f t="shared" si="16"/>
        <v>0</v>
      </c>
      <c r="Q117" s="44">
        <f t="shared" si="17"/>
        <v>0</v>
      </c>
      <c r="R117" s="44">
        <f t="shared" si="18"/>
        <v>0</v>
      </c>
      <c r="S117" s="44">
        <f t="shared" si="19"/>
        <v>0</v>
      </c>
    </row>
    <row r="118" spans="2:19" x14ac:dyDescent="0.25">
      <c r="B118" s="88">
        <v>18175000000</v>
      </c>
      <c r="C118" s="88">
        <v>-5.8221745</v>
      </c>
      <c r="E118" s="6">
        <f t="shared" si="10"/>
        <v>18.475000000000001</v>
      </c>
      <c r="F118" s="6">
        <f t="shared" si="11"/>
        <v>-5.7700129000000002</v>
      </c>
      <c r="G118" s="44">
        <f t="shared" si="12"/>
        <v>-5.8079881999999996</v>
      </c>
      <c r="H118" s="44">
        <f t="shared" si="13"/>
        <v>-5.8818897999999997</v>
      </c>
      <c r="I118" s="44">
        <f t="shared" si="14"/>
        <v>-6.0163745999999998</v>
      </c>
      <c r="J118" s="44"/>
      <c r="L118" s="88"/>
      <c r="M118" s="88"/>
      <c r="O118" s="6">
        <f t="shared" si="15"/>
        <v>0</v>
      </c>
      <c r="P118" s="6">
        <f t="shared" si="16"/>
        <v>0</v>
      </c>
      <c r="Q118" s="44">
        <f t="shared" si="17"/>
        <v>0</v>
      </c>
      <c r="R118" s="44">
        <f t="shared" si="18"/>
        <v>0</v>
      </c>
      <c r="S118" s="44">
        <f t="shared" si="19"/>
        <v>0</v>
      </c>
    </row>
    <row r="119" spans="2:19" x14ac:dyDescent="0.25">
      <c r="B119" s="88">
        <v>18250000000</v>
      </c>
      <c r="C119" s="88">
        <v>-5.8008289</v>
      </c>
      <c r="E119" s="6">
        <f t="shared" si="10"/>
        <v>18.55</v>
      </c>
      <c r="F119" s="6">
        <f t="shared" si="11"/>
        <v>-5.7598557000000001</v>
      </c>
      <c r="G119" s="44">
        <f t="shared" si="12"/>
        <v>-5.7917665999999999</v>
      </c>
      <c r="H119" s="44">
        <f t="shared" si="13"/>
        <v>-5.8619136999999997</v>
      </c>
      <c r="I119" s="44">
        <f t="shared" si="14"/>
        <v>-5.9930557999999996</v>
      </c>
      <c r="J119" s="44"/>
      <c r="L119" s="88"/>
      <c r="M119" s="88"/>
      <c r="O119" s="6">
        <f t="shared" si="15"/>
        <v>0</v>
      </c>
      <c r="P119" s="6">
        <f t="shared" si="16"/>
        <v>0</v>
      </c>
      <c r="Q119" s="44">
        <f t="shared" si="17"/>
        <v>0</v>
      </c>
      <c r="R119" s="44">
        <f t="shared" si="18"/>
        <v>0</v>
      </c>
      <c r="S119" s="44">
        <f t="shared" si="19"/>
        <v>0</v>
      </c>
    </row>
    <row r="120" spans="2:19" x14ac:dyDescent="0.25">
      <c r="B120" s="88">
        <v>18325000000</v>
      </c>
      <c r="C120" s="88">
        <v>-5.7919245000000004</v>
      </c>
      <c r="E120" s="6">
        <f t="shared" si="10"/>
        <v>18.625</v>
      </c>
      <c r="F120" s="6">
        <f t="shared" si="11"/>
        <v>-5.7487959999999996</v>
      </c>
      <c r="G120" s="44">
        <f t="shared" si="12"/>
        <v>-5.7767239000000004</v>
      </c>
      <c r="H120" s="44">
        <f t="shared" si="13"/>
        <v>-5.8410510999999996</v>
      </c>
      <c r="I120" s="44">
        <f t="shared" si="14"/>
        <v>-5.9669347000000004</v>
      </c>
      <c r="J120" s="44"/>
      <c r="L120" s="88"/>
      <c r="M120" s="88"/>
      <c r="O120" s="6">
        <f t="shared" si="15"/>
        <v>0</v>
      </c>
      <c r="P120" s="6">
        <f t="shared" si="16"/>
        <v>0</v>
      </c>
      <c r="Q120" s="44">
        <f t="shared" si="17"/>
        <v>0</v>
      </c>
      <c r="R120" s="44">
        <f t="shared" si="18"/>
        <v>0</v>
      </c>
      <c r="S120" s="44">
        <f t="shared" si="19"/>
        <v>0</v>
      </c>
    </row>
    <row r="121" spans="2:19" x14ac:dyDescent="0.25">
      <c r="B121" s="88">
        <v>18400000000</v>
      </c>
      <c r="C121" s="88">
        <v>-5.7909164000000004</v>
      </c>
      <c r="E121" s="6">
        <f t="shared" si="10"/>
        <v>18.7</v>
      </c>
      <c r="F121" s="6">
        <f t="shared" si="11"/>
        <v>-5.7326727000000002</v>
      </c>
      <c r="G121" s="44">
        <f t="shared" si="12"/>
        <v>-5.7571678000000004</v>
      </c>
      <c r="H121" s="44">
        <f t="shared" si="13"/>
        <v>-5.8139447999999998</v>
      </c>
      <c r="I121" s="44">
        <f t="shared" si="14"/>
        <v>-5.9310422000000003</v>
      </c>
      <c r="J121" s="44"/>
      <c r="L121" s="88"/>
      <c r="M121" s="88"/>
      <c r="O121" s="6">
        <f t="shared" si="15"/>
        <v>0</v>
      </c>
      <c r="P121" s="6">
        <f t="shared" si="16"/>
        <v>0</v>
      </c>
      <c r="Q121" s="44">
        <f t="shared" si="17"/>
        <v>0</v>
      </c>
      <c r="R121" s="44">
        <f t="shared" si="18"/>
        <v>0</v>
      </c>
      <c r="S121" s="44">
        <f t="shared" si="19"/>
        <v>0</v>
      </c>
    </row>
    <row r="122" spans="2:19" x14ac:dyDescent="0.25">
      <c r="B122" s="88">
        <v>18475000000</v>
      </c>
      <c r="C122" s="88">
        <v>-5.7700129000000002</v>
      </c>
      <c r="E122" s="6">
        <f t="shared" si="10"/>
        <v>18.774999999999999</v>
      </c>
      <c r="F122" s="6">
        <f t="shared" si="11"/>
        <v>-5.7289376000000001</v>
      </c>
      <c r="G122" s="44">
        <f t="shared" si="12"/>
        <v>-5.7468715000000001</v>
      </c>
      <c r="H122" s="44">
        <f t="shared" si="13"/>
        <v>-5.7979001999999999</v>
      </c>
      <c r="I122" s="44">
        <f t="shared" si="14"/>
        <v>-5.9083570999999999</v>
      </c>
      <c r="J122" s="44"/>
      <c r="L122" s="88"/>
      <c r="M122" s="88"/>
      <c r="O122" s="6">
        <f t="shared" si="15"/>
        <v>0</v>
      </c>
      <c r="P122" s="6">
        <f t="shared" si="16"/>
        <v>0</v>
      </c>
      <c r="Q122" s="44">
        <f t="shared" si="17"/>
        <v>0</v>
      </c>
      <c r="R122" s="44">
        <f t="shared" si="18"/>
        <v>0</v>
      </c>
      <c r="S122" s="44">
        <f t="shared" si="19"/>
        <v>0</v>
      </c>
    </row>
    <row r="123" spans="2:19" x14ac:dyDescent="0.25">
      <c r="B123" s="88">
        <v>18550000000</v>
      </c>
      <c r="C123" s="88">
        <v>-5.7598557000000001</v>
      </c>
      <c r="E123" s="6">
        <f t="shared" si="10"/>
        <v>18.850000000000001</v>
      </c>
      <c r="F123" s="6">
        <f t="shared" si="11"/>
        <v>-5.7324289999999998</v>
      </c>
      <c r="G123" s="44">
        <f t="shared" si="12"/>
        <v>-5.7463679000000001</v>
      </c>
      <c r="H123" s="44">
        <f t="shared" si="13"/>
        <v>-5.7907548000000002</v>
      </c>
      <c r="I123" s="44">
        <f t="shared" si="14"/>
        <v>-5.8922701000000002</v>
      </c>
      <c r="J123" s="44"/>
      <c r="L123" s="88"/>
      <c r="M123" s="88"/>
      <c r="O123" s="6">
        <f t="shared" si="15"/>
        <v>0</v>
      </c>
      <c r="P123" s="6">
        <f t="shared" si="16"/>
        <v>0</v>
      </c>
      <c r="Q123" s="44">
        <f t="shared" si="17"/>
        <v>0</v>
      </c>
      <c r="R123" s="44">
        <f t="shared" si="18"/>
        <v>0</v>
      </c>
      <c r="S123" s="44">
        <f t="shared" si="19"/>
        <v>0</v>
      </c>
    </row>
    <row r="124" spans="2:19" x14ac:dyDescent="0.25">
      <c r="B124" s="88">
        <v>18625000000</v>
      </c>
      <c r="C124" s="88">
        <v>-5.7487959999999996</v>
      </c>
      <c r="E124" s="6">
        <f t="shared" si="10"/>
        <v>18.925000000000001</v>
      </c>
      <c r="F124" s="6">
        <f t="shared" si="11"/>
        <v>-5.7407121999999999</v>
      </c>
      <c r="G124" s="44">
        <f t="shared" si="12"/>
        <v>-5.7519722</v>
      </c>
      <c r="H124" s="44">
        <f t="shared" si="13"/>
        <v>-5.7911215</v>
      </c>
      <c r="I124" s="44">
        <f t="shared" si="14"/>
        <v>-5.8878398000000001</v>
      </c>
      <c r="J124" s="44"/>
      <c r="L124" s="88"/>
      <c r="M124" s="88"/>
      <c r="O124" s="6">
        <f t="shared" si="15"/>
        <v>0</v>
      </c>
      <c r="P124" s="6">
        <f t="shared" si="16"/>
        <v>0</v>
      </c>
      <c r="Q124" s="44">
        <f t="shared" si="17"/>
        <v>0</v>
      </c>
      <c r="R124" s="44">
        <f t="shared" si="18"/>
        <v>0</v>
      </c>
      <c r="S124" s="44">
        <f t="shared" si="19"/>
        <v>0</v>
      </c>
    </row>
    <row r="125" spans="2:19" x14ac:dyDescent="0.25">
      <c r="B125" s="88">
        <v>18700000000</v>
      </c>
      <c r="C125" s="88">
        <v>-5.7326727000000002</v>
      </c>
      <c r="E125" s="6">
        <f t="shared" si="10"/>
        <v>19</v>
      </c>
      <c r="F125" s="6">
        <f t="shared" si="11"/>
        <v>-5.7555370000000003</v>
      </c>
      <c r="G125" s="44">
        <f t="shared" si="12"/>
        <v>-5.7635759999999996</v>
      </c>
      <c r="H125" s="44">
        <f t="shared" si="13"/>
        <v>-5.7996100999999998</v>
      </c>
      <c r="I125" s="44">
        <f t="shared" si="14"/>
        <v>-5.8902025</v>
      </c>
      <c r="J125" s="44"/>
      <c r="L125" s="88"/>
      <c r="M125" s="88"/>
      <c r="O125" s="6">
        <f t="shared" si="15"/>
        <v>0</v>
      </c>
      <c r="P125" s="6">
        <f t="shared" si="16"/>
        <v>0</v>
      </c>
      <c r="Q125" s="44">
        <f t="shared" si="17"/>
        <v>0</v>
      </c>
      <c r="R125" s="44">
        <f t="shared" si="18"/>
        <v>0</v>
      </c>
      <c r="S125" s="44">
        <f t="shared" si="19"/>
        <v>0</v>
      </c>
    </row>
    <row r="126" spans="2:19" x14ac:dyDescent="0.25">
      <c r="B126" s="88">
        <v>18775000000</v>
      </c>
      <c r="C126" s="88">
        <v>-5.7289376000000001</v>
      </c>
      <c r="E126" s="6">
        <f t="shared" si="10"/>
        <v>19.074999999999999</v>
      </c>
      <c r="F126" s="6">
        <f t="shared" si="11"/>
        <v>-5.7622479999999996</v>
      </c>
      <c r="G126" s="44">
        <f t="shared" si="12"/>
        <v>-5.7679957999999996</v>
      </c>
      <c r="H126" s="44">
        <f t="shared" si="13"/>
        <v>-5.7995948999999998</v>
      </c>
      <c r="I126" s="44">
        <f t="shared" si="14"/>
        <v>-5.8860749999999999</v>
      </c>
      <c r="J126" s="44"/>
      <c r="L126" s="88"/>
      <c r="M126" s="88"/>
      <c r="O126" s="6">
        <f t="shared" si="15"/>
        <v>0</v>
      </c>
      <c r="P126" s="6">
        <f t="shared" si="16"/>
        <v>0</v>
      </c>
      <c r="Q126" s="44">
        <f t="shared" si="17"/>
        <v>0</v>
      </c>
      <c r="R126" s="44">
        <f t="shared" si="18"/>
        <v>0</v>
      </c>
      <c r="S126" s="44">
        <f t="shared" si="19"/>
        <v>0</v>
      </c>
    </row>
    <row r="127" spans="2:19" x14ac:dyDescent="0.25">
      <c r="B127" s="88">
        <v>18850000000</v>
      </c>
      <c r="C127" s="88">
        <v>-5.7324289999999998</v>
      </c>
      <c r="E127" s="6">
        <f t="shared" si="10"/>
        <v>19.149999999999999</v>
      </c>
      <c r="F127" s="6">
        <f t="shared" si="11"/>
        <v>-5.7812647999999998</v>
      </c>
      <c r="G127" s="44">
        <f t="shared" si="12"/>
        <v>-5.7867936999999996</v>
      </c>
      <c r="H127" s="44">
        <f t="shared" si="13"/>
        <v>-5.8186821999999996</v>
      </c>
      <c r="I127" s="44">
        <f t="shared" si="14"/>
        <v>-5.9064822000000001</v>
      </c>
      <c r="J127" s="44"/>
      <c r="L127" s="88"/>
      <c r="M127" s="88"/>
      <c r="O127" s="6">
        <f t="shared" si="15"/>
        <v>0</v>
      </c>
      <c r="P127" s="6">
        <f t="shared" si="16"/>
        <v>0</v>
      </c>
      <c r="Q127" s="44">
        <f t="shared" si="17"/>
        <v>0</v>
      </c>
      <c r="R127" s="44">
        <f t="shared" si="18"/>
        <v>0</v>
      </c>
      <c r="S127" s="44">
        <f t="shared" si="19"/>
        <v>0</v>
      </c>
    </row>
    <row r="128" spans="2:19" x14ac:dyDescent="0.25">
      <c r="B128" s="88">
        <v>18925000000</v>
      </c>
      <c r="C128" s="88">
        <v>-5.7407121999999999</v>
      </c>
      <c r="E128" s="6">
        <f t="shared" si="10"/>
        <v>19.225000000000001</v>
      </c>
      <c r="F128" s="6">
        <f t="shared" si="11"/>
        <v>-5.7984647999999996</v>
      </c>
      <c r="G128" s="44">
        <f t="shared" si="12"/>
        <v>-5.8017535000000002</v>
      </c>
      <c r="H128" s="44">
        <f t="shared" si="13"/>
        <v>-5.8346171</v>
      </c>
      <c r="I128" s="44">
        <f t="shared" si="14"/>
        <v>-5.9225596999999999</v>
      </c>
      <c r="J128" s="44"/>
      <c r="L128" s="88"/>
      <c r="M128" s="88"/>
      <c r="O128" s="6">
        <f t="shared" si="15"/>
        <v>0</v>
      </c>
      <c r="P128" s="6">
        <f t="shared" si="16"/>
        <v>0</v>
      </c>
      <c r="Q128" s="44">
        <f t="shared" si="17"/>
        <v>0</v>
      </c>
      <c r="R128" s="44">
        <f t="shared" si="18"/>
        <v>0</v>
      </c>
      <c r="S128" s="44">
        <f t="shared" si="19"/>
        <v>0</v>
      </c>
    </row>
    <row r="129" spans="2:19" x14ac:dyDescent="0.25">
      <c r="B129" s="88">
        <v>19000000000</v>
      </c>
      <c r="C129" s="88">
        <v>-5.7555370000000003</v>
      </c>
      <c r="E129" s="6">
        <f t="shared" si="10"/>
        <v>19.3</v>
      </c>
      <c r="F129" s="6">
        <f t="shared" si="11"/>
        <v>-5.8150810999999996</v>
      </c>
      <c r="G129" s="44">
        <f t="shared" si="12"/>
        <v>-5.8196554000000003</v>
      </c>
      <c r="H129" s="44">
        <f t="shared" si="13"/>
        <v>-5.8547057999999996</v>
      </c>
      <c r="I129" s="44">
        <f t="shared" si="14"/>
        <v>-5.9467812000000002</v>
      </c>
      <c r="J129" s="44"/>
      <c r="L129" s="88"/>
      <c r="M129" s="88"/>
      <c r="O129" s="6">
        <f t="shared" si="15"/>
        <v>0</v>
      </c>
      <c r="P129" s="6">
        <f t="shared" si="16"/>
        <v>0</v>
      </c>
      <c r="Q129" s="44">
        <f t="shared" si="17"/>
        <v>0</v>
      </c>
      <c r="R129" s="44">
        <f t="shared" si="18"/>
        <v>0</v>
      </c>
      <c r="S129" s="44">
        <f t="shared" si="19"/>
        <v>0</v>
      </c>
    </row>
    <row r="130" spans="2:19" x14ac:dyDescent="0.25">
      <c r="B130" s="88">
        <v>19075000000</v>
      </c>
      <c r="C130" s="88">
        <v>-5.7622479999999996</v>
      </c>
      <c r="E130" s="6">
        <f t="shared" si="10"/>
        <v>19.375</v>
      </c>
      <c r="F130" s="6">
        <f t="shared" si="11"/>
        <v>-5.8364314999999998</v>
      </c>
      <c r="G130" s="44">
        <f t="shared" si="12"/>
        <v>-5.8426337000000004</v>
      </c>
      <c r="H130" s="44">
        <f t="shared" si="13"/>
        <v>-5.8808584000000002</v>
      </c>
      <c r="I130" s="44">
        <f t="shared" si="14"/>
        <v>-5.9782628999999998</v>
      </c>
      <c r="J130" s="44"/>
      <c r="L130" s="88"/>
      <c r="M130" s="88"/>
      <c r="O130" s="6">
        <f t="shared" si="15"/>
        <v>0</v>
      </c>
      <c r="P130" s="6">
        <f t="shared" si="16"/>
        <v>0</v>
      </c>
      <c r="Q130" s="44">
        <f t="shared" si="17"/>
        <v>0</v>
      </c>
      <c r="R130" s="44">
        <f t="shared" si="18"/>
        <v>0</v>
      </c>
      <c r="S130" s="44">
        <f t="shared" si="19"/>
        <v>0</v>
      </c>
    </row>
    <row r="131" spans="2:19" x14ac:dyDescent="0.25">
      <c r="B131" s="88">
        <v>19150000000</v>
      </c>
      <c r="C131" s="88">
        <v>-5.7812647999999998</v>
      </c>
      <c r="E131" s="6">
        <f t="shared" si="10"/>
        <v>19.45</v>
      </c>
      <c r="F131" s="6">
        <f t="shared" si="11"/>
        <v>-5.8635583000000002</v>
      </c>
      <c r="G131" s="44">
        <f t="shared" si="12"/>
        <v>-5.8727055000000004</v>
      </c>
      <c r="H131" s="44">
        <f t="shared" si="13"/>
        <v>-5.9165033999999999</v>
      </c>
      <c r="I131" s="44">
        <f t="shared" si="14"/>
        <v>-6.0182595000000001</v>
      </c>
      <c r="J131" s="44"/>
      <c r="L131" s="88"/>
      <c r="M131" s="88"/>
      <c r="O131" s="6">
        <f t="shared" si="15"/>
        <v>0</v>
      </c>
      <c r="P131" s="6">
        <f t="shared" si="16"/>
        <v>0</v>
      </c>
      <c r="Q131" s="44">
        <f t="shared" si="17"/>
        <v>0</v>
      </c>
      <c r="R131" s="44">
        <f t="shared" si="18"/>
        <v>0</v>
      </c>
      <c r="S131" s="44">
        <f t="shared" si="19"/>
        <v>0</v>
      </c>
    </row>
    <row r="132" spans="2:19" x14ac:dyDescent="0.25">
      <c r="B132" s="88">
        <v>19225000000</v>
      </c>
      <c r="C132" s="88">
        <v>-5.7984647999999996</v>
      </c>
      <c r="E132" s="6">
        <f t="shared" si="10"/>
        <v>19.524999999999999</v>
      </c>
      <c r="F132" s="6">
        <f t="shared" si="11"/>
        <v>-5.8815192999999999</v>
      </c>
      <c r="G132" s="44">
        <f t="shared" si="12"/>
        <v>-5.8937435000000002</v>
      </c>
      <c r="H132" s="44">
        <f t="shared" si="13"/>
        <v>-5.9402818999999996</v>
      </c>
      <c r="I132" s="44">
        <f t="shared" si="14"/>
        <v>-6.0469860999999998</v>
      </c>
      <c r="J132" s="44"/>
      <c r="L132" s="88"/>
      <c r="M132" s="88"/>
      <c r="O132" s="6">
        <f t="shared" si="15"/>
        <v>0</v>
      </c>
      <c r="P132" s="6">
        <f t="shared" si="16"/>
        <v>0</v>
      </c>
      <c r="Q132" s="44">
        <f t="shared" si="17"/>
        <v>0</v>
      </c>
      <c r="R132" s="44">
        <f t="shared" si="18"/>
        <v>0</v>
      </c>
      <c r="S132" s="44">
        <f t="shared" si="19"/>
        <v>0</v>
      </c>
    </row>
    <row r="133" spans="2:19" x14ac:dyDescent="0.25">
      <c r="B133" s="88">
        <v>19300000000</v>
      </c>
      <c r="C133" s="88">
        <v>-5.8150810999999996</v>
      </c>
      <c r="E133" s="6">
        <f t="shared" ref="E133:E168" si="20">B137/1000000000</f>
        <v>19.600000000000001</v>
      </c>
      <c r="F133" s="6">
        <f t="shared" ref="F133:F168" si="21">C137</f>
        <v>-5.8874836000000004</v>
      </c>
      <c r="G133" s="44">
        <f t="shared" ref="G133:G168" si="22">C343</f>
        <v>-5.9012108000000003</v>
      </c>
      <c r="H133" s="44">
        <f t="shared" ref="H133:H168" si="23">C549</f>
        <v>-5.9506668999999999</v>
      </c>
      <c r="I133" s="44">
        <f t="shared" ref="I133:I168" si="24">C755</f>
        <v>-6.0594796999999998</v>
      </c>
      <c r="J133" s="44"/>
      <c r="L133" s="88"/>
      <c r="M133" s="88"/>
      <c r="O133" s="6">
        <f t="shared" ref="O133:O196" si="25">L137/1000000000</f>
        <v>0</v>
      </c>
      <c r="P133" s="6">
        <f t="shared" ref="P133:P196" si="26">M137</f>
        <v>0</v>
      </c>
      <c r="Q133" s="44">
        <f t="shared" ref="Q133:Q196" si="27">M343</f>
        <v>0</v>
      </c>
      <c r="R133" s="44">
        <f t="shared" ref="R133:R196" si="28">M549</f>
        <v>0</v>
      </c>
      <c r="S133" s="44">
        <f t="shared" ref="S133:S196" si="29">M755</f>
        <v>0</v>
      </c>
    </row>
    <row r="134" spans="2:19" x14ac:dyDescent="0.25">
      <c r="B134" s="88">
        <v>19375000000</v>
      </c>
      <c r="C134" s="88">
        <v>-5.8364314999999998</v>
      </c>
      <c r="E134" s="6">
        <f t="shared" si="20"/>
        <v>19.675000000000001</v>
      </c>
      <c r="F134" s="6">
        <f t="shared" si="21"/>
        <v>-5.8973006999999997</v>
      </c>
      <c r="G134" s="44">
        <f t="shared" si="22"/>
        <v>-5.9127469000000001</v>
      </c>
      <c r="H134" s="44">
        <f t="shared" si="23"/>
        <v>-5.9635277000000002</v>
      </c>
      <c r="I134" s="44">
        <f t="shared" si="24"/>
        <v>-6.0727400999999999</v>
      </c>
      <c r="J134" s="44"/>
      <c r="L134" s="88"/>
      <c r="M134" s="88"/>
      <c r="O134" s="6">
        <f t="shared" si="25"/>
        <v>0</v>
      </c>
      <c r="P134" s="6">
        <f t="shared" si="26"/>
        <v>0</v>
      </c>
      <c r="Q134" s="44">
        <f t="shared" si="27"/>
        <v>0</v>
      </c>
      <c r="R134" s="44">
        <f t="shared" si="28"/>
        <v>0</v>
      </c>
      <c r="S134" s="44">
        <f t="shared" si="29"/>
        <v>0</v>
      </c>
    </row>
    <row r="135" spans="2:19" x14ac:dyDescent="0.25">
      <c r="B135" s="88">
        <v>19450000000</v>
      </c>
      <c r="C135" s="88">
        <v>-5.8635583000000002</v>
      </c>
      <c r="E135" s="6">
        <f t="shared" si="20"/>
        <v>19.75</v>
      </c>
      <c r="F135" s="6">
        <f t="shared" si="21"/>
        <v>-5.9081459000000001</v>
      </c>
      <c r="G135" s="44">
        <f t="shared" si="22"/>
        <v>-5.9262705000000002</v>
      </c>
      <c r="H135" s="44">
        <f t="shared" si="23"/>
        <v>-5.9784179000000002</v>
      </c>
      <c r="I135" s="44">
        <f t="shared" si="24"/>
        <v>-6.0888362000000003</v>
      </c>
      <c r="J135" s="44"/>
      <c r="L135" s="88"/>
      <c r="M135" s="88"/>
      <c r="O135" s="6">
        <f t="shared" si="25"/>
        <v>0</v>
      </c>
      <c r="P135" s="6">
        <f t="shared" si="26"/>
        <v>0</v>
      </c>
      <c r="Q135" s="44">
        <f t="shared" si="27"/>
        <v>0</v>
      </c>
      <c r="R135" s="44">
        <f t="shared" si="28"/>
        <v>0</v>
      </c>
      <c r="S135" s="44">
        <f t="shared" si="29"/>
        <v>0</v>
      </c>
    </row>
    <row r="136" spans="2:19" x14ac:dyDescent="0.25">
      <c r="B136" s="88">
        <v>19525000000</v>
      </c>
      <c r="C136" s="88">
        <v>-5.8815192999999999</v>
      </c>
      <c r="E136" s="6">
        <f t="shared" si="20"/>
        <v>19.824999999999999</v>
      </c>
      <c r="F136" s="6">
        <f t="shared" si="21"/>
        <v>-5.913157</v>
      </c>
      <c r="G136" s="44">
        <f t="shared" si="22"/>
        <v>-5.9329972</v>
      </c>
      <c r="H136" s="44">
        <f t="shared" si="23"/>
        <v>-5.9859815000000003</v>
      </c>
      <c r="I136" s="44">
        <f t="shared" si="24"/>
        <v>-6.0977024999999996</v>
      </c>
      <c r="J136" s="44"/>
      <c r="L136" s="88"/>
      <c r="M136" s="88"/>
      <c r="O136" s="6">
        <f t="shared" si="25"/>
        <v>0</v>
      </c>
      <c r="P136" s="6">
        <f t="shared" si="26"/>
        <v>0</v>
      </c>
      <c r="Q136" s="44">
        <f t="shared" si="27"/>
        <v>0</v>
      </c>
      <c r="R136" s="44">
        <f t="shared" si="28"/>
        <v>0</v>
      </c>
      <c r="S136" s="44">
        <f t="shared" si="29"/>
        <v>0</v>
      </c>
    </row>
    <row r="137" spans="2:19" x14ac:dyDescent="0.25">
      <c r="B137" s="88">
        <v>19600000000</v>
      </c>
      <c r="C137" s="88">
        <v>-5.8874836000000004</v>
      </c>
      <c r="E137" s="6">
        <f t="shared" si="20"/>
        <v>19.899999999999999</v>
      </c>
      <c r="F137" s="6">
        <f t="shared" si="21"/>
        <v>-5.9158958999999998</v>
      </c>
      <c r="G137" s="44">
        <f t="shared" si="22"/>
        <v>-5.9369059000000002</v>
      </c>
      <c r="H137" s="44">
        <f t="shared" si="23"/>
        <v>-5.9912428999999996</v>
      </c>
      <c r="I137" s="44">
        <f t="shared" si="24"/>
        <v>-6.1023955000000001</v>
      </c>
      <c r="J137" s="44"/>
      <c r="L137" s="88"/>
      <c r="M137" s="88"/>
      <c r="O137" s="6">
        <f t="shared" si="25"/>
        <v>0</v>
      </c>
      <c r="P137" s="6">
        <f t="shared" si="26"/>
        <v>0</v>
      </c>
      <c r="Q137" s="44">
        <f t="shared" si="27"/>
        <v>0</v>
      </c>
      <c r="R137" s="44">
        <f t="shared" si="28"/>
        <v>0</v>
      </c>
      <c r="S137" s="44">
        <f t="shared" si="29"/>
        <v>0</v>
      </c>
    </row>
    <row r="138" spans="2:19" x14ac:dyDescent="0.25">
      <c r="B138" s="88">
        <v>19675000000</v>
      </c>
      <c r="C138" s="88">
        <v>-5.8973006999999997</v>
      </c>
      <c r="E138" s="6">
        <f t="shared" si="20"/>
        <v>19.975000000000001</v>
      </c>
      <c r="F138" s="6">
        <f t="shared" si="21"/>
        <v>-5.9260631000000004</v>
      </c>
      <c r="G138" s="44">
        <f t="shared" si="22"/>
        <v>-5.9466013999999996</v>
      </c>
      <c r="H138" s="44">
        <f t="shared" si="23"/>
        <v>-6.0014396000000003</v>
      </c>
      <c r="I138" s="44">
        <f t="shared" si="24"/>
        <v>-6.1150985000000002</v>
      </c>
      <c r="J138" s="44"/>
      <c r="L138" s="88"/>
      <c r="M138" s="88"/>
      <c r="O138" s="6">
        <f t="shared" si="25"/>
        <v>0</v>
      </c>
      <c r="P138" s="6">
        <f t="shared" si="26"/>
        <v>0</v>
      </c>
      <c r="Q138" s="44">
        <f t="shared" si="27"/>
        <v>0</v>
      </c>
      <c r="R138" s="44">
        <f t="shared" si="28"/>
        <v>0</v>
      </c>
      <c r="S138" s="44">
        <f t="shared" si="29"/>
        <v>0</v>
      </c>
    </row>
    <row r="139" spans="2:19" x14ac:dyDescent="0.25">
      <c r="B139" s="88">
        <v>19750000000</v>
      </c>
      <c r="C139" s="88">
        <v>-5.9081459000000001</v>
      </c>
      <c r="E139" s="6">
        <f t="shared" si="20"/>
        <v>20.05</v>
      </c>
      <c r="F139" s="6">
        <f t="shared" si="21"/>
        <v>-5.9337739999999997</v>
      </c>
      <c r="G139" s="44">
        <f t="shared" si="22"/>
        <v>-5.9555053999999998</v>
      </c>
      <c r="H139" s="44">
        <f t="shared" si="23"/>
        <v>-6.0114368999999996</v>
      </c>
      <c r="I139" s="44">
        <f t="shared" si="24"/>
        <v>-6.1285309999999997</v>
      </c>
      <c r="J139" s="44"/>
      <c r="L139" s="88"/>
      <c r="M139" s="88"/>
      <c r="O139" s="6">
        <f t="shared" si="25"/>
        <v>0</v>
      </c>
      <c r="P139" s="6">
        <f t="shared" si="26"/>
        <v>0</v>
      </c>
      <c r="Q139" s="44">
        <f t="shared" si="27"/>
        <v>0</v>
      </c>
      <c r="R139" s="44">
        <f t="shared" si="28"/>
        <v>0</v>
      </c>
      <c r="S139" s="44">
        <f t="shared" si="29"/>
        <v>0</v>
      </c>
    </row>
    <row r="140" spans="2:19" x14ac:dyDescent="0.25">
      <c r="B140" s="88">
        <v>19825000000</v>
      </c>
      <c r="C140" s="88">
        <v>-5.913157</v>
      </c>
      <c r="E140" s="6">
        <f t="shared" si="20"/>
        <v>20.125</v>
      </c>
      <c r="F140" s="6">
        <f t="shared" si="21"/>
        <v>-5.9453125</v>
      </c>
      <c r="G140" s="44">
        <f t="shared" si="22"/>
        <v>-5.9694466999999998</v>
      </c>
      <c r="H140" s="44">
        <f t="shared" si="23"/>
        <v>-6.0270657999999999</v>
      </c>
      <c r="I140" s="44">
        <f t="shared" si="24"/>
        <v>-6.1464271999999998</v>
      </c>
      <c r="J140" s="44"/>
      <c r="L140" s="88"/>
      <c r="M140" s="88"/>
      <c r="O140" s="6">
        <f t="shared" si="25"/>
        <v>0</v>
      </c>
      <c r="P140" s="6">
        <f t="shared" si="26"/>
        <v>0</v>
      </c>
      <c r="Q140" s="44">
        <f t="shared" si="27"/>
        <v>0</v>
      </c>
      <c r="R140" s="44">
        <f t="shared" si="28"/>
        <v>0</v>
      </c>
      <c r="S140" s="44">
        <f t="shared" si="29"/>
        <v>0</v>
      </c>
    </row>
    <row r="141" spans="2:19" x14ac:dyDescent="0.25">
      <c r="B141" s="88">
        <v>19900000000</v>
      </c>
      <c r="C141" s="88">
        <v>-5.9158958999999998</v>
      </c>
      <c r="E141" s="6">
        <f t="shared" si="20"/>
        <v>20.2</v>
      </c>
      <c r="F141" s="6">
        <f t="shared" si="21"/>
        <v>-5.9606838</v>
      </c>
      <c r="G141" s="44">
        <f t="shared" si="22"/>
        <v>-5.9861908000000001</v>
      </c>
      <c r="H141" s="44">
        <f t="shared" si="23"/>
        <v>-6.0466075000000004</v>
      </c>
      <c r="I141" s="44">
        <f t="shared" si="24"/>
        <v>-6.1699386000000001</v>
      </c>
      <c r="J141" s="44"/>
      <c r="L141" s="88"/>
      <c r="M141" s="88"/>
      <c r="O141" s="6">
        <f t="shared" si="25"/>
        <v>0</v>
      </c>
      <c r="P141" s="6">
        <f t="shared" si="26"/>
        <v>0</v>
      </c>
      <c r="Q141" s="44">
        <f t="shared" si="27"/>
        <v>0</v>
      </c>
      <c r="R141" s="44">
        <f t="shared" si="28"/>
        <v>0</v>
      </c>
      <c r="S141" s="44">
        <f t="shared" si="29"/>
        <v>0</v>
      </c>
    </row>
    <row r="142" spans="2:19" x14ac:dyDescent="0.25">
      <c r="B142" s="88">
        <v>19975000000</v>
      </c>
      <c r="C142" s="88">
        <v>-5.9260631000000004</v>
      </c>
      <c r="E142" s="6">
        <f t="shared" si="20"/>
        <v>20.274999999999999</v>
      </c>
      <c r="F142" s="6">
        <f t="shared" si="21"/>
        <v>-5.9851799000000003</v>
      </c>
      <c r="G142" s="44">
        <f t="shared" si="22"/>
        <v>-6.0126628999999996</v>
      </c>
      <c r="H142" s="44">
        <f t="shared" si="23"/>
        <v>-6.0770911999999999</v>
      </c>
      <c r="I142" s="44">
        <f t="shared" si="24"/>
        <v>-6.2059959999999998</v>
      </c>
      <c r="J142" s="44"/>
      <c r="L142" s="88"/>
      <c r="M142" s="88"/>
      <c r="O142" s="6">
        <f t="shared" si="25"/>
        <v>0</v>
      </c>
      <c r="P142" s="6">
        <f t="shared" si="26"/>
        <v>0</v>
      </c>
      <c r="Q142" s="44">
        <f t="shared" si="27"/>
        <v>0</v>
      </c>
      <c r="R142" s="44">
        <f t="shared" si="28"/>
        <v>0</v>
      </c>
      <c r="S142" s="44">
        <f t="shared" si="29"/>
        <v>0</v>
      </c>
    </row>
    <row r="143" spans="2:19" x14ac:dyDescent="0.25">
      <c r="B143" s="88">
        <v>20050000000</v>
      </c>
      <c r="C143" s="88">
        <v>-5.9337739999999997</v>
      </c>
      <c r="E143" s="6">
        <f t="shared" si="20"/>
        <v>20.350000000000001</v>
      </c>
      <c r="F143" s="6">
        <f t="shared" si="21"/>
        <v>-6.0050049000000003</v>
      </c>
      <c r="G143" s="44">
        <f t="shared" si="22"/>
        <v>-6.0302557999999999</v>
      </c>
      <c r="H143" s="44">
        <f t="shared" si="23"/>
        <v>-6.1024718</v>
      </c>
      <c r="I143" s="44">
        <f t="shared" si="24"/>
        <v>-6.2337908999999998</v>
      </c>
      <c r="J143" s="44"/>
      <c r="L143" s="88"/>
      <c r="M143" s="88"/>
      <c r="O143" s="6">
        <f t="shared" si="25"/>
        <v>0</v>
      </c>
      <c r="P143" s="6">
        <f t="shared" si="26"/>
        <v>0</v>
      </c>
      <c r="Q143" s="44">
        <f t="shared" si="27"/>
        <v>0</v>
      </c>
      <c r="R143" s="44">
        <f t="shared" si="28"/>
        <v>0</v>
      </c>
      <c r="S143" s="44">
        <f t="shared" si="29"/>
        <v>0</v>
      </c>
    </row>
    <row r="144" spans="2:19" x14ac:dyDescent="0.25">
      <c r="B144" s="88">
        <v>20125000000</v>
      </c>
      <c r="C144" s="88">
        <v>-5.9453125</v>
      </c>
      <c r="E144" s="6">
        <f t="shared" si="20"/>
        <v>20.425000000000001</v>
      </c>
      <c r="F144" s="6">
        <f t="shared" si="21"/>
        <v>-6.0240111000000001</v>
      </c>
      <c r="G144" s="44">
        <f t="shared" si="22"/>
        <v>-6.0515198999999997</v>
      </c>
      <c r="H144" s="44">
        <f t="shared" si="23"/>
        <v>-6.1263832999999996</v>
      </c>
      <c r="I144" s="44">
        <f t="shared" si="24"/>
        <v>-6.2602706000000001</v>
      </c>
      <c r="J144" s="44"/>
      <c r="L144" s="88"/>
      <c r="M144" s="88"/>
      <c r="O144" s="6">
        <f t="shared" si="25"/>
        <v>0</v>
      </c>
      <c r="P144" s="6">
        <f t="shared" si="26"/>
        <v>0</v>
      </c>
      <c r="Q144" s="44">
        <f t="shared" si="27"/>
        <v>0</v>
      </c>
      <c r="R144" s="44">
        <f t="shared" si="28"/>
        <v>0</v>
      </c>
      <c r="S144" s="44">
        <f t="shared" si="29"/>
        <v>0</v>
      </c>
    </row>
    <row r="145" spans="2:19" x14ac:dyDescent="0.25">
      <c r="B145" s="88">
        <v>20200000000</v>
      </c>
      <c r="C145" s="88">
        <v>-5.9606838</v>
      </c>
      <c r="E145" s="6">
        <f t="shared" si="20"/>
        <v>20.5</v>
      </c>
      <c r="F145" s="6">
        <f t="shared" si="21"/>
        <v>-6.0436987999999996</v>
      </c>
      <c r="G145" s="44">
        <f t="shared" si="22"/>
        <v>-6.0733085000000004</v>
      </c>
      <c r="H145" s="44">
        <f t="shared" si="23"/>
        <v>-6.1514201000000002</v>
      </c>
      <c r="I145" s="44">
        <f t="shared" si="24"/>
        <v>-6.2886195000000003</v>
      </c>
      <c r="J145" s="44"/>
      <c r="L145" s="88"/>
      <c r="M145" s="88"/>
      <c r="O145" s="6">
        <f t="shared" si="25"/>
        <v>0</v>
      </c>
      <c r="P145" s="6">
        <f t="shared" si="26"/>
        <v>0</v>
      </c>
      <c r="Q145" s="44">
        <f t="shared" si="27"/>
        <v>0</v>
      </c>
      <c r="R145" s="44">
        <f t="shared" si="28"/>
        <v>0</v>
      </c>
      <c r="S145" s="44">
        <f t="shared" si="29"/>
        <v>0</v>
      </c>
    </row>
    <row r="146" spans="2:19" x14ac:dyDescent="0.25">
      <c r="B146" s="88">
        <v>20275000000</v>
      </c>
      <c r="C146" s="88">
        <v>-5.9851799000000003</v>
      </c>
      <c r="E146" s="6">
        <f t="shared" si="20"/>
        <v>20.574999999999999</v>
      </c>
      <c r="F146" s="6">
        <f t="shared" si="21"/>
        <v>-6.0657310000000004</v>
      </c>
      <c r="G146" s="44">
        <f t="shared" si="22"/>
        <v>-6.0951962000000002</v>
      </c>
      <c r="H146" s="44">
        <f t="shared" si="23"/>
        <v>-6.1790452</v>
      </c>
      <c r="I146" s="44">
        <f t="shared" si="24"/>
        <v>-6.3186169000000003</v>
      </c>
      <c r="J146" s="44"/>
      <c r="L146" s="88"/>
      <c r="M146" s="88"/>
      <c r="O146" s="6">
        <f t="shared" si="25"/>
        <v>0</v>
      </c>
      <c r="P146" s="6">
        <f t="shared" si="26"/>
        <v>0</v>
      </c>
      <c r="Q146" s="44">
        <f t="shared" si="27"/>
        <v>0</v>
      </c>
      <c r="R146" s="44">
        <f t="shared" si="28"/>
        <v>0</v>
      </c>
      <c r="S146" s="44">
        <f t="shared" si="29"/>
        <v>0</v>
      </c>
    </row>
    <row r="147" spans="2:19" x14ac:dyDescent="0.25">
      <c r="B147" s="88">
        <v>20350000000</v>
      </c>
      <c r="C147" s="88">
        <v>-6.0050049000000003</v>
      </c>
      <c r="E147" s="6">
        <f t="shared" si="20"/>
        <v>20.65</v>
      </c>
      <c r="F147" s="6">
        <f t="shared" si="21"/>
        <v>-6.0788579</v>
      </c>
      <c r="G147" s="44">
        <f t="shared" si="22"/>
        <v>-6.1093564000000002</v>
      </c>
      <c r="H147" s="44">
        <f t="shared" si="23"/>
        <v>-6.1972503999999997</v>
      </c>
      <c r="I147" s="44">
        <f t="shared" si="24"/>
        <v>-6.3388514999999996</v>
      </c>
      <c r="J147" s="44"/>
      <c r="L147" s="88"/>
      <c r="M147" s="88"/>
      <c r="O147" s="6">
        <f t="shared" si="25"/>
        <v>0</v>
      </c>
      <c r="P147" s="6">
        <f t="shared" si="26"/>
        <v>0</v>
      </c>
      <c r="Q147" s="44">
        <f t="shared" si="27"/>
        <v>0</v>
      </c>
      <c r="R147" s="44">
        <f t="shared" si="28"/>
        <v>0</v>
      </c>
      <c r="S147" s="44">
        <f t="shared" si="29"/>
        <v>0</v>
      </c>
    </row>
    <row r="148" spans="2:19" x14ac:dyDescent="0.25">
      <c r="B148" s="88">
        <v>20425000000</v>
      </c>
      <c r="C148" s="88">
        <v>-6.0240111000000001</v>
      </c>
      <c r="E148" s="6">
        <f t="shared" si="20"/>
        <v>20.725000000000001</v>
      </c>
      <c r="F148" s="6">
        <f t="shared" si="21"/>
        <v>-6.0979595</v>
      </c>
      <c r="G148" s="44">
        <f t="shared" si="22"/>
        <v>-6.1287189</v>
      </c>
      <c r="H148" s="44">
        <f t="shared" si="23"/>
        <v>-6.2207203</v>
      </c>
      <c r="I148" s="44">
        <f t="shared" si="24"/>
        <v>-6.3673468</v>
      </c>
      <c r="J148" s="44"/>
      <c r="L148" s="88"/>
      <c r="M148" s="88"/>
      <c r="O148" s="6">
        <f t="shared" si="25"/>
        <v>0</v>
      </c>
      <c r="P148" s="6">
        <f t="shared" si="26"/>
        <v>0</v>
      </c>
      <c r="Q148" s="44">
        <f t="shared" si="27"/>
        <v>0</v>
      </c>
      <c r="R148" s="44">
        <f t="shared" si="28"/>
        <v>0</v>
      </c>
      <c r="S148" s="44">
        <f t="shared" si="29"/>
        <v>0</v>
      </c>
    </row>
    <row r="149" spans="2:19" x14ac:dyDescent="0.25">
      <c r="B149" s="88">
        <v>20500000000</v>
      </c>
      <c r="C149" s="88">
        <v>-6.0436987999999996</v>
      </c>
      <c r="E149" s="6">
        <f t="shared" si="20"/>
        <v>20.8</v>
      </c>
      <c r="F149" s="6">
        <f t="shared" si="21"/>
        <v>-6.1119598999999996</v>
      </c>
      <c r="G149" s="44">
        <f t="shared" si="22"/>
        <v>-6.1427474000000002</v>
      </c>
      <c r="H149" s="44">
        <f t="shared" si="23"/>
        <v>-6.2387223000000001</v>
      </c>
      <c r="I149" s="44">
        <f t="shared" si="24"/>
        <v>-6.3891029000000001</v>
      </c>
      <c r="J149" s="44"/>
      <c r="L149" s="88"/>
      <c r="M149" s="88"/>
      <c r="O149" s="6">
        <f t="shared" si="25"/>
        <v>0</v>
      </c>
      <c r="P149" s="6">
        <f t="shared" si="26"/>
        <v>0</v>
      </c>
      <c r="Q149" s="44">
        <f t="shared" si="27"/>
        <v>0</v>
      </c>
      <c r="R149" s="44">
        <f t="shared" si="28"/>
        <v>0</v>
      </c>
      <c r="S149" s="44">
        <f t="shared" si="29"/>
        <v>0</v>
      </c>
    </row>
    <row r="150" spans="2:19" x14ac:dyDescent="0.25">
      <c r="B150" s="88">
        <v>20575000000</v>
      </c>
      <c r="C150" s="88">
        <v>-6.0657310000000004</v>
      </c>
      <c r="E150" s="6">
        <f t="shared" si="20"/>
        <v>20.875</v>
      </c>
      <c r="F150" s="6">
        <f t="shared" si="21"/>
        <v>-6.1222687000000002</v>
      </c>
      <c r="G150" s="44">
        <f t="shared" si="22"/>
        <v>-6.1526284000000002</v>
      </c>
      <c r="H150" s="44">
        <f t="shared" si="23"/>
        <v>-6.2518969000000002</v>
      </c>
      <c r="I150" s="44">
        <f t="shared" si="24"/>
        <v>-6.4041395000000003</v>
      </c>
      <c r="J150" s="44"/>
      <c r="L150" s="88"/>
      <c r="M150" s="88"/>
      <c r="O150" s="6">
        <f t="shared" si="25"/>
        <v>0</v>
      </c>
      <c r="P150" s="6">
        <f t="shared" si="26"/>
        <v>0</v>
      </c>
      <c r="Q150" s="44">
        <f t="shared" si="27"/>
        <v>0</v>
      </c>
      <c r="R150" s="44">
        <f t="shared" si="28"/>
        <v>0</v>
      </c>
      <c r="S150" s="44">
        <f t="shared" si="29"/>
        <v>0</v>
      </c>
    </row>
    <row r="151" spans="2:19" x14ac:dyDescent="0.25">
      <c r="B151" s="88">
        <v>20650000000</v>
      </c>
      <c r="C151" s="88">
        <v>-6.0788579</v>
      </c>
      <c r="E151" s="6">
        <f t="shared" si="20"/>
        <v>20.95</v>
      </c>
      <c r="F151" s="6">
        <f t="shared" si="21"/>
        <v>-6.1292453</v>
      </c>
      <c r="G151" s="44">
        <f t="shared" si="22"/>
        <v>-6.1604295000000002</v>
      </c>
      <c r="H151" s="44">
        <f t="shared" si="23"/>
        <v>-6.2644004999999998</v>
      </c>
      <c r="I151" s="44">
        <f t="shared" si="24"/>
        <v>-6.4194746</v>
      </c>
      <c r="J151" s="44"/>
      <c r="L151" s="88"/>
      <c r="M151" s="88"/>
      <c r="O151" s="6">
        <f t="shared" si="25"/>
        <v>0</v>
      </c>
      <c r="P151" s="6">
        <f t="shared" si="26"/>
        <v>0</v>
      </c>
      <c r="Q151" s="44">
        <f t="shared" si="27"/>
        <v>0</v>
      </c>
      <c r="R151" s="44">
        <f t="shared" si="28"/>
        <v>0</v>
      </c>
      <c r="S151" s="44">
        <f t="shared" si="29"/>
        <v>0</v>
      </c>
    </row>
    <row r="152" spans="2:19" x14ac:dyDescent="0.25">
      <c r="B152" s="88">
        <v>20725000000</v>
      </c>
      <c r="C152" s="88">
        <v>-6.0979595</v>
      </c>
      <c r="E152" s="6">
        <f t="shared" si="20"/>
        <v>21.024999999999999</v>
      </c>
      <c r="F152" s="6">
        <f t="shared" si="21"/>
        <v>-6.1335702000000003</v>
      </c>
      <c r="G152" s="44">
        <f t="shared" si="22"/>
        <v>-6.1682806000000001</v>
      </c>
      <c r="H152" s="44">
        <f t="shared" si="23"/>
        <v>-6.2761392999999996</v>
      </c>
      <c r="I152" s="44">
        <f t="shared" si="24"/>
        <v>-6.4338449999999998</v>
      </c>
      <c r="J152" s="44"/>
      <c r="L152" s="88"/>
      <c r="M152" s="88"/>
      <c r="O152" s="6">
        <f t="shared" si="25"/>
        <v>0</v>
      </c>
      <c r="P152" s="6">
        <f t="shared" si="26"/>
        <v>0</v>
      </c>
      <c r="Q152" s="44">
        <f t="shared" si="27"/>
        <v>0</v>
      </c>
      <c r="R152" s="44">
        <f t="shared" si="28"/>
        <v>0</v>
      </c>
      <c r="S152" s="44">
        <f t="shared" si="29"/>
        <v>0</v>
      </c>
    </row>
    <row r="153" spans="2:19" x14ac:dyDescent="0.25">
      <c r="B153" s="88">
        <v>20800000000</v>
      </c>
      <c r="C153" s="88">
        <v>-6.1119598999999996</v>
      </c>
      <c r="E153" s="6">
        <f t="shared" si="20"/>
        <v>21.1</v>
      </c>
      <c r="F153" s="6">
        <f t="shared" si="21"/>
        <v>-6.1365632999999997</v>
      </c>
      <c r="G153" s="44">
        <f t="shared" si="22"/>
        <v>-6.1744905000000001</v>
      </c>
      <c r="H153" s="44">
        <f t="shared" si="23"/>
        <v>-6.2842058999999999</v>
      </c>
      <c r="I153" s="44">
        <f t="shared" si="24"/>
        <v>-6.4416536999999998</v>
      </c>
      <c r="J153" s="44"/>
      <c r="L153" s="88"/>
      <c r="M153" s="88"/>
      <c r="O153" s="6">
        <f t="shared" si="25"/>
        <v>0</v>
      </c>
      <c r="P153" s="6">
        <f t="shared" si="26"/>
        <v>0</v>
      </c>
      <c r="Q153" s="44">
        <f t="shared" si="27"/>
        <v>0</v>
      </c>
      <c r="R153" s="44">
        <f t="shared" si="28"/>
        <v>0</v>
      </c>
      <c r="S153" s="44">
        <f t="shared" si="29"/>
        <v>0</v>
      </c>
    </row>
    <row r="154" spans="2:19" x14ac:dyDescent="0.25">
      <c r="B154" s="88">
        <v>20875000000</v>
      </c>
      <c r="C154" s="88">
        <v>-6.1222687000000002</v>
      </c>
      <c r="E154" s="6">
        <f t="shared" si="20"/>
        <v>21.175000000000001</v>
      </c>
      <c r="F154" s="6">
        <f t="shared" si="21"/>
        <v>-6.1445373999999999</v>
      </c>
      <c r="G154" s="44">
        <f t="shared" si="22"/>
        <v>-6.1829891000000003</v>
      </c>
      <c r="H154" s="44">
        <f t="shared" si="23"/>
        <v>-6.2916350000000003</v>
      </c>
      <c r="I154" s="44">
        <f t="shared" si="24"/>
        <v>-6.4486360999999999</v>
      </c>
      <c r="J154" s="44"/>
      <c r="L154" s="88"/>
      <c r="M154" s="88"/>
      <c r="O154" s="6">
        <f t="shared" si="25"/>
        <v>0</v>
      </c>
      <c r="P154" s="6">
        <f t="shared" si="26"/>
        <v>0</v>
      </c>
      <c r="Q154" s="44">
        <f t="shared" si="27"/>
        <v>0</v>
      </c>
      <c r="R154" s="44">
        <f t="shared" si="28"/>
        <v>0</v>
      </c>
      <c r="S154" s="44">
        <f t="shared" si="29"/>
        <v>0</v>
      </c>
    </row>
    <row r="155" spans="2:19" x14ac:dyDescent="0.25">
      <c r="B155" s="88">
        <v>20950000000</v>
      </c>
      <c r="C155" s="88">
        <v>-6.1292453</v>
      </c>
      <c r="E155" s="6">
        <f t="shared" si="20"/>
        <v>21.25</v>
      </c>
      <c r="F155" s="6">
        <f t="shared" si="21"/>
        <v>-6.1458906999999998</v>
      </c>
      <c r="G155" s="44">
        <f t="shared" si="22"/>
        <v>-6.1872262999999998</v>
      </c>
      <c r="H155" s="44">
        <f t="shared" si="23"/>
        <v>-6.2972522</v>
      </c>
      <c r="I155" s="44">
        <f t="shared" si="24"/>
        <v>-6.4536218999999999</v>
      </c>
      <c r="J155" s="44"/>
      <c r="L155" s="88"/>
      <c r="M155" s="88"/>
      <c r="O155" s="6">
        <f t="shared" si="25"/>
        <v>0</v>
      </c>
      <c r="P155" s="6">
        <f t="shared" si="26"/>
        <v>0</v>
      </c>
      <c r="Q155" s="44">
        <f t="shared" si="27"/>
        <v>0</v>
      </c>
      <c r="R155" s="44">
        <f t="shared" si="28"/>
        <v>0</v>
      </c>
      <c r="S155" s="44">
        <f t="shared" si="29"/>
        <v>0</v>
      </c>
    </row>
    <row r="156" spans="2:19" x14ac:dyDescent="0.25">
      <c r="B156" s="88">
        <v>21025000000</v>
      </c>
      <c r="C156" s="88">
        <v>-6.1335702000000003</v>
      </c>
      <c r="E156" s="6">
        <f t="shared" si="20"/>
        <v>21.324999999999999</v>
      </c>
      <c r="F156" s="6">
        <f t="shared" si="21"/>
        <v>-6.1479644999999996</v>
      </c>
      <c r="G156" s="44">
        <f t="shared" si="22"/>
        <v>-6.1883540000000004</v>
      </c>
      <c r="H156" s="44">
        <f t="shared" si="23"/>
        <v>-6.2992996999999997</v>
      </c>
      <c r="I156" s="44">
        <f t="shared" si="24"/>
        <v>-6.4532489999999996</v>
      </c>
      <c r="J156" s="44"/>
      <c r="L156" s="88"/>
      <c r="M156" s="88"/>
      <c r="O156" s="6">
        <f t="shared" si="25"/>
        <v>0</v>
      </c>
      <c r="P156" s="6">
        <f t="shared" si="26"/>
        <v>0</v>
      </c>
      <c r="Q156" s="44">
        <f t="shared" si="27"/>
        <v>0</v>
      </c>
      <c r="R156" s="44">
        <f t="shared" si="28"/>
        <v>0</v>
      </c>
      <c r="S156" s="44">
        <f t="shared" si="29"/>
        <v>0</v>
      </c>
    </row>
    <row r="157" spans="2:19" x14ac:dyDescent="0.25">
      <c r="B157" s="88">
        <v>21100000000</v>
      </c>
      <c r="C157" s="88">
        <v>-6.1365632999999997</v>
      </c>
      <c r="E157" s="6">
        <f t="shared" si="20"/>
        <v>21.4</v>
      </c>
      <c r="F157" s="6">
        <f t="shared" si="21"/>
        <v>-6.1515535999999997</v>
      </c>
      <c r="G157" s="44">
        <f t="shared" si="22"/>
        <v>-6.1937385000000003</v>
      </c>
      <c r="H157" s="44">
        <f t="shared" si="23"/>
        <v>-6.3004651000000003</v>
      </c>
      <c r="I157" s="44">
        <f t="shared" si="24"/>
        <v>-6.4502525000000004</v>
      </c>
      <c r="J157" s="44"/>
      <c r="L157" s="88"/>
      <c r="M157" s="88"/>
      <c r="O157" s="6">
        <f t="shared" si="25"/>
        <v>0</v>
      </c>
      <c r="P157" s="6">
        <f t="shared" si="26"/>
        <v>0</v>
      </c>
      <c r="Q157" s="44">
        <f t="shared" si="27"/>
        <v>0</v>
      </c>
      <c r="R157" s="44">
        <f t="shared" si="28"/>
        <v>0</v>
      </c>
      <c r="S157" s="44">
        <f t="shared" si="29"/>
        <v>0</v>
      </c>
    </row>
    <row r="158" spans="2:19" x14ac:dyDescent="0.25">
      <c r="B158" s="88">
        <v>21175000000</v>
      </c>
      <c r="C158" s="88">
        <v>-6.1445373999999999</v>
      </c>
      <c r="E158" s="6">
        <f t="shared" si="20"/>
        <v>21.475000000000001</v>
      </c>
      <c r="F158" s="6">
        <f t="shared" si="21"/>
        <v>-6.1514291999999999</v>
      </c>
      <c r="G158" s="44">
        <f t="shared" si="22"/>
        <v>-6.1923899999999996</v>
      </c>
      <c r="H158" s="44">
        <f t="shared" si="23"/>
        <v>-6.2949504999999997</v>
      </c>
      <c r="I158" s="44">
        <f t="shared" si="24"/>
        <v>-6.4426063999999998</v>
      </c>
      <c r="J158" s="44"/>
      <c r="L158" s="88"/>
      <c r="M158" s="88"/>
      <c r="O158" s="6">
        <f t="shared" si="25"/>
        <v>0</v>
      </c>
      <c r="P158" s="6">
        <f t="shared" si="26"/>
        <v>0</v>
      </c>
      <c r="Q158" s="44">
        <f t="shared" si="27"/>
        <v>0</v>
      </c>
      <c r="R158" s="44">
        <f t="shared" si="28"/>
        <v>0</v>
      </c>
      <c r="S158" s="44">
        <f t="shared" si="29"/>
        <v>0</v>
      </c>
    </row>
    <row r="159" spans="2:19" x14ac:dyDescent="0.25">
      <c r="B159" s="88">
        <v>21250000000</v>
      </c>
      <c r="C159" s="88">
        <v>-6.1458906999999998</v>
      </c>
      <c r="E159" s="6">
        <f t="shared" si="20"/>
        <v>21.55</v>
      </c>
      <c r="F159" s="6">
        <f t="shared" si="21"/>
        <v>-6.1534081</v>
      </c>
      <c r="G159" s="44">
        <f t="shared" si="22"/>
        <v>-6.1916766000000001</v>
      </c>
      <c r="H159" s="44">
        <f t="shared" si="23"/>
        <v>-6.2885995000000001</v>
      </c>
      <c r="I159" s="44">
        <f t="shared" si="24"/>
        <v>-6.4303422000000001</v>
      </c>
      <c r="J159" s="44"/>
      <c r="L159" s="88"/>
      <c r="M159" s="88"/>
      <c r="O159" s="6">
        <f t="shared" si="25"/>
        <v>0</v>
      </c>
      <c r="P159" s="6">
        <f t="shared" si="26"/>
        <v>0</v>
      </c>
      <c r="Q159" s="44">
        <f t="shared" si="27"/>
        <v>0</v>
      </c>
      <c r="R159" s="44">
        <f t="shared" si="28"/>
        <v>0</v>
      </c>
      <c r="S159" s="44">
        <f t="shared" si="29"/>
        <v>0</v>
      </c>
    </row>
    <row r="160" spans="2:19" x14ac:dyDescent="0.25">
      <c r="B160" s="88">
        <v>21325000000</v>
      </c>
      <c r="C160" s="88">
        <v>-6.1479644999999996</v>
      </c>
      <c r="E160" s="6">
        <f t="shared" si="20"/>
        <v>21.625</v>
      </c>
      <c r="F160" s="6">
        <f t="shared" si="21"/>
        <v>-6.1635021999999999</v>
      </c>
      <c r="G160" s="44">
        <f t="shared" si="22"/>
        <v>-6.1982641000000003</v>
      </c>
      <c r="H160" s="44">
        <f t="shared" si="23"/>
        <v>-6.2894687999999999</v>
      </c>
      <c r="I160" s="44">
        <f t="shared" si="24"/>
        <v>-6.4265251000000001</v>
      </c>
      <c r="J160" s="44"/>
      <c r="L160" s="88"/>
      <c r="M160" s="88"/>
      <c r="O160" s="6">
        <f t="shared" si="25"/>
        <v>0</v>
      </c>
      <c r="P160" s="6">
        <f t="shared" si="26"/>
        <v>0</v>
      </c>
      <c r="Q160" s="44">
        <f t="shared" si="27"/>
        <v>0</v>
      </c>
      <c r="R160" s="44">
        <f t="shared" si="28"/>
        <v>0</v>
      </c>
      <c r="S160" s="44">
        <f t="shared" si="29"/>
        <v>0</v>
      </c>
    </row>
    <row r="161" spans="2:19" x14ac:dyDescent="0.25">
      <c r="B161" s="88">
        <v>21400000000</v>
      </c>
      <c r="C161" s="88">
        <v>-6.1515535999999997</v>
      </c>
      <c r="E161" s="6">
        <f t="shared" si="20"/>
        <v>21.7</v>
      </c>
      <c r="F161" s="6">
        <f t="shared" si="21"/>
        <v>-6.1747961</v>
      </c>
      <c r="G161" s="44">
        <f t="shared" si="22"/>
        <v>-6.2081527999999997</v>
      </c>
      <c r="H161" s="44">
        <f t="shared" si="23"/>
        <v>-6.2953739000000004</v>
      </c>
      <c r="I161" s="44">
        <f t="shared" si="24"/>
        <v>-6.4274801999999998</v>
      </c>
      <c r="J161" s="44"/>
      <c r="L161" s="88"/>
      <c r="M161" s="88"/>
      <c r="O161" s="6">
        <f t="shared" si="25"/>
        <v>0</v>
      </c>
      <c r="P161" s="6">
        <f t="shared" si="26"/>
        <v>0</v>
      </c>
      <c r="Q161" s="44">
        <f t="shared" si="27"/>
        <v>0</v>
      </c>
      <c r="R161" s="44">
        <f t="shared" si="28"/>
        <v>0</v>
      </c>
      <c r="S161" s="44">
        <f t="shared" si="29"/>
        <v>0</v>
      </c>
    </row>
    <row r="162" spans="2:19" x14ac:dyDescent="0.25">
      <c r="B162" s="88">
        <v>21475000000</v>
      </c>
      <c r="C162" s="88">
        <v>-6.1514291999999999</v>
      </c>
      <c r="E162" s="6">
        <f t="shared" si="20"/>
        <v>21.774999999999999</v>
      </c>
      <c r="F162" s="6">
        <f t="shared" si="21"/>
        <v>-6.1857176000000003</v>
      </c>
      <c r="G162" s="44">
        <f t="shared" si="22"/>
        <v>-6.2153081999999999</v>
      </c>
      <c r="H162" s="44">
        <f t="shared" si="23"/>
        <v>-6.2964954000000004</v>
      </c>
      <c r="I162" s="44">
        <f t="shared" si="24"/>
        <v>-6.4207191000000003</v>
      </c>
      <c r="J162" s="44"/>
      <c r="L162" s="88"/>
      <c r="M162" s="88"/>
      <c r="O162" s="6">
        <f t="shared" si="25"/>
        <v>0</v>
      </c>
      <c r="P162" s="6">
        <f t="shared" si="26"/>
        <v>0</v>
      </c>
      <c r="Q162" s="44">
        <f t="shared" si="27"/>
        <v>0</v>
      </c>
      <c r="R162" s="44">
        <f t="shared" si="28"/>
        <v>0</v>
      </c>
      <c r="S162" s="44">
        <f t="shared" si="29"/>
        <v>0</v>
      </c>
    </row>
    <row r="163" spans="2:19" x14ac:dyDescent="0.25">
      <c r="B163" s="88">
        <v>21550000000</v>
      </c>
      <c r="C163" s="88">
        <v>-6.1534081</v>
      </c>
      <c r="E163" s="6">
        <f t="shared" si="20"/>
        <v>21.85</v>
      </c>
      <c r="F163" s="6">
        <f t="shared" si="21"/>
        <v>-6.2094059000000001</v>
      </c>
      <c r="G163" s="44">
        <f t="shared" si="22"/>
        <v>-6.2381063000000001</v>
      </c>
      <c r="H163" s="44">
        <f t="shared" si="23"/>
        <v>-6.3128694999999997</v>
      </c>
      <c r="I163" s="44">
        <f t="shared" si="24"/>
        <v>-6.4323812</v>
      </c>
      <c r="J163" s="44"/>
      <c r="L163" s="88"/>
      <c r="M163" s="88"/>
      <c r="O163" s="6">
        <f t="shared" si="25"/>
        <v>0</v>
      </c>
      <c r="P163" s="6">
        <f t="shared" si="26"/>
        <v>0</v>
      </c>
      <c r="Q163" s="44">
        <f t="shared" si="27"/>
        <v>0</v>
      </c>
      <c r="R163" s="44">
        <f t="shared" si="28"/>
        <v>0</v>
      </c>
      <c r="S163" s="44">
        <f t="shared" si="29"/>
        <v>0</v>
      </c>
    </row>
    <row r="164" spans="2:19" x14ac:dyDescent="0.25">
      <c r="B164" s="88">
        <v>21625000000</v>
      </c>
      <c r="C164" s="88">
        <v>-6.1635021999999999</v>
      </c>
      <c r="E164" s="6">
        <f t="shared" si="20"/>
        <v>21.925000000000001</v>
      </c>
      <c r="F164" s="6">
        <f t="shared" si="21"/>
        <v>-6.2353997000000003</v>
      </c>
      <c r="G164" s="44">
        <f t="shared" si="22"/>
        <v>-6.2622951999999996</v>
      </c>
      <c r="H164" s="44">
        <f t="shared" si="23"/>
        <v>-6.3331518000000004</v>
      </c>
      <c r="I164" s="44">
        <f t="shared" si="24"/>
        <v>-6.4488491999999997</v>
      </c>
      <c r="J164" s="44"/>
      <c r="L164" s="88"/>
      <c r="M164" s="88"/>
      <c r="O164" s="6">
        <f t="shared" si="25"/>
        <v>0</v>
      </c>
      <c r="P164" s="6">
        <f t="shared" si="26"/>
        <v>0</v>
      </c>
      <c r="Q164" s="44">
        <f t="shared" si="27"/>
        <v>0</v>
      </c>
      <c r="R164" s="44">
        <f t="shared" si="28"/>
        <v>0</v>
      </c>
      <c r="S164" s="44">
        <f t="shared" si="29"/>
        <v>0</v>
      </c>
    </row>
    <row r="165" spans="2:19" x14ac:dyDescent="0.25">
      <c r="B165" s="88">
        <v>21700000000</v>
      </c>
      <c r="C165" s="88">
        <v>-6.1747961</v>
      </c>
      <c r="E165" s="6">
        <f t="shared" si="20"/>
        <v>22</v>
      </c>
      <c r="F165" s="6">
        <f t="shared" si="21"/>
        <v>-6.2775854999999998</v>
      </c>
      <c r="G165" s="44">
        <f t="shared" si="22"/>
        <v>-6.3031439999999996</v>
      </c>
      <c r="H165" s="44">
        <f t="shared" si="23"/>
        <v>-6.3697509999999999</v>
      </c>
      <c r="I165" s="44">
        <f t="shared" si="24"/>
        <v>-6.4799084999999996</v>
      </c>
      <c r="J165" s="44"/>
      <c r="L165" s="88"/>
      <c r="M165" s="88"/>
      <c r="O165" s="6">
        <f t="shared" si="25"/>
        <v>0</v>
      </c>
      <c r="P165" s="6">
        <f t="shared" si="26"/>
        <v>0</v>
      </c>
      <c r="Q165" s="44">
        <f t="shared" si="27"/>
        <v>0</v>
      </c>
      <c r="R165" s="44">
        <f t="shared" si="28"/>
        <v>0</v>
      </c>
      <c r="S165" s="44">
        <f t="shared" si="29"/>
        <v>0</v>
      </c>
    </row>
    <row r="166" spans="2:19" x14ac:dyDescent="0.25">
      <c r="B166" s="88">
        <v>21775000000</v>
      </c>
      <c r="C166" s="88">
        <v>-6.1857176000000003</v>
      </c>
      <c r="E166" s="6">
        <f t="shared" si="20"/>
        <v>22.074999999999999</v>
      </c>
      <c r="F166" s="6">
        <f t="shared" si="21"/>
        <v>-6.3264712999999997</v>
      </c>
      <c r="G166" s="44">
        <f t="shared" si="22"/>
        <v>-6.3512034000000002</v>
      </c>
      <c r="H166" s="44">
        <f t="shared" si="23"/>
        <v>-6.4177736999999997</v>
      </c>
      <c r="I166" s="44">
        <f t="shared" si="24"/>
        <v>-6.5247555000000004</v>
      </c>
      <c r="J166" s="44"/>
      <c r="L166" s="88"/>
      <c r="M166" s="88"/>
      <c r="O166" s="6">
        <f t="shared" si="25"/>
        <v>0</v>
      </c>
      <c r="P166" s="6">
        <f t="shared" si="26"/>
        <v>0</v>
      </c>
      <c r="Q166" s="44">
        <f t="shared" si="27"/>
        <v>0</v>
      </c>
      <c r="R166" s="44">
        <f t="shared" si="28"/>
        <v>0</v>
      </c>
      <c r="S166" s="44">
        <f t="shared" si="29"/>
        <v>0</v>
      </c>
    </row>
    <row r="167" spans="2:19" x14ac:dyDescent="0.25">
      <c r="B167" s="88">
        <v>21850000000</v>
      </c>
      <c r="C167" s="88">
        <v>-6.2094059000000001</v>
      </c>
      <c r="E167" s="6">
        <f t="shared" si="20"/>
        <v>22.15</v>
      </c>
      <c r="F167" s="6">
        <f t="shared" si="21"/>
        <v>-6.3774819000000003</v>
      </c>
      <c r="G167" s="44">
        <f t="shared" si="22"/>
        <v>-6.4018873999999997</v>
      </c>
      <c r="H167" s="44">
        <f t="shared" si="23"/>
        <v>-6.4673572000000004</v>
      </c>
      <c r="I167" s="44">
        <f t="shared" si="24"/>
        <v>-6.5698466</v>
      </c>
      <c r="J167" s="44"/>
      <c r="L167" s="88"/>
      <c r="M167" s="88"/>
      <c r="O167" s="6">
        <f t="shared" si="25"/>
        <v>0</v>
      </c>
      <c r="P167" s="6">
        <f t="shared" si="26"/>
        <v>0</v>
      </c>
      <c r="Q167" s="44">
        <f t="shared" si="27"/>
        <v>0</v>
      </c>
      <c r="R167" s="44">
        <f t="shared" si="28"/>
        <v>0</v>
      </c>
      <c r="S167" s="44">
        <f t="shared" si="29"/>
        <v>0</v>
      </c>
    </row>
    <row r="168" spans="2:19" x14ac:dyDescent="0.25">
      <c r="B168" s="88">
        <v>21925000000</v>
      </c>
      <c r="C168" s="88">
        <v>-6.2353997000000003</v>
      </c>
      <c r="E168" s="6">
        <f t="shared" si="20"/>
        <v>22.225000000000001</v>
      </c>
      <c r="F168" s="6">
        <f t="shared" si="21"/>
        <v>-6.4440645999999999</v>
      </c>
      <c r="G168" s="44">
        <f t="shared" si="22"/>
        <v>-6.4669185000000002</v>
      </c>
      <c r="H168" s="44">
        <f t="shared" si="23"/>
        <v>-6.5319222999999997</v>
      </c>
      <c r="I168" s="44">
        <f t="shared" si="24"/>
        <v>-6.6305512999999996</v>
      </c>
      <c r="J168" s="44"/>
      <c r="L168" s="88"/>
      <c r="M168" s="88"/>
      <c r="O168" s="6">
        <f t="shared" si="25"/>
        <v>0</v>
      </c>
      <c r="P168" s="6">
        <f t="shared" si="26"/>
        <v>0</v>
      </c>
      <c r="Q168" s="44">
        <f t="shared" si="27"/>
        <v>0</v>
      </c>
      <c r="R168" s="44">
        <f t="shared" si="28"/>
        <v>0</v>
      </c>
      <c r="S168" s="44">
        <f t="shared" si="29"/>
        <v>0</v>
      </c>
    </row>
    <row r="169" spans="2:19" x14ac:dyDescent="0.25">
      <c r="B169" s="88">
        <v>22000000000</v>
      </c>
      <c r="C169" s="88">
        <v>-6.2775854999999998</v>
      </c>
      <c r="E169" s="99">
        <v>22.3</v>
      </c>
      <c r="F169" s="99">
        <v>-7.0770201999999998</v>
      </c>
      <c r="G169" s="44">
        <v>-7.0322699999999996</v>
      </c>
      <c r="H169" s="44">
        <v>-7.0276265000000002</v>
      </c>
      <c r="I169" s="44">
        <v>-7.0403174999999996</v>
      </c>
      <c r="J169" s="44"/>
      <c r="L169" s="88"/>
      <c r="M169" s="88"/>
      <c r="O169" s="6">
        <f t="shared" si="25"/>
        <v>0</v>
      </c>
      <c r="P169" s="6">
        <f t="shared" si="26"/>
        <v>0</v>
      </c>
      <c r="Q169" s="44">
        <f t="shared" si="27"/>
        <v>0</v>
      </c>
      <c r="R169" s="44">
        <f t="shared" si="28"/>
        <v>0</v>
      </c>
      <c r="S169" s="44">
        <f t="shared" si="29"/>
        <v>0</v>
      </c>
    </row>
    <row r="170" spans="2:19" x14ac:dyDescent="0.25">
      <c r="B170" s="88">
        <v>22075000000</v>
      </c>
      <c r="C170" s="88">
        <v>-6.3264712999999997</v>
      </c>
      <c r="E170" s="99">
        <v>22.45</v>
      </c>
      <c r="F170" s="99">
        <v>-7.0280465999999997</v>
      </c>
      <c r="G170" s="44">
        <v>-7.0052104000000002</v>
      </c>
      <c r="H170" s="44">
        <v>-6.9925575000000002</v>
      </c>
      <c r="I170" s="44">
        <v>-7.0125431999999996</v>
      </c>
      <c r="J170" s="44"/>
      <c r="L170" s="88"/>
      <c r="M170" s="88"/>
      <c r="O170" s="6">
        <f t="shared" si="25"/>
        <v>0</v>
      </c>
      <c r="P170" s="6">
        <f t="shared" si="26"/>
        <v>0</v>
      </c>
      <c r="Q170" s="44">
        <f t="shared" si="27"/>
        <v>0</v>
      </c>
      <c r="R170" s="44">
        <f t="shared" si="28"/>
        <v>0</v>
      </c>
      <c r="S170" s="44">
        <f t="shared" si="29"/>
        <v>0</v>
      </c>
    </row>
    <row r="171" spans="2:19" x14ac:dyDescent="0.25">
      <c r="B171" s="88">
        <v>22150000000</v>
      </c>
      <c r="C171" s="88">
        <v>-6.3774819000000003</v>
      </c>
      <c r="E171" s="99">
        <v>22.6</v>
      </c>
      <c r="F171" s="99">
        <v>-6.9989094999999999</v>
      </c>
      <c r="G171" s="44">
        <v>-6.9919871999999996</v>
      </c>
      <c r="H171" s="44">
        <v>-6.9800439000000001</v>
      </c>
      <c r="I171" s="44">
        <v>-7.0067263000000004</v>
      </c>
      <c r="J171" s="44"/>
      <c r="L171" s="88"/>
      <c r="M171" s="88"/>
      <c r="O171" s="6">
        <f t="shared" si="25"/>
        <v>0</v>
      </c>
      <c r="P171" s="6">
        <f t="shared" si="26"/>
        <v>0</v>
      </c>
      <c r="Q171" s="44">
        <f t="shared" si="27"/>
        <v>0</v>
      </c>
      <c r="R171" s="44">
        <f t="shared" si="28"/>
        <v>0</v>
      </c>
      <c r="S171" s="44">
        <f t="shared" si="29"/>
        <v>0</v>
      </c>
    </row>
    <row r="172" spans="2:19" x14ac:dyDescent="0.25">
      <c r="B172" s="88">
        <v>22225000000</v>
      </c>
      <c r="C172" s="88">
        <v>-6.4440645999999999</v>
      </c>
      <c r="E172" s="99">
        <v>22.75</v>
      </c>
      <c r="F172" s="99">
        <v>-7.0199784999999997</v>
      </c>
      <c r="G172" s="44">
        <v>-7.0282488000000001</v>
      </c>
      <c r="H172" s="44">
        <v>-7.0213865999999996</v>
      </c>
      <c r="I172" s="44">
        <v>-7.0534220000000003</v>
      </c>
      <c r="J172" s="44"/>
      <c r="L172" s="88"/>
      <c r="M172" s="88"/>
      <c r="O172" s="6">
        <f t="shared" si="25"/>
        <v>0</v>
      </c>
      <c r="P172" s="6">
        <f t="shared" si="26"/>
        <v>0</v>
      </c>
      <c r="Q172" s="44">
        <f t="shared" si="27"/>
        <v>0</v>
      </c>
      <c r="R172" s="44">
        <f t="shared" si="28"/>
        <v>0</v>
      </c>
      <c r="S172" s="44">
        <f t="shared" si="29"/>
        <v>0</v>
      </c>
    </row>
    <row r="173" spans="2:19" x14ac:dyDescent="0.25">
      <c r="B173" s="88">
        <v>22300000000</v>
      </c>
      <c r="C173" s="88">
        <v>-6.5196791000000003</v>
      </c>
      <c r="E173" s="99">
        <v>22.9</v>
      </c>
      <c r="F173" s="99">
        <v>-7.0375956999999998</v>
      </c>
      <c r="G173" s="44">
        <v>-7.0604272000000003</v>
      </c>
      <c r="H173" s="44">
        <v>-7.0542997999999999</v>
      </c>
      <c r="I173" s="44">
        <v>-7.0911980000000003</v>
      </c>
      <c r="J173" s="44"/>
      <c r="L173" s="88"/>
      <c r="M173" s="88"/>
      <c r="O173" s="6">
        <f t="shared" si="25"/>
        <v>0</v>
      </c>
      <c r="P173" s="6">
        <f t="shared" si="26"/>
        <v>0</v>
      </c>
      <c r="Q173" s="44">
        <f t="shared" si="27"/>
        <v>0</v>
      </c>
      <c r="R173" s="44">
        <f t="shared" si="28"/>
        <v>0</v>
      </c>
      <c r="S173" s="44">
        <f t="shared" si="29"/>
        <v>0</v>
      </c>
    </row>
    <row r="174" spans="2:19" x14ac:dyDescent="0.25">
      <c r="B174" s="88">
        <v>22375000000</v>
      </c>
      <c r="C174" s="88">
        <v>-6.6020006999999996</v>
      </c>
      <c r="E174" s="99">
        <v>23.05</v>
      </c>
      <c r="F174" s="99">
        <v>-7.0795697999999998</v>
      </c>
      <c r="G174" s="44">
        <v>-7.1114449999999998</v>
      </c>
      <c r="H174" s="44">
        <v>-7.1049813999999998</v>
      </c>
      <c r="I174" s="44">
        <v>-7.1450543</v>
      </c>
      <c r="J174" s="44"/>
      <c r="L174" s="88"/>
      <c r="M174" s="88"/>
      <c r="O174" s="6">
        <f t="shared" si="25"/>
        <v>0</v>
      </c>
      <c r="P174" s="6">
        <f t="shared" si="26"/>
        <v>0</v>
      </c>
      <c r="Q174" s="44">
        <f t="shared" si="27"/>
        <v>0</v>
      </c>
      <c r="R174" s="44">
        <f t="shared" si="28"/>
        <v>0</v>
      </c>
      <c r="S174" s="44">
        <f t="shared" si="29"/>
        <v>0</v>
      </c>
    </row>
    <row r="175" spans="2:19" x14ac:dyDescent="0.25">
      <c r="B175" s="88">
        <v>22450000000</v>
      </c>
      <c r="C175" s="88">
        <v>-6.6955333000000001</v>
      </c>
      <c r="E175" s="99">
        <v>23.2</v>
      </c>
      <c r="F175" s="99">
        <v>-7.1335572999999997</v>
      </c>
      <c r="G175" s="44">
        <v>-7.1657124000000003</v>
      </c>
      <c r="H175" s="44">
        <v>-7.1626816</v>
      </c>
      <c r="I175" s="44">
        <v>-7.1873697999999999</v>
      </c>
      <c r="J175" s="44"/>
      <c r="L175" s="88"/>
      <c r="M175" s="88"/>
      <c r="O175" s="6">
        <f t="shared" si="25"/>
        <v>0</v>
      </c>
      <c r="P175" s="6">
        <f t="shared" si="26"/>
        <v>0</v>
      </c>
      <c r="Q175" s="44">
        <f t="shared" si="27"/>
        <v>0</v>
      </c>
      <c r="R175" s="44">
        <f t="shared" si="28"/>
        <v>0</v>
      </c>
      <c r="S175" s="44">
        <f t="shared" si="29"/>
        <v>0</v>
      </c>
    </row>
    <row r="176" spans="2:19" x14ac:dyDescent="0.25">
      <c r="B176" s="88">
        <v>22525000000</v>
      </c>
      <c r="C176" s="88">
        <v>-6.7764764</v>
      </c>
      <c r="E176" s="99">
        <v>23.35</v>
      </c>
      <c r="F176" s="99">
        <v>-7.2001270999999996</v>
      </c>
      <c r="G176" s="44">
        <v>-7.2259374000000003</v>
      </c>
      <c r="H176" s="44">
        <v>-7.2147889000000003</v>
      </c>
      <c r="I176" s="44">
        <v>-7.2432013</v>
      </c>
      <c r="J176" s="44"/>
      <c r="L176" s="88"/>
      <c r="M176" s="88"/>
      <c r="O176" s="6">
        <f t="shared" si="25"/>
        <v>0</v>
      </c>
      <c r="P176" s="6">
        <f t="shared" si="26"/>
        <v>0</v>
      </c>
      <c r="Q176" s="44">
        <f t="shared" si="27"/>
        <v>0</v>
      </c>
      <c r="R176" s="44">
        <f t="shared" si="28"/>
        <v>0</v>
      </c>
      <c r="S176" s="44">
        <f t="shared" si="29"/>
        <v>0</v>
      </c>
    </row>
    <row r="177" spans="2:19" x14ac:dyDescent="0.25">
      <c r="B177" s="88">
        <v>22600000000</v>
      </c>
      <c r="C177" s="88">
        <v>-6.8652886999999998</v>
      </c>
      <c r="E177" s="99">
        <v>23.5</v>
      </c>
      <c r="F177" s="99">
        <v>-7.2802882000000002</v>
      </c>
      <c r="G177" s="44">
        <v>-7.2953333999999996</v>
      </c>
      <c r="H177" s="44">
        <v>-7.2902737000000002</v>
      </c>
      <c r="I177" s="44">
        <v>-7.3094792000000002</v>
      </c>
      <c r="J177" s="44"/>
      <c r="L177" s="88"/>
      <c r="M177" s="88"/>
      <c r="O177" s="6">
        <f t="shared" si="25"/>
        <v>0</v>
      </c>
      <c r="P177" s="6">
        <f t="shared" si="26"/>
        <v>0</v>
      </c>
      <c r="Q177" s="44">
        <f t="shared" si="27"/>
        <v>0</v>
      </c>
      <c r="R177" s="44">
        <f t="shared" si="28"/>
        <v>0</v>
      </c>
      <c r="S177" s="44">
        <f t="shared" si="29"/>
        <v>0</v>
      </c>
    </row>
    <row r="178" spans="2:19" x14ac:dyDescent="0.25">
      <c r="B178" s="88">
        <v>22675000000</v>
      </c>
      <c r="C178" s="88">
        <v>-6.9611888000000004</v>
      </c>
      <c r="E178" s="99">
        <v>23.65</v>
      </c>
      <c r="F178" s="99">
        <v>-7.3532009</v>
      </c>
      <c r="G178" s="44">
        <v>-7.3602876999999998</v>
      </c>
      <c r="H178" s="44">
        <v>-7.3508009999999997</v>
      </c>
      <c r="I178" s="44">
        <v>-7.3609837999999996</v>
      </c>
      <c r="J178" s="44"/>
      <c r="L178" s="88"/>
      <c r="M178" s="88"/>
      <c r="O178" s="6">
        <f t="shared" si="25"/>
        <v>0</v>
      </c>
      <c r="P178" s="6">
        <f t="shared" si="26"/>
        <v>0</v>
      </c>
      <c r="Q178" s="44">
        <f t="shared" si="27"/>
        <v>0</v>
      </c>
      <c r="R178" s="44">
        <f t="shared" si="28"/>
        <v>0</v>
      </c>
      <c r="S178" s="44">
        <f t="shared" si="29"/>
        <v>0</v>
      </c>
    </row>
    <row r="179" spans="2:19" x14ac:dyDescent="0.25">
      <c r="B179" s="88">
        <v>22750000000</v>
      </c>
      <c r="C179" s="88">
        <v>-7.0431036999999996</v>
      </c>
      <c r="E179" s="99">
        <v>23.8</v>
      </c>
      <c r="F179" s="99">
        <v>-7.4069009000000001</v>
      </c>
      <c r="G179" s="44">
        <v>-7.4088969000000002</v>
      </c>
      <c r="H179" s="44">
        <v>-7.3980693999999998</v>
      </c>
      <c r="I179" s="44">
        <v>-7.4019332000000002</v>
      </c>
      <c r="J179" s="44"/>
      <c r="L179" s="88"/>
      <c r="M179" s="88"/>
      <c r="O179" s="6">
        <f t="shared" si="25"/>
        <v>0</v>
      </c>
      <c r="P179" s="6">
        <f t="shared" si="26"/>
        <v>0</v>
      </c>
      <c r="Q179" s="44">
        <f t="shared" si="27"/>
        <v>0</v>
      </c>
      <c r="R179" s="44">
        <f t="shared" si="28"/>
        <v>0</v>
      </c>
      <c r="S179" s="44">
        <f t="shared" si="29"/>
        <v>0</v>
      </c>
    </row>
    <row r="180" spans="2:19" x14ac:dyDescent="0.25">
      <c r="B180" s="88">
        <v>22825000000</v>
      </c>
      <c r="C180" s="88">
        <v>-7.1323099000000001</v>
      </c>
      <c r="E180" s="99">
        <v>23.95</v>
      </c>
      <c r="F180" s="99">
        <v>-7.4544310999999999</v>
      </c>
      <c r="G180" s="44">
        <v>-7.4469151</v>
      </c>
      <c r="H180" s="44">
        <v>-7.435873</v>
      </c>
      <c r="I180" s="44">
        <v>-7.4358449000000002</v>
      </c>
      <c r="J180" s="44"/>
      <c r="L180" s="88"/>
      <c r="M180" s="88"/>
      <c r="O180" s="6">
        <f t="shared" si="25"/>
        <v>0</v>
      </c>
      <c r="P180" s="6">
        <f t="shared" si="26"/>
        <v>0</v>
      </c>
      <c r="Q180" s="44">
        <f t="shared" si="27"/>
        <v>0</v>
      </c>
      <c r="R180" s="44">
        <f t="shared" si="28"/>
        <v>0</v>
      </c>
      <c r="S180" s="44">
        <f t="shared" si="29"/>
        <v>0</v>
      </c>
    </row>
    <row r="181" spans="2:19" x14ac:dyDescent="0.25">
      <c r="B181" s="88">
        <v>22900000000</v>
      </c>
      <c r="C181" s="88">
        <v>-7.2236953000000002</v>
      </c>
      <c r="E181" s="99">
        <v>24.1</v>
      </c>
      <c r="F181" s="99">
        <v>-7.4924740999999999</v>
      </c>
      <c r="G181" s="44">
        <v>-7.4734387</v>
      </c>
      <c r="H181" s="44">
        <v>-7.4639058</v>
      </c>
      <c r="I181" s="44">
        <v>-7.4622035000000002</v>
      </c>
      <c r="J181" s="44"/>
      <c r="L181" s="88"/>
      <c r="M181" s="88"/>
      <c r="O181" s="6">
        <f t="shared" si="25"/>
        <v>0</v>
      </c>
      <c r="P181" s="6">
        <f t="shared" si="26"/>
        <v>0</v>
      </c>
      <c r="Q181" s="44">
        <f t="shared" si="27"/>
        <v>0</v>
      </c>
      <c r="R181" s="44">
        <f t="shared" si="28"/>
        <v>0</v>
      </c>
      <c r="S181" s="44">
        <f t="shared" si="29"/>
        <v>0</v>
      </c>
    </row>
    <row r="182" spans="2:19" x14ac:dyDescent="0.25">
      <c r="B182" s="88">
        <v>22975000000</v>
      </c>
      <c r="C182" s="88">
        <v>-7.3053064000000001</v>
      </c>
      <c r="E182" s="99">
        <v>24.25</v>
      </c>
      <c r="F182" s="99">
        <v>-7.5254706999999996</v>
      </c>
      <c r="G182" s="44">
        <v>-7.4937749</v>
      </c>
      <c r="H182" s="44">
        <v>-7.4815807000000003</v>
      </c>
      <c r="I182" s="44">
        <v>-7.4777564999999999</v>
      </c>
      <c r="J182" s="44"/>
      <c r="L182" s="88"/>
      <c r="M182" s="88"/>
      <c r="O182" s="6">
        <f t="shared" si="25"/>
        <v>0</v>
      </c>
      <c r="P182" s="6">
        <f t="shared" si="26"/>
        <v>0</v>
      </c>
      <c r="Q182" s="44">
        <f t="shared" si="27"/>
        <v>0</v>
      </c>
      <c r="R182" s="44">
        <f t="shared" si="28"/>
        <v>0</v>
      </c>
      <c r="S182" s="44">
        <f t="shared" si="29"/>
        <v>0</v>
      </c>
    </row>
    <row r="183" spans="2:19" x14ac:dyDescent="0.25">
      <c r="B183" s="88">
        <v>23050000000</v>
      </c>
      <c r="C183" s="88">
        <v>-7.3933343999999996</v>
      </c>
      <c r="E183" s="99">
        <v>24.4</v>
      </c>
      <c r="F183" s="99">
        <v>-7.5530467000000003</v>
      </c>
      <c r="G183" s="44">
        <v>-7.5122128000000004</v>
      </c>
      <c r="H183" s="44">
        <v>-7.4962176999999999</v>
      </c>
      <c r="I183" s="44">
        <v>-7.4910774</v>
      </c>
      <c r="J183" s="44"/>
      <c r="L183" s="88"/>
      <c r="M183" s="88"/>
      <c r="O183" s="6">
        <f t="shared" si="25"/>
        <v>0</v>
      </c>
      <c r="P183" s="6">
        <f t="shared" si="26"/>
        <v>0</v>
      </c>
      <c r="Q183" s="44">
        <f t="shared" si="27"/>
        <v>0</v>
      </c>
      <c r="R183" s="44">
        <f t="shared" si="28"/>
        <v>0</v>
      </c>
      <c r="S183" s="44">
        <f t="shared" si="29"/>
        <v>0</v>
      </c>
    </row>
    <row r="184" spans="2:19" x14ac:dyDescent="0.25">
      <c r="B184" s="88">
        <v>23125000000</v>
      </c>
      <c r="C184" s="88">
        <v>-7.4800152999999998</v>
      </c>
      <c r="E184" s="99">
        <v>24.55</v>
      </c>
      <c r="F184" s="99">
        <v>-7.5762248000000003</v>
      </c>
      <c r="G184" s="44">
        <v>-7.5304793999999999</v>
      </c>
      <c r="H184" s="44">
        <v>-7.5093021000000002</v>
      </c>
      <c r="I184" s="44">
        <v>-7.5067921000000002</v>
      </c>
      <c r="J184" s="44"/>
      <c r="L184" s="88"/>
      <c r="M184" s="88"/>
      <c r="O184" s="6">
        <f t="shared" si="25"/>
        <v>0</v>
      </c>
      <c r="P184" s="6">
        <f t="shared" si="26"/>
        <v>0</v>
      </c>
      <c r="Q184" s="44">
        <f t="shared" si="27"/>
        <v>0</v>
      </c>
      <c r="R184" s="44">
        <f t="shared" si="28"/>
        <v>0</v>
      </c>
      <c r="S184" s="44">
        <f t="shared" si="29"/>
        <v>0</v>
      </c>
    </row>
    <row r="185" spans="2:19" x14ac:dyDescent="0.25">
      <c r="B185" s="88">
        <v>23200000000</v>
      </c>
      <c r="C185" s="88">
        <v>-7.5605745000000004</v>
      </c>
      <c r="E185" s="99">
        <v>24.7</v>
      </c>
      <c r="F185" s="99">
        <v>-7.5906897000000004</v>
      </c>
      <c r="G185" s="44">
        <v>-7.5437817999999996</v>
      </c>
      <c r="H185" s="44">
        <v>-7.5241708999999997</v>
      </c>
      <c r="I185" s="44">
        <v>-7.5203695000000002</v>
      </c>
      <c r="J185" s="44"/>
      <c r="L185" s="88"/>
      <c r="M185" s="88"/>
      <c r="O185" s="6">
        <f t="shared" si="25"/>
        <v>0</v>
      </c>
      <c r="P185" s="6">
        <f t="shared" si="26"/>
        <v>0</v>
      </c>
      <c r="Q185" s="44">
        <f t="shared" si="27"/>
        <v>0</v>
      </c>
      <c r="R185" s="44">
        <f t="shared" si="28"/>
        <v>0</v>
      </c>
      <c r="S185" s="44">
        <f t="shared" si="29"/>
        <v>0</v>
      </c>
    </row>
    <row r="186" spans="2:19" x14ac:dyDescent="0.25">
      <c r="B186" s="88">
        <v>23275000000</v>
      </c>
      <c r="C186" s="88">
        <v>-7.6391511000000003</v>
      </c>
      <c r="E186" s="99">
        <v>24.85</v>
      </c>
      <c r="F186" s="99">
        <v>-7.6162992000000003</v>
      </c>
      <c r="G186" s="44">
        <v>-7.5723475999999996</v>
      </c>
      <c r="H186" s="44">
        <v>-7.5498962000000001</v>
      </c>
      <c r="I186" s="44">
        <v>-7.5346799000000004</v>
      </c>
      <c r="J186" s="44"/>
      <c r="L186" s="88"/>
      <c r="M186" s="88"/>
      <c r="O186" s="6">
        <f t="shared" si="25"/>
        <v>0</v>
      </c>
      <c r="P186" s="6">
        <f t="shared" si="26"/>
        <v>0</v>
      </c>
      <c r="Q186" s="44">
        <f t="shared" si="27"/>
        <v>0</v>
      </c>
      <c r="R186" s="44">
        <f t="shared" si="28"/>
        <v>0</v>
      </c>
      <c r="S186" s="44">
        <f t="shared" si="29"/>
        <v>0</v>
      </c>
    </row>
    <row r="187" spans="2:19" x14ac:dyDescent="0.25">
      <c r="B187" s="88">
        <v>23350000000</v>
      </c>
      <c r="C187" s="88">
        <v>-7.7113098999999998</v>
      </c>
      <c r="E187" s="99">
        <v>25</v>
      </c>
      <c r="F187" s="99">
        <v>-7.6344051000000004</v>
      </c>
      <c r="G187" s="44">
        <v>-7.5953555000000001</v>
      </c>
      <c r="H187" s="44">
        <v>-7.5671377</v>
      </c>
      <c r="I187" s="44">
        <v>-7.5375284999999996</v>
      </c>
      <c r="J187" s="44"/>
      <c r="L187" s="88"/>
      <c r="M187" s="88"/>
      <c r="O187" s="6">
        <f t="shared" si="25"/>
        <v>0</v>
      </c>
      <c r="P187" s="6">
        <f t="shared" si="26"/>
        <v>0</v>
      </c>
      <c r="Q187" s="44">
        <f t="shared" si="27"/>
        <v>0</v>
      </c>
      <c r="R187" s="44">
        <f t="shared" si="28"/>
        <v>0</v>
      </c>
      <c r="S187" s="44">
        <f t="shared" si="29"/>
        <v>0</v>
      </c>
    </row>
    <row r="188" spans="2:19" x14ac:dyDescent="0.25">
      <c r="B188" s="88">
        <v>23425000000</v>
      </c>
      <c r="C188" s="88">
        <v>-7.7719927000000002</v>
      </c>
      <c r="E188" s="99">
        <v>25.15</v>
      </c>
      <c r="F188" s="99">
        <v>-7.6477937999999996</v>
      </c>
      <c r="G188" s="44">
        <v>-7.6242728</v>
      </c>
      <c r="H188" s="44">
        <v>-7.5957103000000004</v>
      </c>
      <c r="I188" s="44">
        <v>-7.5513782999999997</v>
      </c>
      <c r="J188" s="44"/>
      <c r="L188" s="88"/>
      <c r="M188" s="88"/>
      <c r="O188" s="6">
        <f t="shared" si="25"/>
        <v>0</v>
      </c>
      <c r="P188" s="6">
        <f t="shared" si="26"/>
        <v>0</v>
      </c>
      <c r="Q188" s="44">
        <f t="shared" si="27"/>
        <v>0</v>
      </c>
      <c r="R188" s="44">
        <f t="shared" si="28"/>
        <v>0</v>
      </c>
      <c r="S188" s="44">
        <f t="shared" si="29"/>
        <v>0</v>
      </c>
    </row>
    <row r="189" spans="2:19" x14ac:dyDescent="0.25">
      <c r="B189" s="88">
        <v>23500000000</v>
      </c>
      <c r="C189" s="88">
        <v>-7.8363671000000004</v>
      </c>
      <c r="E189" s="99">
        <v>25.3</v>
      </c>
      <c r="F189" s="99">
        <v>-7.6549291999999998</v>
      </c>
      <c r="G189" s="44">
        <v>-7.6518354000000004</v>
      </c>
      <c r="H189" s="44">
        <v>-7.6303720000000004</v>
      </c>
      <c r="I189" s="44">
        <v>-7.5762115000000003</v>
      </c>
      <c r="J189" s="44"/>
      <c r="L189" s="88"/>
      <c r="M189" s="88"/>
      <c r="O189" s="6">
        <f t="shared" si="25"/>
        <v>0</v>
      </c>
      <c r="P189" s="6">
        <f t="shared" si="26"/>
        <v>0</v>
      </c>
      <c r="Q189" s="44">
        <f t="shared" si="27"/>
        <v>0</v>
      </c>
      <c r="R189" s="44">
        <f t="shared" si="28"/>
        <v>0</v>
      </c>
      <c r="S189" s="44">
        <f t="shared" si="29"/>
        <v>0</v>
      </c>
    </row>
    <row r="190" spans="2:19" x14ac:dyDescent="0.25">
      <c r="B190" s="88">
        <v>23575000000</v>
      </c>
      <c r="C190" s="88">
        <v>-7.8783649999999996</v>
      </c>
      <c r="E190" s="99">
        <v>25.45</v>
      </c>
      <c r="F190" s="99">
        <v>-7.6553249000000001</v>
      </c>
      <c r="G190" s="44">
        <v>-7.6568274000000001</v>
      </c>
      <c r="H190" s="44">
        <v>-7.6613169000000001</v>
      </c>
      <c r="I190" s="44">
        <v>-7.6047649000000002</v>
      </c>
      <c r="J190" s="44"/>
      <c r="L190" s="88"/>
      <c r="M190" s="88"/>
      <c r="O190" s="6">
        <f t="shared" si="25"/>
        <v>0</v>
      </c>
      <c r="P190" s="6">
        <f t="shared" si="26"/>
        <v>0</v>
      </c>
      <c r="Q190" s="44">
        <f t="shared" si="27"/>
        <v>0</v>
      </c>
      <c r="R190" s="44">
        <f t="shared" si="28"/>
        <v>0</v>
      </c>
      <c r="S190" s="44">
        <f t="shared" si="29"/>
        <v>0</v>
      </c>
    </row>
    <row r="191" spans="2:19" x14ac:dyDescent="0.25">
      <c r="B191" s="88">
        <v>23650000000</v>
      </c>
      <c r="C191" s="88">
        <v>-7.9166903</v>
      </c>
      <c r="E191" s="99">
        <v>25.6</v>
      </c>
      <c r="F191" s="99">
        <v>-7.6597419000000002</v>
      </c>
      <c r="G191" s="44">
        <v>-7.6659516999999999</v>
      </c>
      <c r="H191" s="44">
        <v>-7.7021537000000002</v>
      </c>
      <c r="I191" s="44">
        <v>-7.6455745999999998</v>
      </c>
      <c r="J191" s="44"/>
      <c r="L191" s="88"/>
      <c r="M191" s="88"/>
      <c r="O191" s="6">
        <f t="shared" si="25"/>
        <v>0</v>
      </c>
      <c r="P191" s="6">
        <f t="shared" si="26"/>
        <v>0</v>
      </c>
      <c r="Q191" s="44">
        <f t="shared" si="27"/>
        <v>0</v>
      </c>
      <c r="R191" s="44">
        <f t="shared" si="28"/>
        <v>0</v>
      </c>
      <c r="S191" s="44">
        <f t="shared" si="29"/>
        <v>0</v>
      </c>
    </row>
    <row r="192" spans="2:19" x14ac:dyDescent="0.25">
      <c r="B192" s="88">
        <v>23725000000</v>
      </c>
      <c r="C192" s="88">
        <v>-7.9597081999999997</v>
      </c>
      <c r="E192" s="99">
        <v>25.75</v>
      </c>
      <c r="F192" s="99">
        <v>-7.6550497999999996</v>
      </c>
      <c r="G192" s="44">
        <v>-7.6671638</v>
      </c>
      <c r="H192" s="44">
        <v>-7.7232412999999998</v>
      </c>
      <c r="I192" s="44">
        <v>-7.6865845000000004</v>
      </c>
      <c r="J192" s="44"/>
      <c r="L192" s="88"/>
      <c r="M192" s="88"/>
      <c r="O192" s="6">
        <f t="shared" si="25"/>
        <v>0</v>
      </c>
      <c r="P192" s="6">
        <f t="shared" si="26"/>
        <v>0</v>
      </c>
      <c r="Q192" s="44">
        <f t="shared" si="27"/>
        <v>0</v>
      </c>
      <c r="R192" s="44">
        <f t="shared" si="28"/>
        <v>0</v>
      </c>
      <c r="S192" s="44">
        <f t="shared" si="29"/>
        <v>0</v>
      </c>
    </row>
    <row r="193" spans="2:19" x14ac:dyDescent="0.25">
      <c r="B193" s="88">
        <v>23800000000</v>
      </c>
      <c r="C193" s="88">
        <v>-7.9980811999999997</v>
      </c>
      <c r="E193" s="99">
        <v>25.9</v>
      </c>
      <c r="F193" s="99">
        <v>-7.6358231999999999</v>
      </c>
      <c r="G193" s="44">
        <v>-7.6462234999999996</v>
      </c>
      <c r="H193" s="44">
        <v>-7.7058863999999998</v>
      </c>
      <c r="I193" s="44">
        <v>-7.7224002</v>
      </c>
      <c r="J193" s="44"/>
      <c r="L193" s="88"/>
      <c r="M193" s="88"/>
      <c r="O193" s="6">
        <f t="shared" si="25"/>
        <v>0</v>
      </c>
      <c r="P193" s="6">
        <f t="shared" si="26"/>
        <v>0</v>
      </c>
      <c r="Q193" s="44">
        <f t="shared" si="27"/>
        <v>0</v>
      </c>
      <c r="R193" s="44">
        <f t="shared" si="28"/>
        <v>0</v>
      </c>
      <c r="S193" s="44">
        <f t="shared" si="29"/>
        <v>0</v>
      </c>
    </row>
    <row r="194" spans="2:19" x14ac:dyDescent="0.25">
      <c r="B194" s="88">
        <v>23875000000</v>
      </c>
      <c r="C194" s="88">
        <v>-8.0299510999999999</v>
      </c>
      <c r="E194" s="99">
        <v>26.05</v>
      </c>
      <c r="F194" s="99">
        <v>-7.621346</v>
      </c>
      <c r="G194" s="44">
        <v>-7.6290312</v>
      </c>
      <c r="H194" s="44">
        <v>-7.6913285</v>
      </c>
      <c r="I194" s="44">
        <v>-7.7504678</v>
      </c>
      <c r="J194" s="44"/>
      <c r="L194" s="88"/>
      <c r="M194" s="88"/>
      <c r="O194" s="6">
        <f t="shared" si="25"/>
        <v>0</v>
      </c>
      <c r="P194" s="6">
        <f t="shared" si="26"/>
        <v>0</v>
      </c>
      <c r="Q194" s="44">
        <f t="shared" si="27"/>
        <v>0</v>
      </c>
      <c r="R194" s="44">
        <f t="shared" si="28"/>
        <v>0</v>
      </c>
      <c r="S194" s="44">
        <f t="shared" si="29"/>
        <v>0</v>
      </c>
    </row>
    <row r="195" spans="2:19" x14ac:dyDescent="0.25">
      <c r="B195" s="88">
        <v>23950000000</v>
      </c>
      <c r="C195" s="88">
        <v>-8.0797194999999995</v>
      </c>
      <c r="E195" s="99">
        <v>26.2</v>
      </c>
      <c r="F195" s="99">
        <v>-7.6133746999999996</v>
      </c>
      <c r="G195" s="44">
        <v>-7.6094493999999999</v>
      </c>
      <c r="H195" s="44">
        <v>-7.6723409</v>
      </c>
      <c r="I195" s="44">
        <v>-7.7667704000000004</v>
      </c>
      <c r="J195" s="44"/>
      <c r="L195" s="88"/>
      <c r="M195" s="88"/>
      <c r="O195" s="6">
        <f t="shared" si="25"/>
        <v>0</v>
      </c>
      <c r="P195" s="6">
        <f t="shared" si="26"/>
        <v>0</v>
      </c>
      <c r="Q195" s="44">
        <f t="shared" si="27"/>
        <v>0</v>
      </c>
      <c r="R195" s="44">
        <f t="shared" si="28"/>
        <v>0</v>
      </c>
      <c r="S195" s="44">
        <f t="shared" si="29"/>
        <v>0</v>
      </c>
    </row>
    <row r="196" spans="2:19" x14ac:dyDescent="0.25">
      <c r="B196" s="88">
        <v>24025000000</v>
      </c>
      <c r="C196" s="88">
        <v>-8.1494540999999998</v>
      </c>
      <c r="E196" s="99">
        <v>26.35</v>
      </c>
      <c r="F196" s="99">
        <v>-7.6038680000000003</v>
      </c>
      <c r="G196" s="44">
        <v>-7.5833344</v>
      </c>
      <c r="H196" s="44">
        <v>-7.6387176999999999</v>
      </c>
      <c r="I196" s="44">
        <v>-7.7585616000000002</v>
      </c>
      <c r="J196" s="44"/>
      <c r="L196" s="88"/>
      <c r="M196" s="88"/>
      <c r="O196" s="6">
        <f t="shared" si="25"/>
        <v>0</v>
      </c>
      <c r="P196" s="6">
        <f t="shared" si="26"/>
        <v>0</v>
      </c>
      <c r="Q196" s="44">
        <f t="shared" si="27"/>
        <v>0</v>
      </c>
      <c r="R196" s="44">
        <f t="shared" si="28"/>
        <v>0</v>
      </c>
      <c r="S196" s="44">
        <f t="shared" si="29"/>
        <v>0</v>
      </c>
    </row>
    <row r="197" spans="2:19" x14ac:dyDescent="0.25">
      <c r="B197" s="88">
        <v>24100000000</v>
      </c>
      <c r="C197" s="88">
        <v>-8.2718533999999995</v>
      </c>
      <c r="E197" s="99">
        <v>26.5</v>
      </c>
      <c r="F197" s="99">
        <v>-7.5922669999999997</v>
      </c>
      <c r="G197" s="44">
        <v>-7.5732803000000004</v>
      </c>
      <c r="H197" s="44">
        <v>-7.6037635999999997</v>
      </c>
      <c r="I197" s="44">
        <v>-7.7347121000000003</v>
      </c>
      <c r="J197" s="44"/>
      <c r="L197" s="88"/>
      <c r="M197" s="88"/>
      <c r="O197" s="6">
        <f t="shared" ref="O197:O205" si="30">L201/1000000000</f>
        <v>0</v>
      </c>
      <c r="P197" s="6">
        <f t="shared" ref="P197:P205" si="31">M201</f>
        <v>0</v>
      </c>
      <c r="Q197" s="44">
        <f t="shared" ref="Q197:Q205" si="32">M407</f>
        <v>0</v>
      </c>
      <c r="R197" s="44">
        <f t="shared" ref="R197:R205" si="33">M613</f>
        <v>0</v>
      </c>
      <c r="S197" s="44">
        <f t="shared" ref="S197:S205" si="34">M819</f>
        <v>0</v>
      </c>
    </row>
    <row r="198" spans="2:19" x14ac:dyDescent="0.25">
      <c r="B198" s="88">
        <v>24175000000</v>
      </c>
      <c r="C198" s="88">
        <v>-8.4602079000000003</v>
      </c>
      <c r="E198" s="99">
        <v>26.65</v>
      </c>
      <c r="F198" s="99">
        <v>-7.5901288999999998</v>
      </c>
      <c r="G198" s="44">
        <v>-7.5722556000000001</v>
      </c>
      <c r="H198" s="44">
        <v>-7.574872</v>
      </c>
      <c r="I198" s="44">
        <v>-7.7092261000000004</v>
      </c>
      <c r="J198" s="44"/>
      <c r="L198" s="88"/>
      <c r="M198" s="88"/>
      <c r="O198" s="6">
        <f t="shared" si="30"/>
        <v>0</v>
      </c>
      <c r="P198" s="6">
        <f t="shared" si="31"/>
        <v>0</v>
      </c>
      <c r="Q198" s="44">
        <f t="shared" si="32"/>
        <v>0</v>
      </c>
      <c r="R198" s="44">
        <f t="shared" si="33"/>
        <v>0</v>
      </c>
      <c r="S198" s="44">
        <f t="shared" si="34"/>
        <v>0</v>
      </c>
    </row>
    <row r="199" spans="2:19" x14ac:dyDescent="0.25">
      <c r="B199" s="88">
        <v>24250000000</v>
      </c>
      <c r="C199" s="88">
        <v>-8.7231512000000002</v>
      </c>
      <c r="E199" s="99">
        <v>26.8</v>
      </c>
      <c r="F199" s="99">
        <v>-7.5941291</v>
      </c>
      <c r="G199" s="44">
        <v>-7.5760259999999997</v>
      </c>
      <c r="H199" s="44">
        <v>-7.5616431000000004</v>
      </c>
      <c r="I199" s="44">
        <v>-7.6750312000000003</v>
      </c>
      <c r="J199" s="44"/>
      <c r="L199" s="88"/>
      <c r="M199" s="88"/>
      <c r="O199" s="6">
        <f t="shared" si="30"/>
        <v>0</v>
      </c>
      <c r="P199" s="6">
        <f t="shared" si="31"/>
        <v>0</v>
      </c>
      <c r="Q199" s="44">
        <f t="shared" si="32"/>
        <v>0</v>
      </c>
      <c r="R199" s="44">
        <f t="shared" si="33"/>
        <v>0</v>
      </c>
      <c r="S199" s="44">
        <f t="shared" si="34"/>
        <v>0</v>
      </c>
    </row>
    <row r="200" spans="2:19" x14ac:dyDescent="0.25">
      <c r="B200" s="88">
        <v>24325000000</v>
      </c>
      <c r="C200" s="88">
        <v>-9.0729971000000003</v>
      </c>
      <c r="E200" s="99">
        <v>26.95</v>
      </c>
      <c r="F200" s="99">
        <v>-7.6123395</v>
      </c>
      <c r="G200" s="44">
        <v>-7.5952897000000004</v>
      </c>
      <c r="H200" s="44">
        <v>-7.5744962999999998</v>
      </c>
      <c r="I200" s="44">
        <v>-7.6438375000000001</v>
      </c>
      <c r="J200" s="44"/>
      <c r="L200" s="88"/>
      <c r="M200" s="88"/>
      <c r="O200" s="6">
        <f t="shared" si="30"/>
        <v>0</v>
      </c>
      <c r="P200" s="6">
        <f t="shared" si="31"/>
        <v>0</v>
      </c>
      <c r="Q200" s="44">
        <f t="shared" si="32"/>
        <v>0</v>
      </c>
      <c r="R200" s="44">
        <f t="shared" si="33"/>
        <v>0</v>
      </c>
      <c r="S200" s="44">
        <f t="shared" si="34"/>
        <v>0</v>
      </c>
    </row>
    <row r="201" spans="2:19" x14ac:dyDescent="0.25">
      <c r="B201" s="88">
        <v>24400000000</v>
      </c>
      <c r="C201" s="88">
        <v>-9.4956923</v>
      </c>
      <c r="E201" s="99">
        <v>27.1</v>
      </c>
      <c r="F201" s="99">
        <v>-7.636641</v>
      </c>
      <c r="G201" s="44">
        <v>-7.6177511000000004</v>
      </c>
      <c r="H201" s="44">
        <v>-7.5858154000000004</v>
      </c>
      <c r="I201" s="44">
        <v>-7.6330976000000001</v>
      </c>
      <c r="J201" s="44"/>
      <c r="L201" s="88"/>
      <c r="M201" s="88"/>
      <c r="O201" s="6">
        <f t="shared" si="30"/>
        <v>0</v>
      </c>
      <c r="P201" s="6">
        <f t="shared" si="31"/>
        <v>0</v>
      </c>
      <c r="Q201" s="44">
        <f t="shared" si="32"/>
        <v>0</v>
      </c>
      <c r="R201" s="44">
        <f t="shared" si="33"/>
        <v>0</v>
      </c>
      <c r="S201" s="44">
        <f t="shared" si="34"/>
        <v>0</v>
      </c>
    </row>
    <row r="202" spans="2:19" x14ac:dyDescent="0.25">
      <c r="B202" s="88">
        <v>24475000000</v>
      </c>
      <c r="C202" s="88">
        <v>-9.9764546999999997</v>
      </c>
      <c r="E202" s="99">
        <v>27.25</v>
      </c>
      <c r="F202" s="99">
        <v>-7.6723232000000001</v>
      </c>
      <c r="G202" s="44">
        <v>-7.6545486</v>
      </c>
      <c r="H202" s="44">
        <v>-7.6137895999999996</v>
      </c>
      <c r="I202" s="44">
        <v>-7.6374148999999996</v>
      </c>
      <c r="J202" s="44"/>
      <c r="L202" s="88"/>
      <c r="M202" s="88"/>
      <c r="O202" s="6">
        <f t="shared" si="30"/>
        <v>0</v>
      </c>
      <c r="P202" s="6">
        <f t="shared" si="31"/>
        <v>0</v>
      </c>
      <c r="Q202" s="44">
        <f t="shared" si="32"/>
        <v>0</v>
      </c>
      <c r="R202" s="44">
        <f t="shared" si="33"/>
        <v>0</v>
      </c>
      <c r="S202" s="44">
        <f t="shared" si="34"/>
        <v>0</v>
      </c>
    </row>
    <row r="203" spans="2:19" x14ac:dyDescent="0.25">
      <c r="B203" s="88">
        <v>24550000000</v>
      </c>
      <c r="C203" s="88">
        <v>-10.482775</v>
      </c>
      <c r="E203" s="99">
        <v>27.4</v>
      </c>
      <c r="F203" s="99">
        <v>-7.7169280000000002</v>
      </c>
      <c r="G203" s="44">
        <v>-7.7181296000000001</v>
      </c>
      <c r="H203" s="44">
        <v>-7.6862493000000001</v>
      </c>
      <c r="I203" s="44">
        <v>-7.6777682</v>
      </c>
      <c r="J203" s="44"/>
      <c r="L203" s="88"/>
      <c r="M203" s="88"/>
      <c r="O203" s="6">
        <f t="shared" si="30"/>
        <v>0</v>
      </c>
      <c r="P203" s="6">
        <f t="shared" si="31"/>
        <v>0</v>
      </c>
      <c r="Q203" s="44">
        <f t="shared" si="32"/>
        <v>0</v>
      </c>
      <c r="R203" s="44">
        <f t="shared" si="33"/>
        <v>0</v>
      </c>
      <c r="S203" s="44">
        <f t="shared" si="34"/>
        <v>0</v>
      </c>
    </row>
    <row r="204" spans="2:19" x14ac:dyDescent="0.25">
      <c r="B204" s="88">
        <v>24625000000</v>
      </c>
      <c r="C204" s="88">
        <v>-10.981983</v>
      </c>
      <c r="E204" s="99">
        <v>27.55</v>
      </c>
      <c r="F204" s="99">
        <v>-7.7811235999999999</v>
      </c>
      <c r="G204" s="44">
        <v>-7.8035226</v>
      </c>
      <c r="H204" s="44">
        <v>-7.8031693000000004</v>
      </c>
      <c r="I204" s="44">
        <v>-7.7866873999999999</v>
      </c>
      <c r="J204" s="44"/>
      <c r="L204" s="88"/>
      <c r="M204" s="88"/>
      <c r="O204" s="6">
        <f t="shared" si="30"/>
        <v>0</v>
      </c>
      <c r="P204" s="6">
        <f t="shared" si="31"/>
        <v>0</v>
      </c>
      <c r="Q204" s="44">
        <f t="shared" si="32"/>
        <v>0</v>
      </c>
      <c r="R204" s="44">
        <f t="shared" si="33"/>
        <v>0</v>
      </c>
      <c r="S204" s="44">
        <f t="shared" si="34"/>
        <v>0</v>
      </c>
    </row>
    <row r="205" spans="2:19" x14ac:dyDescent="0.25">
      <c r="B205" s="88">
        <v>24700000000</v>
      </c>
      <c r="C205" s="88">
        <v>-11.420707</v>
      </c>
      <c r="E205" s="99">
        <v>27.7</v>
      </c>
      <c r="F205" s="99">
        <v>-7.8436117000000003</v>
      </c>
      <c r="G205" s="44">
        <v>-7.8960438000000002</v>
      </c>
      <c r="H205" s="44">
        <v>-7.9482058999999996</v>
      </c>
      <c r="I205" s="44">
        <v>-7.9240570000000004</v>
      </c>
      <c r="J205" s="44"/>
      <c r="L205" s="88"/>
      <c r="M205" s="88"/>
      <c r="O205" s="6">
        <f t="shared" si="30"/>
        <v>0</v>
      </c>
      <c r="P205" s="6">
        <f t="shared" si="31"/>
        <v>0</v>
      </c>
      <c r="Q205" s="44">
        <f t="shared" si="32"/>
        <v>0</v>
      </c>
      <c r="R205" s="44">
        <f t="shared" si="33"/>
        <v>0</v>
      </c>
      <c r="S205" s="44">
        <f t="shared" si="34"/>
        <v>0</v>
      </c>
    </row>
    <row r="206" spans="2:19" x14ac:dyDescent="0.25">
      <c r="B206" s="88">
        <v>24775000000</v>
      </c>
      <c r="C206" s="88">
        <v>-11.778593000000001</v>
      </c>
      <c r="E206" s="99">
        <v>27.85</v>
      </c>
      <c r="F206" s="99">
        <v>-7.9228654000000001</v>
      </c>
      <c r="G206" s="44">
        <v>-7.9814094999999998</v>
      </c>
      <c r="H206" s="44">
        <v>-8.1033583</v>
      </c>
      <c r="I206" s="44">
        <v>-8.1142997999999995</v>
      </c>
      <c r="L206" s="88"/>
      <c r="M206" s="88"/>
    </row>
    <row r="207" spans="2:19" x14ac:dyDescent="0.25">
      <c r="B207" s="88">
        <v>24850000000</v>
      </c>
      <c r="C207" s="88">
        <v>-12.049381</v>
      </c>
      <c r="E207" s="99">
        <v>28</v>
      </c>
      <c r="F207" s="99">
        <v>-8.0050650000000001</v>
      </c>
      <c r="G207" s="44">
        <v>-8.0688820000000003</v>
      </c>
      <c r="H207" s="44">
        <v>-8.2490319999999997</v>
      </c>
      <c r="I207" s="44">
        <v>-8.3388796000000003</v>
      </c>
      <c r="L207" s="88"/>
      <c r="M207" s="88"/>
    </row>
    <row r="208" spans="2:19" x14ac:dyDescent="0.25">
      <c r="B208" s="88">
        <v>24925000000</v>
      </c>
      <c r="C208" s="88">
        <v>-12.23395</v>
      </c>
      <c r="E208" s="99">
        <v>28.15</v>
      </c>
      <c r="F208" s="99">
        <v>-8.0955334000000008</v>
      </c>
      <c r="G208" s="44">
        <v>-8.1680945999999999</v>
      </c>
      <c r="H208" s="44">
        <v>-8.4023751999999998</v>
      </c>
      <c r="I208" s="44">
        <v>-8.5739354999999993</v>
      </c>
      <c r="L208" s="88"/>
      <c r="M208" s="88"/>
    </row>
    <row r="209" spans="2:13" x14ac:dyDescent="0.25">
      <c r="B209" s="88">
        <v>25000000000</v>
      </c>
      <c r="C209" s="88">
        <v>-12.339074999999999</v>
      </c>
      <c r="E209" s="99">
        <v>28.3</v>
      </c>
      <c r="F209" s="99">
        <v>-8.1883955000000004</v>
      </c>
      <c r="G209" s="44">
        <v>-8.2680187000000007</v>
      </c>
      <c r="H209" s="44">
        <v>-8.5226802999999993</v>
      </c>
      <c r="I209" s="44">
        <v>-8.7781190999999996</v>
      </c>
      <c r="L209" s="88"/>
      <c r="M209" s="88"/>
    </row>
    <row r="210" spans="2:13" x14ac:dyDescent="0.25">
      <c r="B210" s="88" t="s">
        <v>21</v>
      </c>
      <c r="C210" s="88"/>
      <c r="E210" s="99">
        <v>28.45</v>
      </c>
      <c r="F210" s="99">
        <v>-8.2840862000000008</v>
      </c>
      <c r="G210" s="44">
        <v>-8.3542137000000007</v>
      </c>
      <c r="H210" s="44">
        <v>-8.6106844000000002</v>
      </c>
      <c r="I210" s="44">
        <v>-8.9028682999999997</v>
      </c>
      <c r="L210" s="88"/>
      <c r="M210" s="88"/>
    </row>
    <row r="211" spans="2:13" x14ac:dyDescent="0.25">
      <c r="B211" s="88"/>
      <c r="C211" s="88"/>
      <c r="E211" s="99">
        <v>28.6</v>
      </c>
      <c r="F211" s="99">
        <v>-8.3744163999999994</v>
      </c>
      <c r="G211" s="44">
        <v>-8.4320296999999993</v>
      </c>
      <c r="H211" s="44">
        <v>-8.6729126000000001</v>
      </c>
      <c r="I211" s="44">
        <v>-8.9973545000000001</v>
      </c>
      <c r="L211" s="88"/>
      <c r="M211" s="88"/>
    </row>
    <row r="212" spans="2:13" x14ac:dyDescent="0.25">
      <c r="B212" s="88"/>
      <c r="C212" s="88"/>
      <c r="E212" s="99">
        <v>28.75</v>
      </c>
      <c r="F212" s="99">
        <v>-8.4630040999999991</v>
      </c>
      <c r="G212" s="44">
        <v>-8.4992713999999996</v>
      </c>
      <c r="H212" s="44">
        <v>-8.7086372000000001</v>
      </c>
      <c r="I212" s="44">
        <v>-9.0788746000000007</v>
      </c>
      <c r="L212" s="88"/>
      <c r="M212" s="88"/>
    </row>
    <row r="213" spans="2:13" x14ac:dyDescent="0.25">
      <c r="B213" s="88" t="s">
        <v>18</v>
      </c>
      <c r="C213" s="88"/>
      <c r="E213" s="99">
        <v>28.9</v>
      </c>
      <c r="F213" s="99">
        <v>-8.5422820999999995</v>
      </c>
      <c r="G213" s="44">
        <v>-8.5806503000000003</v>
      </c>
      <c r="H213" s="44">
        <v>-8.7327680999999995</v>
      </c>
      <c r="I213" s="44">
        <v>-9.1045760999999992</v>
      </c>
      <c r="L213" s="88"/>
      <c r="M213" s="88"/>
    </row>
    <row r="214" spans="2:13" x14ac:dyDescent="0.25">
      <c r="B214" s="88" t="s">
        <v>19</v>
      </c>
      <c r="C214" s="88" t="s">
        <v>280</v>
      </c>
      <c r="E214" s="99">
        <v>29.05</v>
      </c>
      <c r="F214" s="99">
        <v>-8.6190461999999997</v>
      </c>
      <c r="G214" s="44">
        <v>-8.6616745000000002</v>
      </c>
      <c r="H214" s="44">
        <v>-8.7830410000000008</v>
      </c>
      <c r="I214" s="44">
        <v>-9.1417227000000008</v>
      </c>
      <c r="L214" s="88"/>
      <c r="M214" s="88"/>
    </row>
    <row r="215" spans="2:13" x14ac:dyDescent="0.25">
      <c r="B215" s="88">
        <v>10000000000</v>
      </c>
      <c r="C215" s="88">
        <v>-81.589438999999999</v>
      </c>
      <c r="E215" s="99">
        <v>29.2</v>
      </c>
      <c r="F215" s="99">
        <v>-8.6848135000000006</v>
      </c>
      <c r="G215" s="44">
        <v>-8.7310084999999997</v>
      </c>
      <c r="H215" s="44">
        <v>-8.8396158000000007</v>
      </c>
      <c r="I215" s="44">
        <v>-9.1927547000000001</v>
      </c>
      <c r="L215" s="88"/>
      <c r="M215" s="88"/>
    </row>
    <row r="216" spans="2:13" x14ac:dyDescent="0.25">
      <c r="B216" s="88">
        <v>10075000000</v>
      </c>
      <c r="C216" s="88">
        <v>-80.619484</v>
      </c>
      <c r="E216" s="99">
        <v>29.35</v>
      </c>
      <c r="F216" s="99">
        <v>-8.7447195000000004</v>
      </c>
      <c r="G216" s="44">
        <v>-8.7943268000000003</v>
      </c>
      <c r="H216" s="44">
        <v>-8.8944606999999998</v>
      </c>
      <c r="I216" s="44">
        <v>-9.2225360999999992</v>
      </c>
      <c r="L216" s="88"/>
      <c r="M216" s="88"/>
    </row>
    <row r="217" spans="2:13" x14ac:dyDescent="0.25">
      <c r="B217" s="88">
        <v>10150000000</v>
      </c>
      <c r="C217" s="88">
        <v>-79.716324</v>
      </c>
      <c r="E217" s="99">
        <v>29.5</v>
      </c>
      <c r="F217" s="99">
        <v>-8.8189086999999997</v>
      </c>
      <c r="G217" s="44">
        <v>-8.8542661999999996</v>
      </c>
      <c r="H217" s="44">
        <v>-8.9550380999999994</v>
      </c>
      <c r="I217" s="44">
        <v>-9.3326568999999999</v>
      </c>
      <c r="L217" s="88"/>
      <c r="M217" s="88"/>
    </row>
    <row r="218" spans="2:13" x14ac:dyDescent="0.25">
      <c r="B218" s="88">
        <v>10225000000</v>
      </c>
      <c r="C218" s="88">
        <v>-78.307998999999995</v>
      </c>
      <c r="E218" s="99">
        <v>29.65</v>
      </c>
      <c r="F218" s="99">
        <v>-8.8956689999999998</v>
      </c>
      <c r="G218" s="44">
        <v>-8.8944063</v>
      </c>
      <c r="H218" s="44">
        <v>-9.0184698000000001</v>
      </c>
      <c r="I218" s="44">
        <v>-9.4929333000000007</v>
      </c>
      <c r="L218" s="88"/>
      <c r="M218" s="88"/>
    </row>
    <row r="219" spans="2:13" x14ac:dyDescent="0.25">
      <c r="B219" s="88">
        <v>10300000000</v>
      </c>
      <c r="C219" s="88">
        <v>-75.579025000000001</v>
      </c>
      <c r="E219" s="99">
        <v>29.8</v>
      </c>
      <c r="F219" s="99">
        <v>-8.9750233000000001</v>
      </c>
      <c r="G219" s="44">
        <v>-8.9362992999999999</v>
      </c>
      <c r="H219" s="44">
        <v>-9.0494623000000001</v>
      </c>
      <c r="I219" s="44">
        <v>-9.5641593999999994</v>
      </c>
      <c r="L219" s="88"/>
      <c r="M219" s="88"/>
    </row>
    <row r="220" spans="2:13" x14ac:dyDescent="0.25">
      <c r="B220" s="88">
        <v>10375000000</v>
      </c>
      <c r="C220" s="88">
        <v>-77.861450000000005</v>
      </c>
      <c r="E220" s="99">
        <v>29.95</v>
      </c>
      <c r="F220" s="99">
        <v>-9.0683936999999997</v>
      </c>
      <c r="G220" s="44">
        <v>-9.0181246000000002</v>
      </c>
      <c r="H220" s="44">
        <v>-9.0877961999999997</v>
      </c>
      <c r="I220" s="44">
        <v>-9.6393690000000003</v>
      </c>
      <c r="L220" s="88"/>
      <c r="M220" s="88"/>
    </row>
    <row r="221" spans="2:13" x14ac:dyDescent="0.25">
      <c r="B221" s="88">
        <v>10450000000</v>
      </c>
      <c r="C221" s="88">
        <v>-77.998519999999999</v>
      </c>
      <c r="E221" s="99">
        <v>30.1</v>
      </c>
      <c r="F221" s="99">
        <v>-9.1437416000000002</v>
      </c>
      <c r="G221" s="44">
        <v>-9.0997553</v>
      </c>
      <c r="H221" s="44">
        <v>-9.1087103000000003</v>
      </c>
      <c r="I221" s="44">
        <v>-9.6547718000000007</v>
      </c>
      <c r="L221" s="88"/>
      <c r="M221" s="88"/>
    </row>
    <row r="222" spans="2:13" x14ac:dyDescent="0.25">
      <c r="B222" s="88">
        <v>10525000000</v>
      </c>
      <c r="C222" s="88">
        <v>-79.007141000000004</v>
      </c>
      <c r="E222" s="99">
        <v>30.25</v>
      </c>
      <c r="F222" s="99">
        <v>-9.1702107999999996</v>
      </c>
      <c r="G222" s="44">
        <v>-9.1583748000000007</v>
      </c>
      <c r="H222" s="44">
        <v>-9.1491442000000003</v>
      </c>
      <c r="I222" s="44">
        <v>-9.5890284000000001</v>
      </c>
      <c r="L222" s="88"/>
      <c r="M222" s="88"/>
    </row>
    <row r="223" spans="2:13" x14ac:dyDescent="0.25">
      <c r="B223" s="88">
        <v>10600000000</v>
      </c>
      <c r="C223" s="88">
        <v>-77.029694000000006</v>
      </c>
      <c r="E223" s="99">
        <v>30.4</v>
      </c>
      <c r="F223" s="99">
        <v>-9.1793984999999996</v>
      </c>
      <c r="G223" s="44">
        <v>-9.2012329000000008</v>
      </c>
      <c r="H223" s="44">
        <v>-9.2243872000000007</v>
      </c>
      <c r="I223" s="44">
        <v>-9.5951138</v>
      </c>
      <c r="L223" s="88"/>
      <c r="M223" s="88"/>
    </row>
    <row r="224" spans="2:13" x14ac:dyDescent="0.25">
      <c r="B224" s="88">
        <v>10675000000</v>
      </c>
      <c r="C224" s="88">
        <v>-75.564673999999997</v>
      </c>
      <c r="E224" s="99">
        <v>30.55</v>
      </c>
      <c r="F224" s="99">
        <v>-9.1744527999999992</v>
      </c>
      <c r="G224" s="44">
        <v>-9.2190703999999997</v>
      </c>
      <c r="H224" s="44">
        <v>-9.2848586999999991</v>
      </c>
      <c r="I224" s="44">
        <v>-9.6173810999999993</v>
      </c>
      <c r="L224" s="88"/>
      <c r="M224" s="88"/>
    </row>
    <row r="225" spans="2:13" x14ac:dyDescent="0.25">
      <c r="B225" s="88">
        <v>10750000000</v>
      </c>
      <c r="C225" s="88">
        <v>-74.412209000000004</v>
      </c>
      <c r="E225" s="99">
        <v>30.7</v>
      </c>
      <c r="F225" s="99">
        <v>-9.1489363000000008</v>
      </c>
      <c r="G225" s="44">
        <v>-9.2241335000000007</v>
      </c>
      <c r="H225" s="44">
        <v>-9.2615175000000001</v>
      </c>
      <c r="I225" s="44">
        <v>-9.5519218000000006</v>
      </c>
      <c r="L225" s="88"/>
      <c r="M225" s="88"/>
    </row>
    <row r="226" spans="2:13" x14ac:dyDescent="0.25">
      <c r="B226" s="88">
        <v>10825000000</v>
      </c>
      <c r="C226" s="88">
        <v>-75.699264999999997</v>
      </c>
      <c r="E226" s="99">
        <v>30.85</v>
      </c>
      <c r="F226" s="99">
        <v>-9.1100797999999994</v>
      </c>
      <c r="G226" s="44">
        <v>-9.2239360999999995</v>
      </c>
      <c r="H226" s="44">
        <v>-9.2623719999999992</v>
      </c>
      <c r="I226" s="44">
        <v>-9.4955692000000003</v>
      </c>
      <c r="L226" s="88"/>
      <c r="M226" s="88"/>
    </row>
    <row r="227" spans="2:13" x14ac:dyDescent="0.25">
      <c r="B227" s="88">
        <v>10900000000</v>
      </c>
      <c r="C227" s="88">
        <v>-74.471892999999994</v>
      </c>
      <c r="E227" s="99">
        <v>31</v>
      </c>
      <c r="F227" s="99">
        <v>-9.0518064000000003</v>
      </c>
      <c r="G227" s="44">
        <v>-9.1774549000000007</v>
      </c>
      <c r="H227" s="44">
        <v>-9.2590150999999992</v>
      </c>
      <c r="I227" s="44">
        <v>-9.4492730999999992</v>
      </c>
      <c r="L227" s="88"/>
      <c r="M227" s="88"/>
    </row>
    <row r="228" spans="2:13" x14ac:dyDescent="0.25">
      <c r="B228" s="88">
        <v>10975000000</v>
      </c>
      <c r="C228" s="88">
        <v>-75.603347999999997</v>
      </c>
      <c r="E228" s="99">
        <v>31.15</v>
      </c>
      <c r="F228" s="99">
        <v>-8.9985646999999993</v>
      </c>
      <c r="G228" s="44">
        <v>-9.1220446000000006</v>
      </c>
      <c r="H228" s="44">
        <v>-9.2552699999999994</v>
      </c>
      <c r="I228" s="44">
        <v>-9.4163370000000004</v>
      </c>
      <c r="L228" s="88"/>
      <c r="M228" s="88"/>
    </row>
    <row r="229" spans="2:13" x14ac:dyDescent="0.25">
      <c r="B229" s="88">
        <v>11050000000</v>
      </c>
      <c r="C229" s="88">
        <v>-75.860939000000002</v>
      </c>
      <c r="E229" s="99">
        <v>31.3</v>
      </c>
      <c r="F229" s="99">
        <v>-8.9794607000000006</v>
      </c>
      <c r="G229" s="44">
        <v>-9.0699424999999998</v>
      </c>
      <c r="H229" s="44">
        <v>-9.2072306000000008</v>
      </c>
      <c r="I229" s="44">
        <v>-9.4188948000000003</v>
      </c>
      <c r="L229" s="88"/>
      <c r="M229" s="88"/>
    </row>
    <row r="230" spans="2:13" x14ac:dyDescent="0.25">
      <c r="B230" s="88">
        <v>11125000000</v>
      </c>
      <c r="C230" s="88">
        <v>-76.572838000000004</v>
      </c>
      <c r="E230" s="99">
        <v>31.45</v>
      </c>
      <c r="F230" s="99">
        <v>-8.9724321000000007</v>
      </c>
      <c r="G230" s="44">
        <v>-9.0278969</v>
      </c>
      <c r="H230" s="44">
        <v>-9.1438512999999997</v>
      </c>
      <c r="I230" s="44">
        <v>-9.4034414000000002</v>
      </c>
      <c r="L230" s="88"/>
      <c r="M230" s="88"/>
    </row>
    <row r="231" spans="2:13" x14ac:dyDescent="0.25">
      <c r="B231" s="88">
        <v>11200000000</v>
      </c>
      <c r="C231" s="88">
        <v>-77.984015999999997</v>
      </c>
      <c r="E231" s="99">
        <v>31.6</v>
      </c>
      <c r="F231" s="99">
        <v>-8.9546536999999997</v>
      </c>
      <c r="G231" s="44">
        <v>-9.0001221000000005</v>
      </c>
      <c r="H231" s="44">
        <v>-9.0746918000000001</v>
      </c>
      <c r="I231" s="44">
        <v>-9.3257179000000008</v>
      </c>
      <c r="L231" s="88"/>
      <c r="M231" s="88"/>
    </row>
    <row r="232" spans="2:13" x14ac:dyDescent="0.25">
      <c r="B232" s="88">
        <v>11275000000</v>
      </c>
      <c r="C232" s="88">
        <v>-78.272491000000002</v>
      </c>
      <c r="E232" s="99">
        <v>31.75</v>
      </c>
      <c r="F232" s="99">
        <v>-8.9370127000000004</v>
      </c>
      <c r="G232" s="44">
        <v>-8.9845457</v>
      </c>
      <c r="H232" s="44">
        <v>-9.0638924000000003</v>
      </c>
      <c r="I232" s="44">
        <v>-9.2505322000000003</v>
      </c>
      <c r="L232" s="88"/>
      <c r="M232" s="88"/>
    </row>
    <row r="233" spans="2:13" x14ac:dyDescent="0.25">
      <c r="B233" s="88">
        <v>11350000000</v>
      </c>
      <c r="C233" s="88">
        <v>-76.188682999999997</v>
      </c>
      <c r="E233" s="99">
        <v>31.9</v>
      </c>
      <c r="F233" s="99">
        <v>-8.9127358999999995</v>
      </c>
      <c r="G233" s="44">
        <v>-8.9582043000000002</v>
      </c>
      <c r="H233" s="44">
        <v>-9.0560665</v>
      </c>
      <c r="I233" s="44">
        <v>-9.2023162999999997</v>
      </c>
      <c r="L233" s="88"/>
      <c r="M233" s="88"/>
    </row>
    <row r="234" spans="2:13" x14ac:dyDescent="0.25">
      <c r="B234" s="88">
        <v>11425000000</v>
      </c>
      <c r="C234" s="88">
        <v>-75.728279000000001</v>
      </c>
      <c r="E234" s="99">
        <v>32.049999999999997</v>
      </c>
      <c r="F234" s="99">
        <v>-8.8763828</v>
      </c>
      <c r="G234" s="44">
        <v>-8.9224586000000006</v>
      </c>
      <c r="H234" s="44">
        <v>-9.0237798999999992</v>
      </c>
      <c r="I234" s="44">
        <v>-9.1249093999999999</v>
      </c>
      <c r="L234" s="88"/>
      <c r="M234" s="88"/>
    </row>
    <row r="235" spans="2:13" x14ac:dyDescent="0.25">
      <c r="B235" s="88">
        <v>11500000000</v>
      </c>
      <c r="C235" s="88">
        <v>-74.722579999999994</v>
      </c>
      <c r="E235" s="99">
        <v>32.200000000000003</v>
      </c>
      <c r="F235" s="99">
        <v>-8.8481216000000007</v>
      </c>
      <c r="G235" s="44">
        <v>-8.8890743000000008</v>
      </c>
      <c r="H235" s="44">
        <v>-8.9846868999999998</v>
      </c>
      <c r="I235" s="44">
        <v>-9.0485067000000008</v>
      </c>
      <c r="L235" s="88"/>
      <c r="M235" s="88"/>
    </row>
    <row r="236" spans="2:13" x14ac:dyDescent="0.25">
      <c r="B236" s="88">
        <v>11575000000</v>
      </c>
      <c r="C236" s="88">
        <v>-73.468506000000005</v>
      </c>
      <c r="E236" s="99">
        <v>32.35</v>
      </c>
      <c r="F236" s="99">
        <v>-8.8144617000000007</v>
      </c>
      <c r="G236" s="44">
        <v>-8.8499841999999997</v>
      </c>
      <c r="H236" s="44">
        <v>-8.9249659000000001</v>
      </c>
      <c r="I236" s="44">
        <v>-8.9617471999999996</v>
      </c>
      <c r="L236" s="88"/>
      <c r="M236" s="88"/>
    </row>
    <row r="237" spans="2:13" x14ac:dyDescent="0.25">
      <c r="B237" s="88">
        <v>11650000000</v>
      </c>
      <c r="C237" s="88">
        <v>-72.367332000000005</v>
      </c>
      <c r="E237" s="99">
        <v>32.5</v>
      </c>
      <c r="F237" s="99">
        <v>-8.7796707000000005</v>
      </c>
      <c r="G237" s="44">
        <v>-8.8038673000000003</v>
      </c>
      <c r="H237" s="44">
        <v>-8.8631352999999997</v>
      </c>
      <c r="I237" s="44">
        <v>-8.8681716999999995</v>
      </c>
      <c r="L237" s="88"/>
      <c r="M237" s="88"/>
    </row>
    <row r="238" spans="2:13" x14ac:dyDescent="0.25">
      <c r="B238" s="88">
        <v>11725000000</v>
      </c>
      <c r="C238" s="88">
        <v>-70.009795999999994</v>
      </c>
      <c r="E238" s="99">
        <v>32.65</v>
      </c>
      <c r="F238" s="99">
        <v>-8.7400979999999997</v>
      </c>
      <c r="G238" s="44">
        <v>-8.7580471000000006</v>
      </c>
      <c r="H238" s="44">
        <v>-8.8070573999999997</v>
      </c>
      <c r="I238" s="44">
        <v>-8.7876024000000008</v>
      </c>
      <c r="L238" s="88"/>
      <c r="M238" s="88"/>
    </row>
    <row r="239" spans="2:13" x14ac:dyDescent="0.25">
      <c r="B239" s="88">
        <v>11800000000</v>
      </c>
      <c r="C239" s="88">
        <v>-67.987410999999994</v>
      </c>
      <c r="E239" s="99">
        <v>32.799999999999997</v>
      </c>
      <c r="F239" s="99">
        <v>-8.7102242000000007</v>
      </c>
      <c r="G239" s="44">
        <v>-8.7201804999999997</v>
      </c>
      <c r="H239" s="44">
        <v>-8.7560883</v>
      </c>
      <c r="I239" s="44">
        <v>-8.7155704000000007</v>
      </c>
      <c r="L239" s="88"/>
      <c r="M239" s="88"/>
    </row>
    <row r="240" spans="2:13" x14ac:dyDescent="0.25">
      <c r="B240" s="88">
        <v>11875000000</v>
      </c>
      <c r="C240" s="88">
        <v>-67.034644999999998</v>
      </c>
      <c r="E240" s="99">
        <v>32.950000000000003</v>
      </c>
      <c r="F240" s="99">
        <v>-8.6943388000000006</v>
      </c>
      <c r="G240" s="44">
        <v>-8.6981324999999998</v>
      </c>
      <c r="H240" s="44">
        <v>-8.7041225000000004</v>
      </c>
      <c r="I240" s="44">
        <v>-8.6767310999999996</v>
      </c>
      <c r="L240" s="88"/>
      <c r="M240" s="88"/>
    </row>
    <row r="241" spans="2:13" x14ac:dyDescent="0.25">
      <c r="B241" s="88">
        <v>11950000000</v>
      </c>
      <c r="C241" s="88">
        <v>-63.809372000000003</v>
      </c>
      <c r="E241" s="99">
        <v>33.1</v>
      </c>
      <c r="F241" s="99">
        <v>-8.6921052999999997</v>
      </c>
      <c r="G241" s="44">
        <v>-8.6878004000000004</v>
      </c>
      <c r="H241" s="44">
        <v>-8.6860657000000003</v>
      </c>
      <c r="I241" s="44">
        <v>-8.6836547999999993</v>
      </c>
      <c r="L241" s="88"/>
      <c r="M241" s="88"/>
    </row>
    <row r="242" spans="2:13" x14ac:dyDescent="0.25">
      <c r="B242" s="88">
        <v>12025000000</v>
      </c>
      <c r="C242" s="88">
        <v>-60.532210999999997</v>
      </c>
      <c r="E242" s="99">
        <v>33.25</v>
      </c>
      <c r="F242" s="99">
        <v>-8.7097529999999992</v>
      </c>
      <c r="G242" s="44">
        <v>-8.7011509</v>
      </c>
      <c r="H242" s="44">
        <v>-8.7012204999999998</v>
      </c>
      <c r="I242" s="44">
        <v>-8.7356739000000001</v>
      </c>
      <c r="L242" s="88"/>
      <c r="M242" s="88"/>
    </row>
    <row r="243" spans="2:13" x14ac:dyDescent="0.25">
      <c r="B243" s="88">
        <v>12100000000</v>
      </c>
      <c r="C243" s="88">
        <v>-57.076152999999998</v>
      </c>
      <c r="E243" s="99">
        <v>33.4</v>
      </c>
      <c r="F243" s="99">
        <v>-8.7392435000000006</v>
      </c>
      <c r="G243" s="44">
        <v>-8.7420816000000006</v>
      </c>
      <c r="H243" s="44">
        <v>-8.7554473999999995</v>
      </c>
      <c r="I243" s="44">
        <v>-8.8232174000000008</v>
      </c>
      <c r="L243" s="88"/>
      <c r="M243" s="88"/>
    </row>
    <row r="244" spans="2:13" x14ac:dyDescent="0.25">
      <c r="B244" s="88">
        <v>12175000000</v>
      </c>
      <c r="C244" s="88">
        <v>-53.923935</v>
      </c>
      <c r="E244" s="99">
        <v>33.549999999999997</v>
      </c>
      <c r="F244" s="99">
        <v>-8.8152694999999994</v>
      </c>
      <c r="G244" s="44">
        <v>-8.8356504000000005</v>
      </c>
      <c r="H244" s="44">
        <v>-8.8664465000000003</v>
      </c>
      <c r="I244" s="44">
        <v>-8.9494056999999998</v>
      </c>
      <c r="L244" s="88"/>
      <c r="M244" s="88"/>
    </row>
    <row r="245" spans="2:13" x14ac:dyDescent="0.25">
      <c r="B245" s="88">
        <v>12250000000</v>
      </c>
      <c r="C245" s="88">
        <v>-50.515552999999997</v>
      </c>
      <c r="E245" s="99">
        <v>33.700000000000003</v>
      </c>
      <c r="F245" s="99">
        <v>-8.9058352000000003</v>
      </c>
      <c r="G245" s="44">
        <v>-8.9430665999999999</v>
      </c>
      <c r="H245" s="44">
        <v>-8.9923897000000004</v>
      </c>
      <c r="I245" s="44">
        <v>-9.1222648999999993</v>
      </c>
      <c r="L245" s="88"/>
      <c r="M245" s="88"/>
    </row>
    <row r="246" spans="2:13" x14ac:dyDescent="0.25">
      <c r="B246" s="88">
        <v>12325000000</v>
      </c>
      <c r="C246" s="88">
        <v>-48.450248999999999</v>
      </c>
      <c r="E246" s="99">
        <v>33.85</v>
      </c>
      <c r="F246" s="99">
        <v>-9.0327406000000003</v>
      </c>
      <c r="G246" s="44">
        <v>-9.0941352999999996</v>
      </c>
      <c r="H246" s="44">
        <v>-9.1637173000000001</v>
      </c>
      <c r="I246" s="44">
        <v>-9.3741102000000005</v>
      </c>
      <c r="L246" s="88"/>
      <c r="M246" s="88"/>
    </row>
    <row r="247" spans="2:13" x14ac:dyDescent="0.25">
      <c r="B247" s="88">
        <v>12400000000</v>
      </c>
      <c r="C247" s="88">
        <v>-46.902878000000001</v>
      </c>
      <c r="E247" s="99">
        <v>34</v>
      </c>
      <c r="F247" s="99">
        <v>-9.1677294000000007</v>
      </c>
      <c r="G247" s="44">
        <v>-9.2524776000000006</v>
      </c>
      <c r="H247" s="44">
        <v>-9.3411465000000007</v>
      </c>
      <c r="I247" s="44">
        <v>-9.6470965999999994</v>
      </c>
      <c r="L247" s="88"/>
      <c r="M247" s="88"/>
    </row>
    <row r="248" spans="2:13" x14ac:dyDescent="0.25">
      <c r="B248" s="88">
        <v>12475000000</v>
      </c>
      <c r="C248" s="88">
        <v>-46.662849000000001</v>
      </c>
      <c r="E248" s="99">
        <v>34.15</v>
      </c>
      <c r="F248" s="99">
        <v>-9.3149938999999993</v>
      </c>
      <c r="G248" s="44">
        <v>-9.4190102000000007</v>
      </c>
      <c r="H248" s="44">
        <v>-9.5253896999999998</v>
      </c>
      <c r="I248" s="44">
        <v>-9.9131841999999999</v>
      </c>
      <c r="L248" s="88"/>
      <c r="M248" s="88"/>
    </row>
    <row r="249" spans="2:13" x14ac:dyDescent="0.25">
      <c r="B249" s="88">
        <v>12550000000</v>
      </c>
      <c r="C249" s="88">
        <v>-47.376590999999998</v>
      </c>
      <c r="E249" s="99">
        <v>34.299999999999997</v>
      </c>
      <c r="F249" s="99">
        <v>-9.4589434000000008</v>
      </c>
      <c r="G249" s="44">
        <v>-9.5751294999999992</v>
      </c>
      <c r="H249" s="44">
        <v>-9.7324065999999991</v>
      </c>
      <c r="I249" s="44">
        <v>-10.151999999999999</v>
      </c>
      <c r="L249" s="88"/>
      <c r="M249" s="88"/>
    </row>
    <row r="250" spans="2:13" x14ac:dyDescent="0.25">
      <c r="B250" s="88">
        <v>12625000000</v>
      </c>
      <c r="C250" s="88">
        <v>-48.072764999999997</v>
      </c>
      <c r="E250" s="99">
        <v>34.450000000000003</v>
      </c>
      <c r="F250" s="99">
        <v>-9.5911369000000004</v>
      </c>
      <c r="G250" s="44">
        <v>-9.7118701999999999</v>
      </c>
      <c r="H250" s="44">
        <v>-9.9144392000000003</v>
      </c>
      <c r="I250" s="44">
        <v>-10.321647</v>
      </c>
      <c r="L250" s="88"/>
      <c r="M250" s="88"/>
    </row>
    <row r="251" spans="2:13" x14ac:dyDescent="0.25">
      <c r="B251" s="88">
        <v>12700000000</v>
      </c>
      <c r="C251" s="88">
        <v>-48.881324999999997</v>
      </c>
      <c r="E251" s="99">
        <v>34.6</v>
      </c>
      <c r="F251" s="99">
        <v>-9.6790742999999999</v>
      </c>
      <c r="G251" s="44">
        <v>-9.8163195000000005</v>
      </c>
      <c r="H251" s="44">
        <v>-10.03051</v>
      </c>
      <c r="I251" s="44">
        <v>-10.419703</v>
      </c>
      <c r="L251" s="88"/>
      <c r="M251" s="88"/>
    </row>
    <row r="252" spans="2:13" x14ac:dyDescent="0.25">
      <c r="B252" s="88">
        <v>12775000000</v>
      </c>
      <c r="C252" s="88">
        <v>-49.745617000000003</v>
      </c>
      <c r="E252" s="99">
        <v>34.75</v>
      </c>
      <c r="F252" s="99">
        <v>-9.7471551999999999</v>
      </c>
      <c r="G252" s="44">
        <v>-9.8822154999999992</v>
      </c>
      <c r="H252" s="44">
        <v>-10.085775999999999</v>
      </c>
      <c r="I252" s="44">
        <v>-10.464031</v>
      </c>
      <c r="L252" s="88"/>
      <c r="M252" s="88"/>
    </row>
    <row r="253" spans="2:13" x14ac:dyDescent="0.25">
      <c r="B253" s="88">
        <v>12850000000</v>
      </c>
      <c r="C253" s="88">
        <v>-49.749878000000002</v>
      </c>
      <c r="E253" s="99">
        <v>34.9</v>
      </c>
      <c r="F253" s="99">
        <v>-9.7676000999999992</v>
      </c>
      <c r="G253" s="44">
        <v>-9.8979864000000006</v>
      </c>
      <c r="H253" s="44">
        <v>-10.099938</v>
      </c>
      <c r="I253" s="44">
        <v>-10.430262000000001</v>
      </c>
      <c r="L253" s="88"/>
      <c r="M253" s="88"/>
    </row>
    <row r="254" spans="2:13" x14ac:dyDescent="0.25">
      <c r="B254" s="88">
        <v>12925000000</v>
      </c>
      <c r="C254" s="88">
        <v>-49.355170999999999</v>
      </c>
      <c r="E254" s="99">
        <v>35.049999999999997</v>
      </c>
      <c r="F254" s="99">
        <v>-9.7719278000000003</v>
      </c>
      <c r="G254" s="44">
        <v>-9.8913288000000001</v>
      </c>
      <c r="H254" s="44">
        <v>-10.095227</v>
      </c>
      <c r="I254" s="44">
        <v>-10.357695</v>
      </c>
      <c r="L254" s="88"/>
      <c r="M254" s="88"/>
    </row>
    <row r="255" spans="2:13" x14ac:dyDescent="0.25">
      <c r="B255" s="88">
        <v>13000000000</v>
      </c>
      <c r="C255" s="88">
        <v>-49.175877</v>
      </c>
      <c r="E255" s="99">
        <v>35.200000000000003</v>
      </c>
      <c r="F255" s="99">
        <v>-9.7566137000000008</v>
      </c>
      <c r="G255" s="44">
        <v>-9.8713359999999994</v>
      </c>
      <c r="H255" s="44">
        <v>-10.062602</v>
      </c>
      <c r="I255" s="44">
        <v>-10.264488</v>
      </c>
      <c r="L255" s="88"/>
      <c r="M255" s="88"/>
    </row>
    <row r="256" spans="2:13" x14ac:dyDescent="0.25">
      <c r="B256" s="88">
        <v>13075000000</v>
      </c>
      <c r="C256" s="88">
        <v>-48.601151000000002</v>
      </c>
      <c r="E256" s="99">
        <v>35.35</v>
      </c>
      <c r="F256" s="99">
        <v>-9.7211026999999994</v>
      </c>
      <c r="G256" s="44">
        <v>-9.8302239999999994</v>
      </c>
      <c r="H256" s="44">
        <v>-9.9801549999999999</v>
      </c>
      <c r="I256" s="44">
        <v>-10.146747</v>
      </c>
      <c r="L256" s="88"/>
      <c r="M256" s="88"/>
    </row>
    <row r="257" spans="2:13" x14ac:dyDescent="0.25">
      <c r="B257" s="88">
        <v>13150000000</v>
      </c>
      <c r="C257" s="88">
        <v>-49.204543999999999</v>
      </c>
      <c r="E257" s="99">
        <v>35.5</v>
      </c>
      <c r="F257" s="99">
        <v>-9.6806841000000006</v>
      </c>
      <c r="G257" s="44">
        <v>-9.7800940999999995</v>
      </c>
      <c r="H257" s="44">
        <v>-9.8929548</v>
      </c>
      <c r="I257" s="44">
        <v>-10.060013</v>
      </c>
      <c r="L257" s="88"/>
      <c r="M257" s="88"/>
    </row>
    <row r="258" spans="2:13" x14ac:dyDescent="0.25">
      <c r="B258" s="88">
        <v>13225000000</v>
      </c>
      <c r="C258" s="88">
        <v>-50.329166000000001</v>
      </c>
      <c r="E258" s="99">
        <v>35.65</v>
      </c>
      <c r="F258" s="99">
        <v>-9.6434355000000007</v>
      </c>
      <c r="G258" s="44">
        <v>-9.7199563999999992</v>
      </c>
      <c r="H258" s="44">
        <v>-9.8208932999999998</v>
      </c>
      <c r="I258" s="44">
        <v>-10.007834000000001</v>
      </c>
      <c r="L258" s="88"/>
      <c r="M258" s="88"/>
    </row>
    <row r="259" spans="2:13" x14ac:dyDescent="0.25">
      <c r="B259" s="88">
        <v>13300000000</v>
      </c>
      <c r="C259" s="88">
        <v>-51.673473000000001</v>
      </c>
      <c r="E259" s="99">
        <v>35.799999999999997</v>
      </c>
      <c r="F259" s="99">
        <v>-9.6184110999999994</v>
      </c>
      <c r="G259" s="44">
        <v>-9.6859827000000003</v>
      </c>
      <c r="H259" s="44">
        <v>-9.7906922999999999</v>
      </c>
      <c r="I259" s="44">
        <v>-9.9621449000000002</v>
      </c>
      <c r="L259" s="88"/>
      <c r="M259" s="88"/>
    </row>
    <row r="260" spans="2:13" x14ac:dyDescent="0.25">
      <c r="B260" s="88">
        <v>13375000000</v>
      </c>
      <c r="C260" s="88">
        <v>-53.466549000000001</v>
      </c>
      <c r="E260" s="99">
        <v>35.950000000000003</v>
      </c>
      <c r="F260" s="99">
        <v>-9.6017618000000002</v>
      </c>
      <c r="G260" s="44">
        <v>-9.6606646000000005</v>
      </c>
      <c r="H260" s="44">
        <v>-9.7562789999999993</v>
      </c>
      <c r="I260" s="44">
        <v>-9.9119177000000001</v>
      </c>
      <c r="L260" s="88"/>
      <c r="M260" s="88"/>
    </row>
    <row r="261" spans="2:13" x14ac:dyDescent="0.25">
      <c r="B261" s="88">
        <v>13450000000</v>
      </c>
      <c r="C261" s="88">
        <v>-55.413445000000003</v>
      </c>
      <c r="E261" s="99">
        <v>36.1</v>
      </c>
      <c r="F261" s="99">
        <v>-9.5905837999999992</v>
      </c>
      <c r="G261" s="44">
        <v>-9.6450700999999999</v>
      </c>
      <c r="H261" s="44">
        <v>-9.7309771000000005</v>
      </c>
      <c r="I261" s="44">
        <v>-9.8740310999999998</v>
      </c>
      <c r="L261" s="88"/>
      <c r="M261" s="88"/>
    </row>
    <row r="262" spans="2:13" x14ac:dyDescent="0.25">
      <c r="B262" s="88">
        <v>13525000000</v>
      </c>
      <c r="C262" s="88">
        <v>-56.047168999999997</v>
      </c>
      <c r="E262" s="99">
        <v>36.25</v>
      </c>
      <c r="F262" s="99">
        <v>-9.5779343000000008</v>
      </c>
      <c r="G262" s="44">
        <v>-9.6279582999999995</v>
      </c>
      <c r="H262" s="44">
        <v>-9.7129773999999998</v>
      </c>
      <c r="I262" s="44">
        <v>-9.8400458999999998</v>
      </c>
      <c r="L262" s="88"/>
      <c r="M262" s="88"/>
    </row>
    <row r="263" spans="2:13" x14ac:dyDescent="0.25">
      <c r="B263" s="88">
        <v>13600000000</v>
      </c>
      <c r="C263" s="88">
        <v>-55.815871999999999</v>
      </c>
      <c r="E263" s="99">
        <v>36.4</v>
      </c>
      <c r="F263" s="99">
        <v>-9.5762052999999998</v>
      </c>
      <c r="G263" s="44">
        <v>-9.6312113000000004</v>
      </c>
      <c r="H263" s="44">
        <v>-9.7102784999999994</v>
      </c>
      <c r="I263" s="44">
        <v>-9.8247137000000002</v>
      </c>
      <c r="L263" s="88"/>
      <c r="M263" s="88"/>
    </row>
    <row r="264" spans="2:13" x14ac:dyDescent="0.25">
      <c r="B264" s="88">
        <v>13675000000</v>
      </c>
      <c r="C264" s="88">
        <v>-53.830624</v>
      </c>
      <c r="E264" s="99">
        <v>36.549999999999997</v>
      </c>
      <c r="F264" s="99">
        <v>-9.5886030000000009</v>
      </c>
      <c r="G264" s="44">
        <v>-9.6492395000000002</v>
      </c>
      <c r="H264" s="44">
        <v>-9.7262000999999998</v>
      </c>
      <c r="I264" s="44">
        <v>-9.8330316999999994</v>
      </c>
      <c r="L264" s="88"/>
      <c r="M264" s="88"/>
    </row>
    <row r="265" spans="2:13" x14ac:dyDescent="0.25">
      <c r="B265" s="88">
        <v>13750000000</v>
      </c>
      <c r="C265" s="88">
        <v>-50.631686999999999</v>
      </c>
      <c r="E265" s="99">
        <v>36.700000000000003</v>
      </c>
      <c r="F265" s="99">
        <v>-9.5943632000000001</v>
      </c>
      <c r="G265" s="44">
        <v>-9.6620874000000008</v>
      </c>
      <c r="H265" s="44">
        <v>-9.7343186999999993</v>
      </c>
      <c r="I265" s="44">
        <v>-9.8316174000000007</v>
      </c>
      <c r="L265" s="88"/>
      <c r="M265" s="88"/>
    </row>
    <row r="266" spans="2:13" x14ac:dyDescent="0.25">
      <c r="B266" s="88">
        <v>13825000000</v>
      </c>
      <c r="C266" s="88">
        <v>-46.613998000000002</v>
      </c>
      <c r="E266" s="99">
        <v>36.85</v>
      </c>
      <c r="F266" s="99">
        <v>-9.6009349999999998</v>
      </c>
      <c r="G266" s="44">
        <v>-9.6703376999999993</v>
      </c>
      <c r="H266" s="44">
        <v>-9.7433175999999992</v>
      </c>
      <c r="I266" s="44">
        <v>-9.8298463999999992</v>
      </c>
      <c r="L266" s="88"/>
      <c r="M266" s="88"/>
    </row>
    <row r="267" spans="2:13" x14ac:dyDescent="0.25">
      <c r="B267" s="88">
        <v>13900000000</v>
      </c>
      <c r="C267" s="88">
        <v>-41.991287</v>
      </c>
      <c r="E267" s="99">
        <v>37</v>
      </c>
      <c r="F267" s="99">
        <v>-9.5990295000000003</v>
      </c>
      <c r="G267" s="44">
        <v>-9.6724119000000002</v>
      </c>
      <c r="H267" s="44">
        <v>-9.7456083000000007</v>
      </c>
      <c r="I267" s="44">
        <v>-9.8226975999999997</v>
      </c>
      <c r="L267" s="88"/>
      <c r="M267" s="88"/>
    </row>
    <row r="268" spans="2:13" x14ac:dyDescent="0.25">
      <c r="B268" s="88">
        <v>13975000000</v>
      </c>
      <c r="C268" s="88">
        <v>-36.785938000000002</v>
      </c>
      <c r="E268" s="99">
        <v>37.15</v>
      </c>
      <c r="F268" s="99">
        <v>-9.5867138000000001</v>
      </c>
      <c r="G268" s="44">
        <v>-9.6575746999999996</v>
      </c>
      <c r="H268" s="44">
        <v>-9.7319460000000007</v>
      </c>
      <c r="I268" s="44">
        <v>-9.8018073999999995</v>
      </c>
      <c r="L268" s="88"/>
      <c r="M268" s="88"/>
    </row>
    <row r="269" spans="2:13" x14ac:dyDescent="0.25">
      <c r="B269" s="88">
        <v>14050000000</v>
      </c>
      <c r="C269" s="88">
        <v>-32.178317999999997</v>
      </c>
      <c r="E269" s="99">
        <v>37.299999999999997</v>
      </c>
      <c r="F269" s="99">
        <v>-9.5739745999999997</v>
      </c>
      <c r="G269" s="44">
        <v>-9.6426763999999991</v>
      </c>
      <c r="H269" s="44">
        <v>-9.7105111999999991</v>
      </c>
      <c r="I269" s="44">
        <v>-9.7709293000000006</v>
      </c>
      <c r="L269" s="88"/>
      <c r="M269" s="88"/>
    </row>
    <row r="270" spans="2:13" x14ac:dyDescent="0.25">
      <c r="B270" s="88">
        <v>14125000000</v>
      </c>
      <c r="C270" s="88">
        <v>-28.202190000000002</v>
      </c>
      <c r="E270" s="99">
        <v>37.450000000000003</v>
      </c>
      <c r="F270" s="99">
        <v>-9.5520420000000001</v>
      </c>
      <c r="G270" s="44">
        <v>-9.6103600999999994</v>
      </c>
      <c r="H270" s="44">
        <v>-9.6699447999999997</v>
      </c>
      <c r="I270" s="44">
        <v>-9.7329606999999996</v>
      </c>
      <c r="L270" s="88"/>
      <c r="M270" s="88"/>
    </row>
    <row r="271" spans="2:13" x14ac:dyDescent="0.25">
      <c r="B271" s="88">
        <v>14200000000</v>
      </c>
      <c r="C271" s="88">
        <v>-24.749656999999999</v>
      </c>
      <c r="E271" s="99">
        <v>37.6</v>
      </c>
      <c r="F271" s="99">
        <v>-9.5300311999999998</v>
      </c>
      <c r="G271" s="44">
        <v>-9.5736828000000003</v>
      </c>
      <c r="H271" s="44">
        <v>-9.6253194999999998</v>
      </c>
      <c r="I271" s="44">
        <v>-9.6761408000000007</v>
      </c>
      <c r="L271" s="88"/>
      <c r="M271" s="88"/>
    </row>
    <row r="272" spans="2:13" x14ac:dyDescent="0.25">
      <c r="B272" s="88">
        <v>14275000000</v>
      </c>
      <c r="C272" s="88">
        <v>-21.749898999999999</v>
      </c>
      <c r="E272" s="99">
        <v>37.75</v>
      </c>
      <c r="F272" s="99">
        <v>-9.5133314000000002</v>
      </c>
      <c r="G272" s="44">
        <v>-9.5451546</v>
      </c>
      <c r="H272" s="44">
        <v>-9.5823783999999996</v>
      </c>
      <c r="I272" s="44">
        <v>-9.6290712000000003</v>
      </c>
      <c r="L272" s="88"/>
      <c r="M272" s="88"/>
    </row>
    <row r="273" spans="2:13" x14ac:dyDescent="0.25">
      <c r="B273" s="88">
        <v>14350000000</v>
      </c>
      <c r="C273" s="88">
        <v>-19.143557000000001</v>
      </c>
      <c r="E273" s="99">
        <v>37.9</v>
      </c>
      <c r="F273" s="99">
        <v>-9.4930582000000001</v>
      </c>
      <c r="G273" s="44">
        <v>-9.5148726000000003</v>
      </c>
      <c r="H273" s="44">
        <v>-9.5396023000000003</v>
      </c>
      <c r="I273" s="44">
        <v>-9.5801753999999999</v>
      </c>
      <c r="L273" s="88"/>
      <c r="M273" s="88"/>
    </row>
    <row r="274" spans="2:13" x14ac:dyDescent="0.25">
      <c r="B274" s="88">
        <v>14425000000</v>
      </c>
      <c r="C274" s="88">
        <v>-16.965810999999999</v>
      </c>
      <c r="E274" s="99">
        <v>38.049999999999997</v>
      </c>
      <c r="F274" s="99">
        <v>-9.4908751999999996</v>
      </c>
      <c r="G274" s="44">
        <v>-9.4987688000000006</v>
      </c>
      <c r="H274" s="44">
        <v>-9.5067319999999995</v>
      </c>
      <c r="I274" s="44">
        <v>-9.5415211000000006</v>
      </c>
      <c r="L274" s="88"/>
      <c r="M274" s="88"/>
    </row>
    <row r="275" spans="2:13" x14ac:dyDescent="0.25">
      <c r="B275" s="88">
        <v>14500000000</v>
      </c>
      <c r="C275" s="88">
        <v>-15.169129</v>
      </c>
      <c r="E275" s="99">
        <v>38.200000000000003</v>
      </c>
      <c r="F275" s="99">
        <v>-9.5076388999999999</v>
      </c>
      <c r="G275" s="44">
        <v>-9.5031862</v>
      </c>
      <c r="H275" s="44">
        <v>-9.4955911999999998</v>
      </c>
      <c r="I275" s="44">
        <v>-9.5195723000000001</v>
      </c>
      <c r="L275" s="88"/>
      <c r="M275" s="88"/>
    </row>
    <row r="276" spans="2:13" x14ac:dyDescent="0.25">
      <c r="B276" s="88">
        <v>14575000000</v>
      </c>
      <c r="C276" s="88">
        <v>-13.469307000000001</v>
      </c>
      <c r="E276" s="99">
        <v>38.35</v>
      </c>
      <c r="F276" s="99">
        <v>-9.5213528000000007</v>
      </c>
      <c r="G276" s="44">
        <v>-9.5033397999999991</v>
      </c>
      <c r="H276" s="44">
        <v>-9.4863347999999998</v>
      </c>
      <c r="I276" s="44">
        <v>-9.5078172999999992</v>
      </c>
      <c r="L276" s="88"/>
      <c r="M276" s="88"/>
    </row>
    <row r="277" spans="2:13" x14ac:dyDescent="0.25">
      <c r="B277" s="88">
        <v>14650000000</v>
      </c>
      <c r="C277" s="88">
        <v>-11.744840999999999</v>
      </c>
      <c r="E277" s="99">
        <v>38.5</v>
      </c>
      <c r="F277" s="99">
        <v>-9.5373917000000006</v>
      </c>
      <c r="G277" s="44">
        <v>-9.5191306999999998</v>
      </c>
      <c r="H277" s="44">
        <v>-9.4986896999999999</v>
      </c>
      <c r="I277" s="44">
        <v>-9.5103711999999998</v>
      </c>
      <c r="L277" s="88"/>
      <c r="M277" s="88"/>
    </row>
    <row r="278" spans="2:13" x14ac:dyDescent="0.25">
      <c r="B278" s="88">
        <v>14725000000</v>
      </c>
      <c r="C278" s="88">
        <v>-10.298245</v>
      </c>
      <c r="E278" s="99">
        <v>38.65</v>
      </c>
      <c r="F278" s="99">
        <v>-9.5527353000000002</v>
      </c>
      <c r="G278" s="44">
        <v>-9.5378456000000007</v>
      </c>
      <c r="H278" s="44">
        <v>-9.5131215999999998</v>
      </c>
      <c r="I278" s="44">
        <v>-9.5275803000000003</v>
      </c>
      <c r="L278" s="88"/>
      <c r="M278" s="88"/>
    </row>
    <row r="279" spans="2:13" x14ac:dyDescent="0.25">
      <c r="B279" s="88">
        <v>14800000000</v>
      </c>
      <c r="C279" s="88">
        <v>-9.3567724000000005</v>
      </c>
      <c r="E279" s="99">
        <v>38.799999999999997</v>
      </c>
      <c r="F279" s="99">
        <v>-9.5718679000000009</v>
      </c>
      <c r="G279" s="44">
        <v>-9.5555382000000009</v>
      </c>
      <c r="H279" s="44">
        <v>-9.5383557999999997</v>
      </c>
      <c r="I279" s="44">
        <v>-9.5516805999999992</v>
      </c>
      <c r="L279" s="88"/>
      <c r="M279" s="88"/>
    </row>
    <row r="280" spans="2:13" x14ac:dyDescent="0.25">
      <c r="B280" s="88">
        <v>14875000000</v>
      </c>
      <c r="C280" s="88">
        <v>-8.7575026000000005</v>
      </c>
      <c r="E280" s="99">
        <v>38.950000000000003</v>
      </c>
      <c r="F280" s="99">
        <v>-9.5916032999999992</v>
      </c>
      <c r="G280" s="44">
        <v>-9.5768994999999997</v>
      </c>
      <c r="H280" s="44">
        <v>-9.5625</v>
      </c>
      <c r="I280" s="44">
        <v>-9.5827188000000003</v>
      </c>
      <c r="L280" s="88"/>
      <c r="M280" s="88"/>
    </row>
    <row r="281" spans="2:13" x14ac:dyDescent="0.25">
      <c r="B281" s="88">
        <v>14950000000</v>
      </c>
      <c r="C281" s="88">
        <v>-8.3502721999999991</v>
      </c>
      <c r="E281" s="99">
        <v>39.1</v>
      </c>
      <c r="F281" s="99">
        <v>-9.6099434000000006</v>
      </c>
      <c r="G281" s="44">
        <v>-9.5972060999999993</v>
      </c>
      <c r="H281" s="44">
        <v>-9.5953044999999992</v>
      </c>
      <c r="I281" s="44">
        <v>-9.6185808000000002</v>
      </c>
      <c r="L281" s="88"/>
      <c r="M281" s="88"/>
    </row>
    <row r="282" spans="2:13" x14ac:dyDescent="0.25">
      <c r="B282" s="88">
        <v>15025000000</v>
      </c>
      <c r="C282" s="88">
        <v>-8.0339804000000008</v>
      </c>
      <c r="E282" s="99">
        <v>39.25</v>
      </c>
      <c r="F282" s="99">
        <v>-9.6055889000000008</v>
      </c>
      <c r="G282" s="44">
        <v>-9.5987082000000008</v>
      </c>
      <c r="H282" s="44">
        <v>-9.6052628000000002</v>
      </c>
      <c r="I282" s="44">
        <v>-9.6375580000000003</v>
      </c>
      <c r="L282" s="88"/>
      <c r="M282" s="88"/>
    </row>
    <row r="283" spans="2:13" x14ac:dyDescent="0.25">
      <c r="B283" s="88">
        <v>15100000000</v>
      </c>
      <c r="C283" s="88">
        <v>-7.7806740000000003</v>
      </c>
      <c r="E283" s="99">
        <v>39.4</v>
      </c>
      <c r="F283" s="99">
        <v>-9.6026524999999996</v>
      </c>
      <c r="G283" s="44">
        <v>-9.6049404000000003</v>
      </c>
      <c r="H283" s="44">
        <v>-9.6160087999999995</v>
      </c>
      <c r="I283" s="44">
        <v>-9.6542864000000002</v>
      </c>
      <c r="L283" s="88"/>
      <c r="M283" s="88"/>
    </row>
    <row r="284" spans="2:13" x14ac:dyDescent="0.25">
      <c r="B284" s="88">
        <v>15175000000</v>
      </c>
      <c r="C284" s="88">
        <v>-7.5637527000000002</v>
      </c>
      <c r="E284" s="99">
        <v>39.549999999999997</v>
      </c>
      <c r="F284" s="99">
        <v>-9.6061764000000007</v>
      </c>
      <c r="G284" s="44">
        <v>-9.6036882000000006</v>
      </c>
      <c r="H284" s="44">
        <v>-9.6151494999999993</v>
      </c>
      <c r="I284" s="44">
        <v>-9.6558332</v>
      </c>
      <c r="L284" s="88"/>
      <c r="M284" s="88"/>
    </row>
    <row r="285" spans="2:13" x14ac:dyDescent="0.25">
      <c r="B285" s="88">
        <v>15250000000</v>
      </c>
      <c r="C285" s="88">
        <v>-7.3646431000000003</v>
      </c>
      <c r="E285" s="99">
        <v>39.700000000000003</v>
      </c>
      <c r="F285" s="99">
        <v>-9.6073160000000009</v>
      </c>
      <c r="G285" s="44">
        <v>-9.5941066999999993</v>
      </c>
      <c r="H285" s="44">
        <v>-9.6042804999999998</v>
      </c>
      <c r="I285" s="44">
        <v>-9.6452779999999994</v>
      </c>
      <c r="L285" s="88"/>
      <c r="M285" s="88"/>
    </row>
    <row r="286" spans="2:13" x14ac:dyDescent="0.25">
      <c r="B286" s="88">
        <v>15325000000</v>
      </c>
      <c r="C286" s="88">
        <v>-7.1842427000000004</v>
      </c>
      <c r="E286" s="99">
        <v>39.85</v>
      </c>
      <c r="F286" s="99">
        <v>-9.6216258999999997</v>
      </c>
      <c r="G286" s="44">
        <v>-9.5948180999999995</v>
      </c>
      <c r="H286" s="44">
        <v>-9.6006707999999996</v>
      </c>
      <c r="I286" s="44">
        <v>-9.6501064000000003</v>
      </c>
      <c r="L286" s="88"/>
      <c r="M286" s="88"/>
    </row>
    <row r="287" spans="2:13" x14ac:dyDescent="0.25">
      <c r="B287" s="88">
        <v>15400000000</v>
      </c>
      <c r="C287" s="88">
        <v>-7.0437836999999996</v>
      </c>
      <c r="E287" s="99">
        <v>40</v>
      </c>
      <c r="F287" s="99">
        <v>-9.6633452999999996</v>
      </c>
      <c r="G287" s="44">
        <v>-9.6008929999999992</v>
      </c>
      <c r="H287" s="44">
        <v>-9.6072979000000007</v>
      </c>
      <c r="I287" s="44">
        <v>-9.6480636999999998</v>
      </c>
      <c r="L287" s="88"/>
      <c r="M287" s="88"/>
    </row>
    <row r="288" spans="2:13" x14ac:dyDescent="0.25">
      <c r="B288" s="88">
        <v>15475000000</v>
      </c>
      <c r="C288" s="88">
        <v>-6.9099373999999996</v>
      </c>
      <c r="E288" s="99">
        <v>40.15</v>
      </c>
      <c r="F288" s="99">
        <v>-9.8051624000000004</v>
      </c>
      <c r="G288" s="44">
        <v>-9.7172260000000001</v>
      </c>
      <c r="H288" s="44">
        <v>-9.6605968000000004</v>
      </c>
      <c r="I288" s="44">
        <v>-9.6295728999999994</v>
      </c>
      <c r="L288" s="88"/>
      <c r="M288" s="88"/>
    </row>
    <row r="289" spans="2:13" x14ac:dyDescent="0.25">
      <c r="B289" s="88">
        <v>15550000000</v>
      </c>
      <c r="C289" s="88">
        <v>-6.7943387</v>
      </c>
      <c r="E289" s="99">
        <v>40.299999999999997</v>
      </c>
      <c r="F289" s="99">
        <v>-9.9941853999999992</v>
      </c>
      <c r="G289" s="44">
        <v>-9.8787927999999994</v>
      </c>
      <c r="H289" s="44">
        <v>-9.7236214000000007</v>
      </c>
      <c r="I289" s="44">
        <v>-9.6213818</v>
      </c>
      <c r="L289" s="88"/>
      <c r="M289" s="88"/>
    </row>
    <row r="290" spans="2:13" x14ac:dyDescent="0.25">
      <c r="B290" s="88">
        <v>15625000000</v>
      </c>
      <c r="C290" s="88">
        <v>-6.6907085999999998</v>
      </c>
      <c r="E290" s="99">
        <v>40.450000000000003</v>
      </c>
      <c r="F290" s="99">
        <v>-10.171041000000001</v>
      </c>
      <c r="G290" s="44">
        <v>-10.045251</v>
      </c>
      <c r="H290" s="44">
        <v>-9.8003864000000007</v>
      </c>
      <c r="I290" s="44">
        <v>-9.6199607999999994</v>
      </c>
      <c r="L290" s="88"/>
      <c r="M290" s="88"/>
    </row>
    <row r="291" spans="2:13" x14ac:dyDescent="0.25">
      <c r="B291" s="88">
        <v>15700000000</v>
      </c>
      <c r="C291" s="88">
        <v>-6.6009969999999996</v>
      </c>
      <c r="E291" s="99">
        <v>40.6</v>
      </c>
      <c r="F291" s="99">
        <v>-10.331185</v>
      </c>
      <c r="G291" s="44">
        <v>-10.216825999999999</v>
      </c>
      <c r="H291" s="44">
        <v>-9.9074059000000005</v>
      </c>
      <c r="I291" s="44">
        <v>-9.6311149999999994</v>
      </c>
      <c r="L291" s="88"/>
      <c r="M291" s="88"/>
    </row>
    <row r="292" spans="2:13" x14ac:dyDescent="0.25">
      <c r="B292" s="88">
        <v>15775000000</v>
      </c>
      <c r="C292" s="88">
        <v>-6.5150594999999996</v>
      </c>
      <c r="E292" s="99">
        <v>40.75</v>
      </c>
      <c r="F292" s="99">
        <v>-10.483091</v>
      </c>
      <c r="G292" s="44">
        <v>-10.355568</v>
      </c>
      <c r="H292" s="44">
        <v>-10.017569999999999</v>
      </c>
      <c r="I292" s="44">
        <v>-9.6813631000000004</v>
      </c>
      <c r="L292" s="88"/>
      <c r="M292" s="88"/>
    </row>
    <row r="293" spans="2:13" x14ac:dyDescent="0.25">
      <c r="B293" s="88">
        <v>15850000000</v>
      </c>
      <c r="C293" s="88">
        <v>-6.4501075999999999</v>
      </c>
      <c r="E293" s="99">
        <v>40.9</v>
      </c>
      <c r="F293" s="99">
        <v>-10.584583</v>
      </c>
      <c r="G293" s="44">
        <v>-10.433063000000001</v>
      </c>
      <c r="H293" s="44">
        <v>-10.040736000000001</v>
      </c>
      <c r="I293" s="44">
        <v>-9.7019844000000006</v>
      </c>
      <c r="L293" s="88"/>
      <c r="M293" s="88"/>
    </row>
    <row r="294" spans="2:13" x14ac:dyDescent="0.25">
      <c r="B294" s="88">
        <v>15925000000</v>
      </c>
      <c r="C294" s="88">
        <v>-6.3702445000000001</v>
      </c>
      <c r="E294" s="99">
        <v>41.05</v>
      </c>
      <c r="F294" s="99">
        <v>-10.635992</v>
      </c>
      <c r="G294" s="44">
        <v>-10.469338</v>
      </c>
      <c r="H294" s="44">
        <v>-10.040403</v>
      </c>
      <c r="I294" s="44">
        <v>-9.7215214000000003</v>
      </c>
      <c r="L294" s="88"/>
      <c r="M294" s="88"/>
    </row>
    <row r="295" spans="2:13" x14ac:dyDescent="0.25">
      <c r="B295" s="88">
        <v>16000000000</v>
      </c>
      <c r="C295" s="88">
        <v>-6.2963424000000003</v>
      </c>
      <c r="E295" s="99">
        <v>41.2</v>
      </c>
      <c r="F295" s="99">
        <v>-10.551094000000001</v>
      </c>
      <c r="G295" s="44">
        <v>-10.362398000000001</v>
      </c>
      <c r="H295" s="44">
        <v>-9.9729881000000002</v>
      </c>
      <c r="I295" s="44">
        <v>-9.7153997000000007</v>
      </c>
      <c r="L295" s="88"/>
      <c r="M295" s="88"/>
    </row>
    <row r="296" spans="2:13" x14ac:dyDescent="0.25">
      <c r="B296" s="88">
        <v>16075000000</v>
      </c>
      <c r="C296" s="88">
        <v>-6.2304130000000004</v>
      </c>
      <c r="E296" s="99">
        <v>41.35</v>
      </c>
      <c r="F296" s="99">
        <v>-10.407818000000001</v>
      </c>
      <c r="G296" s="44">
        <v>-10.207798</v>
      </c>
      <c r="H296" s="44">
        <v>-9.9047832000000007</v>
      </c>
      <c r="I296" s="44">
        <v>-9.7080441000000004</v>
      </c>
      <c r="L296" s="88"/>
      <c r="M296" s="88"/>
    </row>
    <row r="297" spans="2:13" x14ac:dyDescent="0.25">
      <c r="B297" s="88">
        <v>16150000000</v>
      </c>
      <c r="C297" s="88">
        <v>-6.1737399000000002</v>
      </c>
      <c r="E297" s="99">
        <v>41.5</v>
      </c>
      <c r="F297" s="99">
        <v>-10.273711</v>
      </c>
      <c r="G297" s="44">
        <v>-10.0448</v>
      </c>
      <c r="H297" s="44">
        <v>-9.8208628000000004</v>
      </c>
      <c r="I297" s="44">
        <v>-9.6907996999999995</v>
      </c>
      <c r="L297" s="88"/>
      <c r="M297" s="88"/>
    </row>
    <row r="298" spans="2:13" x14ac:dyDescent="0.25">
      <c r="B298" s="88">
        <v>16225000000</v>
      </c>
      <c r="C298" s="88">
        <v>-6.1212802000000002</v>
      </c>
      <c r="E298" s="99">
        <v>41.65</v>
      </c>
      <c r="F298" s="99">
        <v>-10.16441</v>
      </c>
      <c r="G298" s="44">
        <v>-9.8843765000000001</v>
      </c>
      <c r="H298" s="44">
        <v>-9.7181519999999999</v>
      </c>
      <c r="I298" s="44">
        <v>-9.6742591999999998</v>
      </c>
      <c r="L298" s="88"/>
      <c r="M298" s="88"/>
    </row>
    <row r="299" spans="2:13" x14ac:dyDescent="0.25">
      <c r="B299" s="88">
        <v>16300000000</v>
      </c>
      <c r="C299" s="88">
        <v>-6.0697068999999999</v>
      </c>
      <c r="E299" s="99">
        <v>41.8</v>
      </c>
      <c r="F299" s="99">
        <v>-10.071787</v>
      </c>
      <c r="G299" s="44">
        <v>-9.7670917999999993</v>
      </c>
      <c r="H299" s="44">
        <v>-9.6188192000000008</v>
      </c>
      <c r="I299" s="44">
        <v>-9.6312332000000005</v>
      </c>
      <c r="L299" s="88"/>
      <c r="M299" s="88"/>
    </row>
    <row r="300" spans="2:13" x14ac:dyDescent="0.25">
      <c r="B300" s="88">
        <v>16375000000</v>
      </c>
      <c r="C300" s="88">
        <v>-6.0214189999999999</v>
      </c>
      <c r="E300" s="99">
        <v>41.95</v>
      </c>
      <c r="F300" s="99">
        <v>-10.023669999999999</v>
      </c>
      <c r="G300" s="44">
        <v>-9.7063494000000006</v>
      </c>
      <c r="H300" s="44">
        <v>-9.5957030999999997</v>
      </c>
      <c r="I300" s="44">
        <v>-9.5928144</v>
      </c>
      <c r="L300" s="88"/>
      <c r="M300" s="88"/>
    </row>
    <row r="301" spans="2:13" x14ac:dyDescent="0.25">
      <c r="B301" s="88">
        <v>16450000000</v>
      </c>
      <c r="C301" s="88">
        <v>-5.9750532999999999</v>
      </c>
      <c r="E301" s="99">
        <v>42.1</v>
      </c>
      <c r="F301" s="99">
        <v>-10.013980999999999</v>
      </c>
      <c r="G301" s="44">
        <v>-9.7158890000000007</v>
      </c>
      <c r="H301" s="44">
        <v>-9.6031932999999992</v>
      </c>
      <c r="I301" s="44">
        <v>-9.5727854000000008</v>
      </c>
      <c r="L301" s="88"/>
      <c r="M301" s="88"/>
    </row>
    <row r="302" spans="2:13" x14ac:dyDescent="0.25">
      <c r="B302" s="88">
        <v>16525000000</v>
      </c>
      <c r="C302" s="88">
        <v>-5.9406815000000002</v>
      </c>
      <c r="E302" s="99">
        <v>42.25</v>
      </c>
      <c r="F302" s="99">
        <v>-10.035501</v>
      </c>
      <c r="G302" s="44">
        <v>-9.7694215999999994</v>
      </c>
      <c r="H302" s="44">
        <v>-9.6268282000000003</v>
      </c>
      <c r="I302" s="44">
        <v>-9.5902051999999998</v>
      </c>
      <c r="L302" s="88"/>
      <c r="M302" s="88"/>
    </row>
    <row r="303" spans="2:13" x14ac:dyDescent="0.25">
      <c r="B303" s="88">
        <v>16600000000</v>
      </c>
      <c r="C303" s="88">
        <v>-5.8930940999999999</v>
      </c>
      <c r="E303" s="99">
        <v>42.4</v>
      </c>
      <c r="F303" s="99">
        <v>-10.079853999999999</v>
      </c>
      <c r="G303" s="44">
        <v>-9.8504725000000004</v>
      </c>
      <c r="H303" s="44">
        <v>-9.6777534000000003</v>
      </c>
      <c r="I303" s="44">
        <v>-9.6577786999999997</v>
      </c>
      <c r="L303" s="88"/>
      <c r="M303" s="88"/>
    </row>
    <row r="304" spans="2:13" x14ac:dyDescent="0.25">
      <c r="B304" s="88">
        <v>16675000000</v>
      </c>
      <c r="C304" s="88">
        <v>-5.8629655999999999</v>
      </c>
      <c r="E304" s="99">
        <v>42.55</v>
      </c>
      <c r="F304" s="99">
        <v>-10.121065</v>
      </c>
      <c r="G304" s="44">
        <v>-9.9329786000000002</v>
      </c>
      <c r="H304" s="44">
        <v>-9.7404002999999992</v>
      </c>
      <c r="I304" s="44">
        <v>-9.7371712000000006</v>
      </c>
      <c r="L304" s="88"/>
      <c r="M304" s="88"/>
    </row>
    <row r="305" spans="2:13" x14ac:dyDescent="0.25">
      <c r="B305" s="88">
        <v>16750000000</v>
      </c>
      <c r="C305" s="88">
        <v>-5.8298496999999996</v>
      </c>
      <c r="E305" s="99">
        <v>42.7</v>
      </c>
      <c r="F305" s="99">
        <v>-10.14134</v>
      </c>
      <c r="G305" s="44">
        <v>-10.007236000000001</v>
      </c>
      <c r="H305" s="44">
        <v>-9.7952861999999996</v>
      </c>
      <c r="I305" s="44">
        <v>-9.8198966999999993</v>
      </c>
      <c r="L305" s="88"/>
      <c r="M305" s="88"/>
    </row>
    <row r="306" spans="2:13" x14ac:dyDescent="0.25">
      <c r="B306" s="88">
        <v>16825000000</v>
      </c>
      <c r="C306" s="88">
        <v>-5.7958055000000002</v>
      </c>
      <c r="E306" s="99">
        <v>42.85</v>
      </c>
      <c r="F306" s="99">
        <v>-10.16704</v>
      </c>
      <c r="G306" s="44">
        <v>-10.067292</v>
      </c>
      <c r="H306" s="44">
        <v>-9.8377265999999999</v>
      </c>
      <c r="I306" s="44">
        <v>-9.8988332999999997</v>
      </c>
      <c r="L306" s="88"/>
      <c r="M306" s="88"/>
    </row>
    <row r="307" spans="2:13" x14ac:dyDescent="0.25">
      <c r="B307" s="88">
        <v>16900000000</v>
      </c>
      <c r="C307" s="88">
        <v>-5.7563633999999997</v>
      </c>
      <c r="E307" s="99">
        <v>43</v>
      </c>
      <c r="F307" s="99">
        <v>-10.159725</v>
      </c>
      <c r="G307" s="44">
        <v>-10.08534</v>
      </c>
      <c r="H307" s="44">
        <v>-9.8517551000000001</v>
      </c>
      <c r="I307" s="44">
        <v>-9.9578933999999997</v>
      </c>
      <c r="L307" s="88"/>
      <c r="M307" s="88"/>
    </row>
    <row r="308" spans="2:13" x14ac:dyDescent="0.25">
      <c r="B308" s="88">
        <v>16975000000</v>
      </c>
      <c r="C308" s="88">
        <v>-5.7551603</v>
      </c>
      <c r="E308" s="99">
        <v>43.15</v>
      </c>
      <c r="F308" s="99">
        <v>-10.136869000000001</v>
      </c>
      <c r="G308" s="44">
        <v>-10.066155999999999</v>
      </c>
      <c r="H308" s="44">
        <v>-9.8570089000000003</v>
      </c>
      <c r="I308" s="44">
        <v>-10.012019</v>
      </c>
      <c r="L308" s="88"/>
      <c r="M308" s="88"/>
    </row>
    <row r="309" spans="2:13" x14ac:dyDescent="0.25">
      <c r="B309" s="88">
        <v>17050000000</v>
      </c>
      <c r="C309" s="88">
        <v>-5.7592606999999996</v>
      </c>
      <c r="E309" s="99">
        <v>43.3</v>
      </c>
      <c r="F309" s="99">
        <v>-10.090211999999999</v>
      </c>
      <c r="G309" s="44">
        <v>-10.016299</v>
      </c>
      <c r="H309" s="44">
        <v>-9.8479881000000002</v>
      </c>
      <c r="I309" s="44">
        <v>-10.053214000000001</v>
      </c>
      <c r="L309" s="88"/>
      <c r="M309" s="88"/>
    </row>
    <row r="310" spans="2:13" x14ac:dyDescent="0.25">
      <c r="B310" s="88">
        <v>17125000000</v>
      </c>
      <c r="C310" s="88">
        <v>-5.7647747999999996</v>
      </c>
      <c r="E310" s="99">
        <v>43.45</v>
      </c>
      <c r="F310" s="99">
        <v>-10.032056000000001</v>
      </c>
      <c r="G310" s="44">
        <v>-9.9534558999999998</v>
      </c>
      <c r="H310" s="44">
        <v>-9.8230237999999996</v>
      </c>
      <c r="I310" s="44">
        <v>-10.020446</v>
      </c>
      <c r="L310" s="88"/>
      <c r="M310" s="88"/>
    </row>
    <row r="311" spans="2:13" x14ac:dyDescent="0.25">
      <c r="B311" s="88">
        <v>17200000000</v>
      </c>
      <c r="C311" s="88">
        <v>-5.7764772999999998</v>
      </c>
      <c r="E311" s="99">
        <v>43.6</v>
      </c>
      <c r="F311" s="99">
        <v>-9.9678258999999994</v>
      </c>
      <c r="G311" s="44">
        <v>-9.8800240000000006</v>
      </c>
      <c r="H311" s="44">
        <v>-9.7751207000000004</v>
      </c>
      <c r="I311" s="44">
        <v>-9.9646481999999992</v>
      </c>
      <c r="L311" s="88"/>
      <c r="M311" s="88"/>
    </row>
    <row r="312" spans="2:13" x14ac:dyDescent="0.25">
      <c r="B312" s="88">
        <v>17275000000</v>
      </c>
      <c r="C312" s="88">
        <v>-5.7885976000000001</v>
      </c>
      <c r="E312" s="99">
        <v>43.75</v>
      </c>
      <c r="F312" s="99">
        <v>-9.9106731000000003</v>
      </c>
      <c r="G312" s="44">
        <v>-9.8135290000000008</v>
      </c>
      <c r="H312" s="44">
        <v>-9.7351007000000003</v>
      </c>
      <c r="I312" s="44">
        <v>-9.9099044999999997</v>
      </c>
      <c r="L312" s="88"/>
      <c r="M312" s="88"/>
    </row>
    <row r="313" spans="2:13" x14ac:dyDescent="0.25">
      <c r="B313" s="88">
        <v>17350000000</v>
      </c>
      <c r="C313" s="88">
        <v>-5.8073968999999996</v>
      </c>
      <c r="E313" s="99">
        <v>43.9</v>
      </c>
      <c r="F313" s="99">
        <v>-9.8461771000000002</v>
      </c>
      <c r="G313" s="44">
        <v>-9.7529211</v>
      </c>
      <c r="H313" s="44">
        <v>-9.7132024999999995</v>
      </c>
      <c r="I313" s="44">
        <v>-9.8553324</v>
      </c>
      <c r="L313" s="88"/>
      <c r="M313" s="88"/>
    </row>
    <row r="314" spans="2:13" x14ac:dyDescent="0.25">
      <c r="B314" s="88">
        <v>17425000000</v>
      </c>
      <c r="C314" s="88">
        <v>-5.8437662000000001</v>
      </c>
      <c r="E314" s="99">
        <v>44.05</v>
      </c>
      <c r="F314" s="99">
        <v>-9.7981405000000006</v>
      </c>
      <c r="G314" s="44">
        <v>-9.7265425000000008</v>
      </c>
      <c r="H314" s="44">
        <v>-9.7108106999999997</v>
      </c>
      <c r="I314" s="44">
        <v>-9.9235649000000006</v>
      </c>
      <c r="L314" s="88"/>
      <c r="M314" s="88"/>
    </row>
    <row r="315" spans="2:13" x14ac:dyDescent="0.25">
      <c r="B315" s="88">
        <v>17500000000</v>
      </c>
      <c r="C315" s="88">
        <v>-5.8656072999999997</v>
      </c>
      <c r="E315" s="99">
        <v>44.2</v>
      </c>
      <c r="F315" s="99">
        <v>-9.7659883000000001</v>
      </c>
      <c r="G315" s="44">
        <v>-9.7145729000000003</v>
      </c>
      <c r="H315" s="44">
        <v>-9.7298516999999993</v>
      </c>
      <c r="I315" s="44">
        <v>-10.055859999999999</v>
      </c>
      <c r="L315" s="88"/>
      <c r="M315" s="88"/>
    </row>
    <row r="316" spans="2:13" x14ac:dyDescent="0.25">
      <c r="B316" s="88">
        <v>17575000000</v>
      </c>
      <c r="C316" s="88">
        <v>-5.8738441000000003</v>
      </c>
      <c r="E316" s="99">
        <v>44.35</v>
      </c>
      <c r="F316" s="99">
        <v>-9.7503834000000005</v>
      </c>
      <c r="G316" s="44">
        <v>-9.7041883000000002</v>
      </c>
      <c r="H316" s="44">
        <v>-9.7890376999999997</v>
      </c>
      <c r="I316" s="44">
        <v>-10.146675999999999</v>
      </c>
      <c r="L316" s="88"/>
      <c r="M316" s="88"/>
    </row>
    <row r="317" spans="2:13" x14ac:dyDescent="0.25">
      <c r="B317" s="88">
        <v>17650000000</v>
      </c>
      <c r="C317" s="88">
        <v>-5.8861213000000001</v>
      </c>
      <c r="E317" s="99">
        <v>44.5</v>
      </c>
      <c r="F317" s="99">
        <v>-9.7643690000000003</v>
      </c>
      <c r="G317" s="44">
        <v>-9.7308464000000008</v>
      </c>
      <c r="H317" s="44">
        <v>-9.8463211000000008</v>
      </c>
      <c r="I317" s="44">
        <v>-10.216317999999999</v>
      </c>
      <c r="L317" s="88"/>
      <c r="M317" s="88"/>
    </row>
    <row r="318" spans="2:13" x14ac:dyDescent="0.25">
      <c r="B318" s="88">
        <v>17725000000</v>
      </c>
      <c r="C318" s="88">
        <v>-5.8924073999999997</v>
      </c>
      <c r="E318" s="99">
        <v>44.65</v>
      </c>
      <c r="F318" s="99">
        <v>-9.7833623999999997</v>
      </c>
      <c r="G318" s="44">
        <v>-9.7661276000000008</v>
      </c>
      <c r="H318" s="44">
        <v>-9.9433583999999993</v>
      </c>
      <c r="I318" s="44">
        <v>-10.325995000000001</v>
      </c>
      <c r="L318" s="88"/>
      <c r="M318" s="88"/>
    </row>
    <row r="319" spans="2:13" x14ac:dyDescent="0.25">
      <c r="B319" s="88">
        <v>17800000000</v>
      </c>
      <c r="C319" s="88">
        <v>-5.9021001000000002</v>
      </c>
      <c r="E319" s="99">
        <v>44.8</v>
      </c>
      <c r="F319" s="99">
        <v>-9.8035498000000008</v>
      </c>
      <c r="G319" s="44">
        <v>-9.7812824000000003</v>
      </c>
      <c r="H319" s="44">
        <v>-10.10995</v>
      </c>
      <c r="I319" s="44">
        <v>-10.561007999999999</v>
      </c>
      <c r="L319" s="88"/>
      <c r="M319" s="88"/>
    </row>
    <row r="320" spans="2:13" x14ac:dyDescent="0.25">
      <c r="B320" s="88">
        <v>17875000000</v>
      </c>
      <c r="C320" s="88">
        <v>-5.8957972999999999</v>
      </c>
      <c r="E320" s="99">
        <v>44.95</v>
      </c>
      <c r="F320" s="99">
        <v>-9.8090600999999999</v>
      </c>
      <c r="G320" s="44">
        <v>-9.7971582000000001</v>
      </c>
      <c r="H320" s="44">
        <v>-10.200862000000001</v>
      </c>
      <c r="I320" s="44">
        <v>-10.945978</v>
      </c>
      <c r="L320" s="88"/>
      <c r="M320" s="88"/>
    </row>
    <row r="321" spans="2:13" x14ac:dyDescent="0.25">
      <c r="B321" s="88">
        <v>17950000000</v>
      </c>
      <c r="C321" s="88">
        <v>-5.8842844999999997</v>
      </c>
      <c r="E321" s="99">
        <v>45.1</v>
      </c>
      <c r="F321" s="99">
        <v>-9.8228024999999999</v>
      </c>
      <c r="G321" s="44">
        <v>-9.8257703999999997</v>
      </c>
      <c r="H321" s="44">
        <v>-10.249223000000001</v>
      </c>
      <c r="I321" s="44">
        <v>-11.259797000000001</v>
      </c>
      <c r="L321" s="88"/>
      <c r="M321" s="88"/>
    </row>
    <row r="322" spans="2:13" x14ac:dyDescent="0.25">
      <c r="B322" s="88">
        <v>18025000000</v>
      </c>
      <c r="C322" s="88">
        <v>-5.8780308000000003</v>
      </c>
      <c r="E322" s="99">
        <v>45.25</v>
      </c>
      <c r="F322" s="99">
        <v>-9.8313378999999994</v>
      </c>
      <c r="G322" s="44">
        <v>-9.8677235000000003</v>
      </c>
      <c r="H322" s="44">
        <v>-10.314446</v>
      </c>
      <c r="I322" s="44">
        <v>-11.260135999999999</v>
      </c>
      <c r="L322" s="88"/>
      <c r="M322" s="88"/>
    </row>
    <row r="323" spans="2:13" x14ac:dyDescent="0.25">
      <c r="B323" s="88">
        <v>18100000000</v>
      </c>
      <c r="C323" s="88">
        <v>-5.8769983999999997</v>
      </c>
      <c r="E323" s="99">
        <v>45.4</v>
      </c>
      <c r="F323" s="99">
        <v>-9.8674841000000004</v>
      </c>
      <c r="G323" s="44">
        <v>-9.9604806999999997</v>
      </c>
      <c r="H323" s="44">
        <v>-10.437742</v>
      </c>
      <c r="I323" s="44">
        <v>-11.508411000000001</v>
      </c>
      <c r="L323" s="88"/>
      <c r="M323" s="88"/>
    </row>
    <row r="324" spans="2:13" x14ac:dyDescent="0.25">
      <c r="B324" s="88">
        <v>18175000000</v>
      </c>
      <c r="C324" s="88">
        <v>-5.8737463999999999</v>
      </c>
      <c r="E324" s="99">
        <v>45.55</v>
      </c>
      <c r="F324" s="99">
        <v>-9.9061097999999994</v>
      </c>
      <c r="G324" s="44">
        <v>-10.067235</v>
      </c>
      <c r="H324" s="44">
        <v>-10.712365</v>
      </c>
      <c r="I324" s="44">
        <v>-12.206414000000001</v>
      </c>
      <c r="L324" s="88"/>
      <c r="M324" s="88"/>
    </row>
    <row r="325" spans="2:13" x14ac:dyDescent="0.25">
      <c r="B325" s="88">
        <v>18250000000</v>
      </c>
      <c r="C325" s="88">
        <v>-5.8504199999999997</v>
      </c>
      <c r="E325" s="99">
        <v>45.7</v>
      </c>
      <c r="F325" s="99">
        <v>-9.9981728000000007</v>
      </c>
      <c r="G325" s="44">
        <v>-10.310459</v>
      </c>
      <c r="H325" s="44">
        <v>-11.36636</v>
      </c>
      <c r="I325" s="44">
        <v>-13.819281999999999</v>
      </c>
      <c r="L325" s="88"/>
      <c r="M325" s="88"/>
    </row>
    <row r="326" spans="2:13" x14ac:dyDescent="0.25">
      <c r="B326" s="88">
        <v>18325000000</v>
      </c>
      <c r="C326" s="88">
        <v>-5.8394731999999996</v>
      </c>
      <c r="E326" s="99">
        <v>45.85</v>
      </c>
      <c r="F326" s="99">
        <v>-10.128342</v>
      </c>
      <c r="G326" s="44">
        <v>-10.702502000000001</v>
      </c>
      <c r="H326" s="44">
        <v>-12.408875</v>
      </c>
      <c r="I326" s="44">
        <v>-16.168704999999999</v>
      </c>
      <c r="L326" s="88"/>
      <c r="M326" s="88"/>
    </row>
    <row r="327" spans="2:13" x14ac:dyDescent="0.25">
      <c r="B327" s="88">
        <v>18400000000</v>
      </c>
      <c r="C327" s="88">
        <v>-5.8348335999999996</v>
      </c>
      <c r="E327" s="99">
        <v>46</v>
      </c>
      <c r="F327" s="99">
        <v>-10.299937999999999</v>
      </c>
      <c r="G327" s="44">
        <v>-11.235688</v>
      </c>
      <c r="H327" s="44">
        <v>-14.038385</v>
      </c>
      <c r="I327" s="44">
        <v>-19.144176000000002</v>
      </c>
      <c r="L327" s="88"/>
      <c r="M327" s="88"/>
    </row>
    <row r="328" spans="2:13" x14ac:dyDescent="0.25">
      <c r="B328" s="88">
        <v>18475000000</v>
      </c>
      <c r="C328" s="88">
        <v>-5.8079881999999996</v>
      </c>
      <c r="E328" s="99">
        <v>46.15</v>
      </c>
      <c r="F328" s="99">
        <v>-10.505234</v>
      </c>
      <c r="G328" s="44">
        <v>-11.964638000000001</v>
      </c>
      <c r="H328" s="44">
        <v>-16.313220999999999</v>
      </c>
      <c r="I328" s="44">
        <v>-22.794547999999999</v>
      </c>
      <c r="L328" s="88"/>
      <c r="M328" s="88"/>
    </row>
    <row r="329" spans="2:13" x14ac:dyDescent="0.25">
      <c r="B329" s="88">
        <v>18550000000</v>
      </c>
      <c r="C329" s="88">
        <v>-5.7917665999999999</v>
      </c>
      <c r="E329" s="99">
        <v>46.3</v>
      </c>
      <c r="F329" s="99">
        <v>-10.696588999999999</v>
      </c>
      <c r="G329" s="44">
        <v>-12.718959999999999</v>
      </c>
      <c r="H329" s="44">
        <v>-18.664245999999999</v>
      </c>
      <c r="I329" s="44">
        <v>-26.802761</v>
      </c>
      <c r="L329" s="88"/>
      <c r="M329" s="88"/>
    </row>
    <row r="330" spans="2:13" x14ac:dyDescent="0.25">
      <c r="B330" s="88">
        <v>18625000000</v>
      </c>
      <c r="C330" s="88">
        <v>-5.7767239000000004</v>
      </c>
      <c r="E330" s="99">
        <v>46.45</v>
      </c>
      <c r="F330" s="99">
        <v>-10.812586</v>
      </c>
      <c r="G330" s="44">
        <v>-13.336143</v>
      </c>
      <c r="H330" s="44">
        <v>-20.648664</v>
      </c>
      <c r="I330" s="44">
        <v>-30.275421000000001</v>
      </c>
      <c r="L330" s="88"/>
      <c r="M330" s="88"/>
    </row>
    <row r="331" spans="2:13" x14ac:dyDescent="0.25">
      <c r="B331" s="88">
        <v>18700000000</v>
      </c>
      <c r="C331" s="88">
        <v>-5.7571678000000004</v>
      </c>
      <c r="E331" s="99">
        <v>46.6</v>
      </c>
      <c r="F331" s="99">
        <v>-10.897162</v>
      </c>
      <c r="G331" s="44">
        <v>-13.833828</v>
      </c>
      <c r="H331" s="44">
        <v>-21.932236</v>
      </c>
      <c r="I331" s="44">
        <v>-31.542674999999999</v>
      </c>
      <c r="L331" s="88"/>
      <c r="M331" s="88"/>
    </row>
    <row r="332" spans="2:13" x14ac:dyDescent="0.25">
      <c r="B332" s="88">
        <v>18775000000</v>
      </c>
      <c r="C332" s="88">
        <v>-5.7468715000000001</v>
      </c>
      <c r="E332" s="99">
        <v>46.75</v>
      </c>
      <c r="F332" s="99">
        <v>-10.887734999999999</v>
      </c>
      <c r="G332" s="44">
        <v>-13.932432</v>
      </c>
      <c r="H332" s="44">
        <v>-22.188696</v>
      </c>
      <c r="I332" s="44">
        <v>-31.668564</v>
      </c>
      <c r="L332" s="88"/>
      <c r="M332" s="88"/>
    </row>
    <row r="333" spans="2:13" x14ac:dyDescent="0.25">
      <c r="B333" s="88">
        <v>18850000000</v>
      </c>
      <c r="C333" s="88">
        <v>-5.7463679000000001</v>
      </c>
      <c r="E333" s="99">
        <v>46.9</v>
      </c>
      <c r="F333" s="99">
        <v>-10.794634</v>
      </c>
      <c r="G333" s="44">
        <v>-14.017923</v>
      </c>
      <c r="H333" s="44">
        <v>-21.806972999999999</v>
      </c>
      <c r="I333" s="44">
        <v>-31.407440000000001</v>
      </c>
      <c r="L333" s="88"/>
      <c r="M333" s="88"/>
    </row>
    <row r="334" spans="2:13" x14ac:dyDescent="0.25">
      <c r="B334" s="88">
        <v>18925000000</v>
      </c>
      <c r="C334" s="88">
        <v>-5.7519722</v>
      </c>
      <c r="E334" s="99">
        <v>47.05</v>
      </c>
      <c r="F334" s="99">
        <v>-10.718109</v>
      </c>
      <c r="G334" s="44">
        <v>-13.935286</v>
      </c>
      <c r="H334" s="44">
        <v>-20.494617000000002</v>
      </c>
      <c r="I334" s="44">
        <v>-30.690657000000002</v>
      </c>
      <c r="L334" s="88"/>
      <c r="M334" s="88"/>
    </row>
    <row r="335" spans="2:13" x14ac:dyDescent="0.25">
      <c r="B335" s="88">
        <v>19000000000</v>
      </c>
      <c r="C335" s="88">
        <v>-5.7635759999999996</v>
      </c>
      <c r="E335" s="99">
        <v>47.2</v>
      </c>
      <c r="F335" s="99">
        <v>-10.564565</v>
      </c>
      <c r="G335" s="44">
        <v>-13.657310000000001</v>
      </c>
      <c r="H335" s="44">
        <v>-18.878105000000001</v>
      </c>
      <c r="I335" s="44">
        <v>-29.228659</v>
      </c>
      <c r="L335" s="88"/>
      <c r="M335" s="88"/>
    </row>
    <row r="336" spans="2:13" x14ac:dyDescent="0.25">
      <c r="B336" s="88">
        <v>19075000000</v>
      </c>
      <c r="C336" s="88">
        <v>-5.7679957999999996</v>
      </c>
      <c r="E336" s="99">
        <v>47.35</v>
      </c>
      <c r="F336" s="99">
        <v>-10.414515</v>
      </c>
      <c r="G336" s="44">
        <v>-13.036842</v>
      </c>
      <c r="H336" s="44">
        <v>-17.330120000000001</v>
      </c>
      <c r="I336" s="44">
        <v>-26.881781</v>
      </c>
      <c r="L336" s="88"/>
      <c r="M336" s="88"/>
    </row>
    <row r="337" spans="2:13" x14ac:dyDescent="0.25">
      <c r="B337" s="88">
        <v>19150000000</v>
      </c>
      <c r="C337" s="88">
        <v>-5.7867936999999996</v>
      </c>
      <c r="E337" s="99">
        <v>47.5</v>
      </c>
      <c r="F337" s="99">
        <v>-10.412488</v>
      </c>
      <c r="G337" s="44">
        <v>-12.865933999999999</v>
      </c>
      <c r="H337" s="44">
        <v>-16.724837999999998</v>
      </c>
      <c r="I337" s="44">
        <v>-25.521563</v>
      </c>
      <c r="L337" s="88"/>
      <c r="M337" s="88"/>
    </row>
    <row r="338" spans="2:13" x14ac:dyDescent="0.25">
      <c r="B338" s="88">
        <v>19225000000</v>
      </c>
      <c r="C338" s="88">
        <v>-5.8017535000000002</v>
      </c>
      <c r="E338" s="99">
        <v>47.65</v>
      </c>
      <c r="F338" s="99">
        <v>-10.703991</v>
      </c>
      <c r="G338" s="44">
        <v>-13.782598999999999</v>
      </c>
      <c r="H338" s="44">
        <v>-18.889706</v>
      </c>
      <c r="I338" s="44">
        <v>-29.552565000000001</v>
      </c>
      <c r="L338" s="88"/>
      <c r="M338" s="88"/>
    </row>
    <row r="339" spans="2:13" x14ac:dyDescent="0.25">
      <c r="B339" s="88">
        <v>19300000000</v>
      </c>
      <c r="C339" s="88">
        <v>-5.8196554000000003</v>
      </c>
      <c r="E339" s="99">
        <v>47.8</v>
      </c>
      <c r="F339" s="99">
        <v>-11.898408</v>
      </c>
      <c r="G339" s="44">
        <v>-16.935766000000001</v>
      </c>
      <c r="H339" s="44">
        <v>-24.082184000000002</v>
      </c>
      <c r="I339" s="44">
        <v>-35.754325999999999</v>
      </c>
      <c r="L339" s="88"/>
      <c r="M339" s="88"/>
    </row>
    <row r="340" spans="2:13" x14ac:dyDescent="0.25">
      <c r="B340" s="88">
        <v>19375000000</v>
      </c>
      <c r="C340" s="88">
        <v>-5.8426337000000004</v>
      </c>
      <c r="E340" s="99">
        <v>47.95</v>
      </c>
      <c r="F340" s="99">
        <v>-14.789408999999999</v>
      </c>
      <c r="G340" s="44">
        <v>-22.015915</v>
      </c>
      <c r="H340" s="44">
        <v>-30.912555999999999</v>
      </c>
      <c r="I340" s="44">
        <v>-42.810318000000002</v>
      </c>
      <c r="L340" s="88"/>
      <c r="M340" s="88"/>
    </row>
    <row r="341" spans="2:13" x14ac:dyDescent="0.25">
      <c r="B341" s="88">
        <v>19450000000</v>
      </c>
      <c r="C341" s="88">
        <v>-5.8727055000000004</v>
      </c>
      <c r="E341" s="99">
        <v>48.1</v>
      </c>
      <c r="F341" s="99">
        <v>-19.626411000000001</v>
      </c>
      <c r="G341" s="44">
        <v>-29.393967</v>
      </c>
      <c r="H341" s="44">
        <v>-39.252819000000002</v>
      </c>
      <c r="I341" s="44">
        <v>-48.240704000000001</v>
      </c>
      <c r="L341" s="88"/>
      <c r="M341" s="88"/>
    </row>
    <row r="342" spans="2:13" x14ac:dyDescent="0.25">
      <c r="B342" s="88">
        <v>19525000000</v>
      </c>
      <c r="C342" s="88">
        <v>-5.8937435000000002</v>
      </c>
      <c r="E342" s="99">
        <v>48.25</v>
      </c>
      <c r="F342" s="99">
        <v>-26.005226</v>
      </c>
      <c r="G342" s="44">
        <v>-36.982230999999999</v>
      </c>
      <c r="H342" s="44">
        <v>-48.664185000000003</v>
      </c>
      <c r="I342" s="44">
        <v>-55.580295999999997</v>
      </c>
      <c r="L342" s="88"/>
      <c r="M342" s="88"/>
    </row>
    <row r="343" spans="2:13" x14ac:dyDescent="0.25">
      <c r="B343" s="88">
        <v>19600000000</v>
      </c>
      <c r="C343" s="88">
        <v>-5.9012108000000003</v>
      </c>
      <c r="E343" s="99">
        <v>48.4</v>
      </c>
      <c r="F343" s="99">
        <v>-33.282116000000002</v>
      </c>
      <c r="G343" s="44">
        <v>-45.467255000000002</v>
      </c>
      <c r="H343" s="44">
        <v>-56.160941999999999</v>
      </c>
      <c r="I343" s="44">
        <v>-63.761626999999997</v>
      </c>
      <c r="L343" s="88"/>
      <c r="M343" s="88"/>
    </row>
    <row r="344" spans="2:13" x14ac:dyDescent="0.25">
      <c r="B344" s="88">
        <v>19675000000</v>
      </c>
      <c r="C344" s="88">
        <v>-5.9127469000000001</v>
      </c>
      <c r="E344" s="99">
        <v>48.55</v>
      </c>
      <c r="F344" s="99">
        <v>-41.062781999999999</v>
      </c>
      <c r="G344" s="44">
        <v>-52.830855999999997</v>
      </c>
      <c r="H344" s="44">
        <v>-62.708705999999999</v>
      </c>
      <c r="I344" s="44">
        <v>-70.715255999999997</v>
      </c>
      <c r="L344" s="88"/>
      <c r="M344" s="88"/>
    </row>
    <row r="345" spans="2:13" x14ac:dyDescent="0.25">
      <c r="B345" s="88">
        <v>19750000000</v>
      </c>
      <c r="C345" s="88">
        <v>-5.9262705000000002</v>
      </c>
      <c r="E345" s="99">
        <v>48.7</v>
      </c>
      <c r="F345" s="99">
        <v>-48.248660999999998</v>
      </c>
      <c r="G345" s="44">
        <v>-59.715266999999997</v>
      </c>
      <c r="H345" s="44">
        <v>-67.047379000000006</v>
      </c>
      <c r="I345" s="44">
        <v>-74.942001000000005</v>
      </c>
      <c r="L345" s="88"/>
      <c r="M345" s="88"/>
    </row>
    <row r="346" spans="2:13" x14ac:dyDescent="0.25">
      <c r="B346" s="88">
        <v>19825000000</v>
      </c>
      <c r="C346" s="88">
        <v>-5.9329972</v>
      </c>
      <c r="E346" s="99">
        <v>48.85</v>
      </c>
      <c r="F346" s="99">
        <v>-54.508918999999999</v>
      </c>
      <c r="G346" s="44">
        <v>-63.748432000000001</v>
      </c>
      <c r="H346" s="44">
        <v>-69.259704999999997</v>
      </c>
      <c r="I346" s="44">
        <v>-75.685599999999994</v>
      </c>
      <c r="L346" s="88"/>
      <c r="M346" s="88"/>
    </row>
    <row r="347" spans="2:13" x14ac:dyDescent="0.25">
      <c r="B347" s="88">
        <v>19900000000</v>
      </c>
      <c r="C347" s="88">
        <v>-5.9369059000000002</v>
      </c>
      <c r="E347" s="99">
        <v>49</v>
      </c>
      <c r="F347" s="99">
        <v>-58.572823</v>
      </c>
      <c r="G347" s="44">
        <v>-66.667145000000005</v>
      </c>
      <c r="H347" s="44">
        <v>-71.512512000000001</v>
      </c>
      <c r="I347" s="44">
        <v>-74.671570000000003</v>
      </c>
      <c r="L347" s="88"/>
      <c r="M347" s="88"/>
    </row>
    <row r="348" spans="2:13" x14ac:dyDescent="0.25">
      <c r="B348" s="88">
        <v>19975000000</v>
      </c>
      <c r="C348" s="88">
        <v>-5.9466013999999996</v>
      </c>
      <c r="E348" s="99">
        <v>49.15</v>
      </c>
      <c r="F348" s="99">
        <v>-60.026463</v>
      </c>
      <c r="G348" s="44">
        <v>-66.694946000000002</v>
      </c>
      <c r="H348" s="44">
        <v>-71.001480000000001</v>
      </c>
      <c r="I348" s="44">
        <v>-75.429648999999998</v>
      </c>
      <c r="L348" s="88"/>
      <c r="M348" s="88"/>
    </row>
    <row r="349" spans="2:13" x14ac:dyDescent="0.25">
      <c r="B349" s="88">
        <v>20050000000</v>
      </c>
      <c r="C349" s="88">
        <v>-5.9555053999999998</v>
      </c>
      <c r="E349" s="99">
        <v>49.3</v>
      </c>
      <c r="F349" s="99">
        <v>-58.619522000000003</v>
      </c>
      <c r="G349" s="44">
        <v>-66.673232999999996</v>
      </c>
      <c r="H349" s="44">
        <v>-70.389961</v>
      </c>
      <c r="I349" s="44">
        <v>-74.099266</v>
      </c>
      <c r="L349" s="88"/>
      <c r="M349" s="88"/>
    </row>
    <row r="350" spans="2:13" x14ac:dyDescent="0.25">
      <c r="B350" s="88">
        <v>20125000000</v>
      </c>
      <c r="C350" s="88">
        <v>-5.9694466999999998</v>
      </c>
      <c r="E350" s="99">
        <v>49.45</v>
      </c>
      <c r="F350" s="99">
        <v>-54.340297999999997</v>
      </c>
      <c r="G350" s="44">
        <v>-64.935173000000006</v>
      </c>
      <c r="H350" s="44">
        <v>-67.162300000000002</v>
      </c>
      <c r="I350" s="44">
        <v>-72.237060999999997</v>
      </c>
      <c r="L350" s="88"/>
      <c r="M350" s="88"/>
    </row>
    <row r="351" spans="2:13" x14ac:dyDescent="0.25">
      <c r="B351" s="88">
        <v>20200000000</v>
      </c>
      <c r="C351" s="88">
        <v>-5.9861908000000001</v>
      </c>
      <c r="E351" s="99">
        <v>49.6</v>
      </c>
      <c r="F351" s="99">
        <v>-48.041137999999997</v>
      </c>
      <c r="G351" s="44">
        <v>-58.986964999999998</v>
      </c>
      <c r="H351" s="44">
        <v>-62.385779999999997</v>
      </c>
      <c r="I351" s="44">
        <v>-68.982353000000003</v>
      </c>
      <c r="L351" s="88"/>
      <c r="M351" s="88"/>
    </row>
    <row r="352" spans="2:13" x14ac:dyDescent="0.25">
      <c r="B352" s="88">
        <v>20275000000</v>
      </c>
      <c r="C352" s="88">
        <v>-6.0126628999999996</v>
      </c>
      <c r="E352" s="99">
        <v>49.75</v>
      </c>
      <c r="F352" s="99">
        <v>-40.831547</v>
      </c>
      <c r="G352" s="44">
        <v>-51.634459999999997</v>
      </c>
      <c r="H352" s="44">
        <v>-55.804886000000003</v>
      </c>
      <c r="I352" s="44">
        <v>-61.307513999999998</v>
      </c>
      <c r="L352" s="88"/>
      <c r="M352" s="88"/>
    </row>
    <row r="353" spans="2:13" x14ac:dyDescent="0.25">
      <c r="B353" s="88">
        <v>20350000000</v>
      </c>
      <c r="C353" s="88">
        <v>-6.0302557999999999</v>
      </c>
      <c r="E353" s="99">
        <v>49.9</v>
      </c>
      <c r="F353" s="99">
        <v>-33.859580999999999</v>
      </c>
      <c r="G353" s="44">
        <v>-45.408771999999999</v>
      </c>
      <c r="H353" s="44">
        <v>-49.340733</v>
      </c>
      <c r="I353" s="44">
        <v>-56.258521999999999</v>
      </c>
      <c r="L353" s="88"/>
      <c r="M353" s="88"/>
    </row>
    <row r="354" spans="2:13" x14ac:dyDescent="0.25">
      <c r="B354" s="88">
        <v>20425000000</v>
      </c>
      <c r="C354" s="88">
        <v>-6.0515198999999997</v>
      </c>
      <c r="E354" s="99">
        <v>50.05</v>
      </c>
      <c r="F354" s="99">
        <v>-27.750755000000002</v>
      </c>
      <c r="G354" s="44">
        <v>-38.509929999999997</v>
      </c>
      <c r="H354" s="44">
        <v>-41.703204999999997</v>
      </c>
      <c r="I354" s="44">
        <v>-51.635998000000001</v>
      </c>
      <c r="L354" s="88"/>
      <c r="M354" s="88"/>
    </row>
    <row r="355" spans="2:13" x14ac:dyDescent="0.25">
      <c r="B355" s="88">
        <v>20500000000</v>
      </c>
      <c r="C355" s="88">
        <v>-6.0733085000000004</v>
      </c>
      <c r="E355" s="99">
        <v>50.2</v>
      </c>
      <c r="F355" s="99">
        <v>-23.389361999999998</v>
      </c>
      <c r="G355" s="44">
        <v>-34.533912999999998</v>
      </c>
      <c r="H355" s="44">
        <v>-37.195160000000001</v>
      </c>
      <c r="I355" s="44">
        <v>-47.974384000000001</v>
      </c>
      <c r="L355" s="88"/>
      <c r="M355" s="88"/>
    </row>
    <row r="356" spans="2:13" x14ac:dyDescent="0.25">
      <c r="B356" s="88">
        <v>20575000000</v>
      </c>
      <c r="C356" s="88">
        <v>-6.0951962000000002</v>
      </c>
      <c r="E356" s="99">
        <v>50.35</v>
      </c>
      <c r="F356" s="99">
        <v>-22.205223</v>
      </c>
      <c r="G356" s="44">
        <v>-32.061016000000002</v>
      </c>
      <c r="H356" s="44">
        <v>-35.774593000000003</v>
      </c>
      <c r="I356" s="44">
        <v>-46.162235000000003</v>
      </c>
      <c r="L356" s="88"/>
      <c r="M356" s="88"/>
    </row>
    <row r="357" spans="2:13" x14ac:dyDescent="0.25">
      <c r="B357" s="88">
        <v>20650000000</v>
      </c>
      <c r="C357" s="88">
        <v>-6.1093564000000002</v>
      </c>
      <c r="E357" s="99">
        <v>50.5</v>
      </c>
      <c r="F357" s="99">
        <v>-25.238306000000001</v>
      </c>
      <c r="G357" s="44">
        <v>-32.683483000000003</v>
      </c>
      <c r="H357" s="44">
        <v>-39.108455999999997</v>
      </c>
      <c r="I357" s="44">
        <v>-46.802441000000002</v>
      </c>
      <c r="L357" s="88"/>
      <c r="M357" s="88"/>
    </row>
    <row r="358" spans="2:13" x14ac:dyDescent="0.25">
      <c r="B358" s="88">
        <v>20725000000</v>
      </c>
      <c r="C358" s="88">
        <v>-6.1287189</v>
      </c>
      <c r="E358" s="99">
        <v>50.65</v>
      </c>
      <c r="F358" s="99">
        <v>-31.626759</v>
      </c>
      <c r="G358" s="44">
        <v>-38.797020000000003</v>
      </c>
      <c r="H358" s="44">
        <v>-45.587947999999997</v>
      </c>
      <c r="I358" s="44">
        <v>-49.777400999999998</v>
      </c>
      <c r="L358" s="88"/>
      <c r="M358" s="88"/>
    </row>
    <row r="359" spans="2:13" x14ac:dyDescent="0.25">
      <c r="B359" s="88">
        <v>20800000000</v>
      </c>
      <c r="C359" s="88">
        <v>-6.1427474000000002</v>
      </c>
      <c r="E359" s="99">
        <v>50.8</v>
      </c>
      <c r="F359" s="99">
        <v>-40.012566</v>
      </c>
      <c r="G359" s="44">
        <v>-46.328220000000002</v>
      </c>
      <c r="H359" s="44">
        <v>-53.187012000000003</v>
      </c>
      <c r="I359" s="44">
        <v>-56.250774</v>
      </c>
      <c r="L359" s="88"/>
      <c r="M359" s="88"/>
    </row>
    <row r="360" spans="2:13" x14ac:dyDescent="0.25">
      <c r="B360" s="88">
        <v>20875000000</v>
      </c>
      <c r="C360" s="88">
        <v>-6.1526284000000002</v>
      </c>
      <c r="E360" s="99">
        <v>50.95</v>
      </c>
      <c r="F360" s="99">
        <v>-49.174911000000002</v>
      </c>
      <c r="G360" s="44">
        <v>-54.238765999999998</v>
      </c>
      <c r="H360" s="44">
        <v>-60.210262</v>
      </c>
      <c r="I360" s="44">
        <v>-64.295852999999994</v>
      </c>
      <c r="L360" s="88"/>
      <c r="M360" s="88"/>
    </row>
    <row r="361" spans="2:13" x14ac:dyDescent="0.25">
      <c r="B361" s="88">
        <v>20950000000</v>
      </c>
      <c r="C361" s="88">
        <v>-6.1604295000000002</v>
      </c>
      <c r="E361" s="99">
        <v>51.1</v>
      </c>
      <c r="F361" s="99">
        <v>-56.791569000000003</v>
      </c>
      <c r="G361" s="44">
        <v>-61.420265000000001</v>
      </c>
      <c r="H361" s="44">
        <v>-68.495452999999998</v>
      </c>
      <c r="I361" s="44">
        <v>-69.504752999999994</v>
      </c>
      <c r="L361" s="88"/>
      <c r="M361" s="88"/>
    </row>
    <row r="362" spans="2:13" x14ac:dyDescent="0.25">
      <c r="B362" s="88">
        <v>21025000000</v>
      </c>
      <c r="C362" s="88">
        <v>-6.1682806000000001</v>
      </c>
      <c r="E362" s="99">
        <v>51.25</v>
      </c>
      <c r="F362" s="99">
        <v>-62.826388999999999</v>
      </c>
      <c r="G362" s="44">
        <v>-66.583968999999996</v>
      </c>
      <c r="H362" s="44">
        <v>-72.902953999999994</v>
      </c>
      <c r="I362" s="44">
        <v>-72.879638999999997</v>
      </c>
      <c r="L362" s="88"/>
      <c r="M362" s="88"/>
    </row>
    <row r="363" spans="2:13" x14ac:dyDescent="0.25">
      <c r="B363" s="88">
        <v>21100000000</v>
      </c>
      <c r="C363" s="88">
        <v>-6.1744905000000001</v>
      </c>
      <c r="E363" s="99">
        <v>51.4</v>
      </c>
      <c r="F363" s="99">
        <v>-67.415298000000007</v>
      </c>
      <c r="G363" s="44">
        <v>-69.398300000000006</v>
      </c>
      <c r="H363" s="44">
        <v>-73.538039999999995</v>
      </c>
      <c r="I363" s="44">
        <v>-77.190421999999998</v>
      </c>
      <c r="L363" s="88"/>
      <c r="M363" s="88"/>
    </row>
    <row r="364" spans="2:13" x14ac:dyDescent="0.25">
      <c r="B364" s="88">
        <v>21175000000</v>
      </c>
      <c r="C364" s="88">
        <v>-6.1829891000000003</v>
      </c>
      <c r="E364" s="99">
        <v>51.55</v>
      </c>
      <c r="F364" s="99">
        <v>-70.747139000000004</v>
      </c>
      <c r="G364" s="44">
        <v>-71.128394999999998</v>
      </c>
      <c r="H364" s="44">
        <v>-73.891814999999994</v>
      </c>
      <c r="I364" s="44">
        <v>-77.441756999999996</v>
      </c>
      <c r="L364" s="88"/>
      <c r="M364" s="88"/>
    </row>
    <row r="365" spans="2:13" x14ac:dyDescent="0.25">
      <c r="B365" s="88">
        <v>21250000000</v>
      </c>
      <c r="C365" s="88">
        <v>-6.1872262999999998</v>
      </c>
      <c r="E365" s="99">
        <v>51.7</v>
      </c>
      <c r="F365" s="99">
        <v>-72.142960000000002</v>
      </c>
      <c r="G365" s="44">
        <v>-72.346908999999997</v>
      </c>
      <c r="H365" s="44">
        <v>-72.932327000000001</v>
      </c>
      <c r="I365" s="44">
        <v>-77.331703000000005</v>
      </c>
      <c r="L365" s="88"/>
      <c r="M365" s="88"/>
    </row>
    <row r="366" spans="2:13" x14ac:dyDescent="0.25">
      <c r="B366" s="88">
        <v>21325000000</v>
      </c>
      <c r="C366" s="88">
        <v>-6.1883540000000004</v>
      </c>
      <c r="E366" s="99">
        <v>51.85</v>
      </c>
      <c r="F366" s="99">
        <v>-72.761131000000006</v>
      </c>
      <c r="G366" s="44">
        <v>-73.007491999999999</v>
      </c>
      <c r="H366" s="44">
        <v>-72.636916999999997</v>
      </c>
      <c r="I366" s="44">
        <v>-77.278709000000006</v>
      </c>
      <c r="L366" s="88"/>
      <c r="M366" s="88"/>
    </row>
    <row r="367" spans="2:13" x14ac:dyDescent="0.25">
      <c r="B367" s="88">
        <v>21400000000</v>
      </c>
      <c r="C367" s="88">
        <v>-6.1937385000000003</v>
      </c>
      <c r="E367" s="99">
        <v>52</v>
      </c>
      <c r="F367" s="99">
        <v>-72.439751000000001</v>
      </c>
      <c r="G367" s="44">
        <v>-73.045295999999993</v>
      </c>
      <c r="H367" s="44">
        <v>-72.523003000000003</v>
      </c>
      <c r="I367" s="44">
        <v>-74.542800999999997</v>
      </c>
      <c r="L367" s="88"/>
      <c r="M367" s="88"/>
    </row>
    <row r="368" spans="2:13" x14ac:dyDescent="0.25">
      <c r="B368" s="88">
        <v>21475000000</v>
      </c>
      <c r="C368" s="88">
        <v>-6.1923899999999996</v>
      </c>
      <c r="L368" s="88"/>
      <c r="M368" s="88"/>
    </row>
    <row r="369" spans="2:13" x14ac:dyDescent="0.25">
      <c r="B369" s="88">
        <v>21550000000</v>
      </c>
      <c r="C369" s="88">
        <v>-6.1916766000000001</v>
      </c>
      <c r="G369" s="6">
        <f>MEDIAN(G112:G321)</f>
        <v>-8.6996417000000008</v>
      </c>
      <c r="L369" s="88"/>
      <c r="M369" s="88"/>
    </row>
    <row r="370" spans="2:13" x14ac:dyDescent="0.25">
      <c r="B370" s="88">
        <v>21625000000</v>
      </c>
      <c r="C370" s="88">
        <v>-6.1982641000000003</v>
      </c>
      <c r="G370" s="99">
        <f>MIN(G112:G321)</f>
        <v>-10.469338</v>
      </c>
      <c r="L370" s="88"/>
      <c r="M370" s="88"/>
    </row>
    <row r="371" spans="2:13" x14ac:dyDescent="0.25">
      <c r="B371" s="88">
        <v>21700000000</v>
      </c>
      <c r="C371" s="88">
        <v>-6.2081527999999997</v>
      </c>
      <c r="L371" s="88"/>
      <c r="M371" s="88"/>
    </row>
    <row r="372" spans="2:13" x14ac:dyDescent="0.25">
      <c r="B372" s="88">
        <v>21775000000</v>
      </c>
      <c r="C372" s="88">
        <v>-6.2153081999999999</v>
      </c>
      <c r="L372" s="88"/>
      <c r="M372" s="88"/>
    </row>
    <row r="373" spans="2:13" x14ac:dyDescent="0.25">
      <c r="B373" s="88">
        <v>21850000000</v>
      </c>
      <c r="C373" s="88">
        <v>-6.2381063000000001</v>
      </c>
      <c r="L373" s="88"/>
      <c r="M373" s="88"/>
    </row>
    <row r="374" spans="2:13" x14ac:dyDescent="0.25">
      <c r="B374" s="88">
        <v>21925000000</v>
      </c>
      <c r="C374" s="88">
        <v>-6.2622951999999996</v>
      </c>
      <c r="L374" s="88"/>
      <c r="M374" s="88"/>
    </row>
    <row r="375" spans="2:13" x14ac:dyDescent="0.25">
      <c r="B375" s="88">
        <v>22000000000</v>
      </c>
      <c r="C375" s="88">
        <v>-6.3031439999999996</v>
      </c>
      <c r="L375" s="88"/>
      <c r="M375" s="88"/>
    </row>
    <row r="376" spans="2:13" x14ac:dyDescent="0.25">
      <c r="B376" s="88">
        <v>22075000000</v>
      </c>
      <c r="C376" s="88">
        <v>-6.3512034000000002</v>
      </c>
      <c r="L376" s="88"/>
      <c r="M376" s="88"/>
    </row>
    <row r="377" spans="2:13" x14ac:dyDescent="0.25">
      <c r="B377" s="88">
        <v>22150000000</v>
      </c>
      <c r="C377" s="88">
        <v>-6.4018873999999997</v>
      </c>
      <c r="L377" s="88"/>
      <c r="M377" s="88"/>
    </row>
    <row r="378" spans="2:13" x14ac:dyDescent="0.25">
      <c r="B378" s="88">
        <v>22225000000</v>
      </c>
      <c r="C378" s="88">
        <v>-6.4669185000000002</v>
      </c>
      <c r="L378" s="88"/>
      <c r="M378" s="88"/>
    </row>
    <row r="379" spans="2:13" x14ac:dyDescent="0.25">
      <c r="B379" s="88">
        <v>22300000000</v>
      </c>
      <c r="C379" s="88">
        <v>-6.5421370999999997</v>
      </c>
      <c r="L379" s="88"/>
      <c r="M379" s="88"/>
    </row>
    <row r="380" spans="2:13" x14ac:dyDescent="0.25">
      <c r="B380" s="88">
        <v>22375000000</v>
      </c>
      <c r="C380" s="88">
        <v>-6.6246815000000003</v>
      </c>
      <c r="L380" s="88"/>
      <c r="M380" s="88"/>
    </row>
    <row r="381" spans="2:13" x14ac:dyDescent="0.25">
      <c r="B381" s="88">
        <v>22450000000</v>
      </c>
      <c r="C381" s="88">
        <v>-6.7168384000000003</v>
      </c>
      <c r="L381" s="88"/>
      <c r="M381" s="88"/>
    </row>
    <row r="382" spans="2:13" x14ac:dyDescent="0.25">
      <c r="B382" s="88">
        <v>22525000000</v>
      </c>
      <c r="C382" s="88">
        <v>-6.7976232000000003</v>
      </c>
      <c r="L382" s="88"/>
      <c r="M382" s="88"/>
    </row>
    <row r="383" spans="2:13" x14ac:dyDescent="0.25">
      <c r="B383" s="88">
        <v>22600000000</v>
      </c>
      <c r="C383" s="88">
        <v>-6.8846717000000002</v>
      </c>
      <c r="L383" s="88"/>
      <c r="M383" s="88"/>
    </row>
    <row r="384" spans="2:13" x14ac:dyDescent="0.25">
      <c r="B384" s="88">
        <v>22675000000</v>
      </c>
      <c r="C384" s="88">
        <v>-6.9797788000000001</v>
      </c>
      <c r="L384" s="88"/>
      <c r="M384" s="88"/>
    </row>
    <row r="385" spans="2:13" x14ac:dyDescent="0.25">
      <c r="B385" s="88">
        <v>22750000000</v>
      </c>
      <c r="C385" s="88">
        <v>-7.0615934999999999</v>
      </c>
      <c r="L385" s="88"/>
      <c r="M385" s="88"/>
    </row>
    <row r="386" spans="2:13" x14ac:dyDescent="0.25">
      <c r="B386" s="88">
        <v>22825000000</v>
      </c>
      <c r="C386" s="88">
        <v>-7.1502546999999996</v>
      </c>
      <c r="L386" s="88"/>
      <c r="M386" s="88"/>
    </row>
    <row r="387" spans="2:13" x14ac:dyDescent="0.25">
      <c r="B387" s="88">
        <v>22900000000</v>
      </c>
      <c r="C387" s="88">
        <v>-7.2404336999999996</v>
      </c>
      <c r="L387" s="88"/>
      <c r="M387" s="88"/>
    </row>
    <row r="388" spans="2:13" x14ac:dyDescent="0.25">
      <c r="B388" s="88">
        <v>22975000000</v>
      </c>
      <c r="C388" s="88">
        <v>-7.3211956000000002</v>
      </c>
      <c r="L388" s="88"/>
      <c r="M388" s="88"/>
    </row>
    <row r="389" spans="2:13" x14ac:dyDescent="0.25">
      <c r="B389" s="88">
        <v>23050000000</v>
      </c>
      <c r="C389" s="88">
        <v>-7.4081478000000001</v>
      </c>
      <c r="L389" s="88"/>
      <c r="M389" s="88"/>
    </row>
    <row r="390" spans="2:13" x14ac:dyDescent="0.25">
      <c r="B390" s="88">
        <v>23125000000</v>
      </c>
      <c r="C390" s="88">
        <v>-7.4936518999999997</v>
      </c>
      <c r="L390" s="88"/>
      <c r="M390" s="88"/>
    </row>
    <row r="391" spans="2:13" x14ac:dyDescent="0.25">
      <c r="B391" s="88">
        <v>23200000000</v>
      </c>
      <c r="C391" s="88">
        <v>-7.5751643</v>
      </c>
      <c r="L391" s="88"/>
      <c r="M391" s="88"/>
    </row>
    <row r="392" spans="2:13" x14ac:dyDescent="0.25">
      <c r="B392" s="88">
        <v>23275000000</v>
      </c>
      <c r="C392" s="88">
        <v>-7.6519507999999998</v>
      </c>
      <c r="L392" s="88"/>
      <c r="M392" s="88"/>
    </row>
    <row r="393" spans="2:13" x14ac:dyDescent="0.25">
      <c r="B393" s="88">
        <v>23350000000</v>
      </c>
      <c r="C393" s="88">
        <v>-7.7228631999999999</v>
      </c>
      <c r="L393" s="88"/>
      <c r="M393" s="88"/>
    </row>
    <row r="394" spans="2:13" x14ac:dyDescent="0.25">
      <c r="B394" s="88">
        <v>23425000000</v>
      </c>
      <c r="C394" s="88">
        <v>-7.7867607999999997</v>
      </c>
      <c r="L394" s="88"/>
      <c r="M394" s="88"/>
    </row>
    <row r="395" spans="2:13" x14ac:dyDescent="0.25">
      <c r="B395" s="88">
        <v>23500000000</v>
      </c>
      <c r="C395" s="88">
        <v>-7.8518781999999998</v>
      </c>
      <c r="L395" s="88"/>
      <c r="M395" s="88"/>
    </row>
    <row r="396" spans="2:13" x14ac:dyDescent="0.25">
      <c r="B396" s="88">
        <v>23575000000</v>
      </c>
      <c r="C396" s="88">
        <v>-7.8960524000000003</v>
      </c>
      <c r="L396" s="88"/>
      <c r="M396" s="88"/>
    </row>
    <row r="397" spans="2:13" x14ac:dyDescent="0.25">
      <c r="B397" s="88">
        <v>23650000000</v>
      </c>
      <c r="C397" s="88">
        <v>-7.9360580000000001</v>
      </c>
      <c r="L397" s="88"/>
      <c r="M397" s="88"/>
    </row>
    <row r="398" spans="2:13" x14ac:dyDescent="0.25">
      <c r="B398" s="88">
        <v>23725000000</v>
      </c>
      <c r="C398" s="88">
        <v>-7.9791030999999997</v>
      </c>
      <c r="L398" s="88"/>
      <c r="M398" s="88"/>
    </row>
    <row r="399" spans="2:13" x14ac:dyDescent="0.25">
      <c r="B399" s="88">
        <v>23800000000</v>
      </c>
      <c r="C399" s="88">
        <v>-8.0202436000000006</v>
      </c>
      <c r="L399" s="88"/>
      <c r="M399" s="88"/>
    </row>
    <row r="400" spans="2:13" x14ac:dyDescent="0.25">
      <c r="B400" s="88">
        <v>23875000000</v>
      </c>
      <c r="C400" s="88">
        <v>-8.0514927000000007</v>
      </c>
      <c r="L400" s="88"/>
      <c r="M400" s="88"/>
    </row>
    <row r="401" spans="2:13" x14ac:dyDescent="0.25">
      <c r="B401" s="88">
        <v>23950000000</v>
      </c>
      <c r="C401" s="88">
        <v>-8.0993452000000001</v>
      </c>
      <c r="L401" s="88"/>
      <c r="M401" s="88"/>
    </row>
    <row r="402" spans="2:13" x14ac:dyDescent="0.25">
      <c r="B402" s="88">
        <v>24025000000</v>
      </c>
      <c r="C402" s="88">
        <v>-8.1704968999999998</v>
      </c>
      <c r="L402" s="88"/>
      <c r="M402" s="88"/>
    </row>
    <row r="403" spans="2:13" x14ac:dyDescent="0.25">
      <c r="B403" s="88">
        <v>24100000000</v>
      </c>
      <c r="C403" s="88">
        <v>-8.2889298999999994</v>
      </c>
      <c r="L403" s="88"/>
      <c r="M403" s="88"/>
    </row>
    <row r="404" spans="2:13" x14ac:dyDescent="0.25">
      <c r="B404" s="88">
        <v>24175000000</v>
      </c>
      <c r="C404" s="88">
        <v>-8.4747933999999994</v>
      </c>
      <c r="L404" s="88"/>
      <c r="M404" s="88"/>
    </row>
    <row r="405" spans="2:13" x14ac:dyDescent="0.25">
      <c r="B405" s="88">
        <v>24250000000</v>
      </c>
      <c r="C405" s="88">
        <v>-8.7371283000000002</v>
      </c>
      <c r="L405" s="88"/>
      <c r="M405" s="88"/>
    </row>
    <row r="406" spans="2:13" x14ac:dyDescent="0.25">
      <c r="B406" s="88">
        <v>24325000000</v>
      </c>
      <c r="C406" s="88">
        <v>-9.0811281000000008</v>
      </c>
      <c r="L406" s="88"/>
      <c r="M406" s="88"/>
    </row>
    <row r="407" spans="2:13" x14ac:dyDescent="0.25">
      <c r="B407" s="88">
        <v>24400000000</v>
      </c>
      <c r="C407" s="88">
        <v>-9.5015658999999992</v>
      </c>
      <c r="L407" s="88"/>
      <c r="M407" s="88"/>
    </row>
    <row r="408" spans="2:13" x14ac:dyDescent="0.25">
      <c r="B408" s="88">
        <v>24475000000</v>
      </c>
      <c r="C408" s="88">
        <v>-9.9781656000000005</v>
      </c>
      <c r="L408" s="88"/>
      <c r="M408" s="88"/>
    </row>
    <row r="409" spans="2:13" x14ac:dyDescent="0.25">
      <c r="B409" s="88">
        <v>24550000000</v>
      </c>
      <c r="C409" s="88">
        <v>-10.479006</v>
      </c>
      <c r="L409" s="88"/>
      <c r="M409" s="88"/>
    </row>
    <row r="410" spans="2:13" x14ac:dyDescent="0.25">
      <c r="B410" s="88">
        <v>24625000000</v>
      </c>
      <c r="C410" s="88">
        <v>-10.977233</v>
      </c>
      <c r="L410" s="88"/>
      <c r="M410" s="88"/>
    </row>
    <row r="411" spans="2:13" x14ac:dyDescent="0.25">
      <c r="B411" s="88">
        <v>24700000000</v>
      </c>
      <c r="C411" s="88">
        <v>-11.413766000000001</v>
      </c>
      <c r="L411" s="88"/>
      <c r="M411" s="88"/>
    </row>
    <row r="412" spans="2:13" x14ac:dyDescent="0.25">
      <c r="B412" s="88">
        <v>24775000000</v>
      </c>
      <c r="C412" s="88">
        <v>-11.766921999999999</v>
      </c>
      <c r="L412" s="88"/>
      <c r="M412" s="88"/>
    </row>
    <row r="413" spans="2:13" x14ac:dyDescent="0.25">
      <c r="B413" s="88">
        <v>24850000000</v>
      </c>
      <c r="C413" s="88">
        <v>-12.037955999999999</v>
      </c>
      <c r="L413" s="88"/>
      <c r="M413" s="88"/>
    </row>
    <row r="414" spans="2:13" x14ac:dyDescent="0.25">
      <c r="B414" s="88">
        <v>24925000000</v>
      </c>
      <c r="C414" s="88">
        <v>-12.221406999999999</v>
      </c>
      <c r="L414" s="88"/>
      <c r="M414" s="88"/>
    </row>
    <row r="415" spans="2:13" x14ac:dyDescent="0.25">
      <c r="B415" s="88">
        <v>25000000000</v>
      </c>
      <c r="C415" s="88">
        <v>-12.325158999999999</v>
      </c>
      <c r="L415" s="88"/>
      <c r="M415" s="88"/>
    </row>
    <row r="416" spans="2:13" x14ac:dyDescent="0.25">
      <c r="B416" s="88" t="s">
        <v>21</v>
      </c>
      <c r="C416" s="88"/>
      <c r="L416" s="88"/>
      <c r="M416" s="88"/>
    </row>
    <row r="417" spans="2:13" x14ac:dyDescent="0.25">
      <c r="B417" s="88"/>
      <c r="C417" s="88"/>
      <c r="L417" s="88"/>
      <c r="M417" s="88"/>
    </row>
    <row r="418" spans="2:13" x14ac:dyDescent="0.25">
      <c r="B418" s="88"/>
      <c r="C418" s="88"/>
      <c r="L418" s="88"/>
      <c r="M418" s="88"/>
    </row>
    <row r="419" spans="2:13" x14ac:dyDescent="0.25">
      <c r="B419" s="88" t="s">
        <v>22</v>
      </c>
      <c r="C419" s="88"/>
      <c r="L419" s="88"/>
      <c r="M419" s="88"/>
    </row>
    <row r="420" spans="2:13" x14ac:dyDescent="0.25">
      <c r="B420" s="88" t="s">
        <v>19</v>
      </c>
      <c r="C420" s="88" t="s">
        <v>281</v>
      </c>
      <c r="L420" s="88"/>
      <c r="M420" s="88"/>
    </row>
    <row r="421" spans="2:13" x14ac:dyDescent="0.25">
      <c r="B421" s="88">
        <v>10000000000</v>
      </c>
      <c r="C421" s="88">
        <v>-73.375052999999994</v>
      </c>
      <c r="L421" s="88"/>
      <c r="M421" s="88"/>
    </row>
    <row r="422" spans="2:13" x14ac:dyDescent="0.25">
      <c r="B422" s="88">
        <v>10075000000</v>
      </c>
      <c r="C422" s="88">
        <v>-74.172234000000003</v>
      </c>
      <c r="L422" s="88"/>
      <c r="M422" s="88"/>
    </row>
    <row r="423" spans="2:13" x14ac:dyDescent="0.25">
      <c r="B423" s="88">
        <v>10150000000</v>
      </c>
      <c r="C423" s="88">
        <v>-75.877892000000003</v>
      </c>
      <c r="L423" s="88"/>
      <c r="M423" s="88"/>
    </row>
    <row r="424" spans="2:13" x14ac:dyDescent="0.25">
      <c r="B424" s="88">
        <v>10225000000</v>
      </c>
      <c r="C424" s="88">
        <v>-76.507248000000004</v>
      </c>
      <c r="L424" s="88"/>
      <c r="M424" s="88"/>
    </row>
    <row r="425" spans="2:13" x14ac:dyDescent="0.25">
      <c r="B425" s="88">
        <v>10300000000</v>
      </c>
      <c r="C425" s="88">
        <v>-76.876900000000006</v>
      </c>
      <c r="L425" s="88"/>
      <c r="M425" s="88"/>
    </row>
    <row r="426" spans="2:13" x14ac:dyDescent="0.25">
      <c r="B426" s="88">
        <v>10375000000</v>
      </c>
      <c r="C426" s="88">
        <v>-76.812370000000001</v>
      </c>
      <c r="L426" s="88"/>
      <c r="M426" s="88"/>
    </row>
    <row r="427" spans="2:13" x14ac:dyDescent="0.25">
      <c r="B427" s="88">
        <v>10450000000</v>
      </c>
      <c r="C427" s="88">
        <v>-79.009735000000006</v>
      </c>
      <c r="L427" s="88"/>
      <c r="M427" s="88"/>
    </row>
    <row r="428" spans="2:13" x14ac:dyDescent="0.25">
      <c r="B428" s="88">
        <v>10525000000</v>
      </c>
      <c r="C428" s="88">
        <v>-79.215530000000001</v>
      </c>
      <c r="L428" s="88"/>
      <c r="M428" s="88"/>
    </row>
    <row r="429" spans="2:13" x14ac:dyDescent="0.25">
      <c r="B429" s="88">
        <v>10600000000</v>
      </c>
      <c r="C429" s="88">
        <v>-78.778778000000003</v>
      </c>
      <c r="L429" s="88"/>
      <c r="M429" s="88"/>
    </row>
    <row r="430" spans="2:13" x14ac:dyDescent="0.25">
      <c r="B430" s="88">
        <v>10675000000</v>
      </c>
      <c r="C430" s="88">
        <v>-77.498276000000004</v>
      </c>
      <c r="L430" s="88"/>
      <c r="M430" s="88"/>
    </row>
    <row r="431" spans="2:13" x14ac:dyDescent="0.25">
      <c r="B431" s="88">
        <v>10750000000</v>
      </c>
      <c r="C431" s="88">
        <v>-77.701378000000005</v>
      </c>
      <c r="L431" s="88"/>
      <c r="M431" s="88"/>
    </row>
    <row r="432" spans="2:13" x14ac:dyDescent="0.25">
      <c r="B432" s="88">
        <v>10825000000</v>
      </c>
      <c r="C432" s="88">
        <v>-77.980568000000005</v>
      </c>
      <c r="L432" s="88"/>
      <c r="M432" s="88"/>
    </row>
    <row r="433" spans="2:13" x14ac:dyDescent="0.25">
      <c r="B433" s="88">
        <v>10900000000</v>
      </c>
      <c r="C433" s="88">
        <v>-76.552543999999997</v>
      </c>
      <c r="L433" s="88"/>
      <c r="M433" s="88"/>
    </row>
    <row r="434" spans="2:13" x14ac:dyDescent="0.25">
      <c r="B434" s="88">
        <v>10975000000</v>
      </c>
      <c r="C434" s="88">
        <v>-74.704018000000005</v>
      </c>
      <c r="L434" s="88"/>
      <c r="M434" s="88"/>
    </row>
    <row r="435" spans="2:13" x14ac:dyDescent="0.25">
      <c r="B435" s="88">
        <v>11050000000</v>
      </c>
      <c r="C435" s="88">
        <v>-75.011382999999995</v>
      </c>
      <c r="L435" s="88"/>
      <c r="M435" s="88"/>
    </row>
    <row r="436" spans="2:13" x14ac:dyDescent="0.25">
      <c r="B436" s="88">
        <v>11125000000</v>
      </c>
      <c r="C436" s="88">
        <v>-75.699889999999996</v>
      </c>
      <c r="L436" s="88"/>
      <c r="M436" s="88"/>
    </row>
    <row r="437" spans="2:13" x14ac:dyDescent="0.25">
      <c r="B437" s="88">
        <v>11200000000</v>
      </c>
      <c r="C437" s="88">
        <v>-75.222320999999994</v>
      </c>
      <c r="L437" s="88"/>
      <c r="M437" s="88"/>
    </row>
    <row r="438" spans="2:13" x14ac:dyDescent="0.25">
      <c r="B438" s="88">
        <v>11275000000</v>
      </c>
      <c r="C438" s="88">
        <v>-75.289635000000004</v>
      </c>
      <c r="L438" s="88"/>
      <c r="M438" s="88"/>
    </row>
    <row r="439" spans="2:13" x14ac:dyDescent="0.25">
      <c r="B439" s="88">
        <v>11350000000</v>
      </c>
      <c r="C439" s="88">
        <v>-75.247574</v>
      </c>
      <c r="L439" s="88"/>
      <c r="M439" s="88"/>
    </row>
    <row r="440" spans="2:13" x14ac:dyDescent="0.25">
      <c r="B440" s="88">
        <v>11425000000</v>
      </c>
      <c r="C440" s="88">
        <v>-75.742828000000003</v>
      </c>
      <c r="L440" s="88"/>
      <c r="M440" s="88"/>
    </row>
    <row r="441" spans="2:13" x14ac:dyDescent="0.25">
      <c r="B441" s="88">
        <v>11500000000</v>
      </c>
      <c r="C441" s="88">
        <v>-75.072959999999995</v>
      </c>
      <c r="L441" s="88"/>
      <c r="M441" s="88"/>
    </row>
    <row r="442" spans="2:13" x14ac:dyDescent="0.25">
      <c r="B442" s="88">
        <v>11575000000</v>
      </c>
      <c r="C442" s="88">
        <v>-74.348663000000002</v>
      </c>
      <c r="L442" s="88"/>
      <c r="M442" s="88"/>
    </row>
    <row r="443" spans="2:13" x14ac:dyDescent="0.25">
      <c r="B443" s="88">
        <v>11650000000</v>
      </c>
      <c r="C443" s="88">
        <v>-73.998062000000004</v>
      </c>
      <c r="L443" s="88"/>
      <c r="M443" s="88"/>
    </row>
    <row r="444" spans="2:13" x14ac:dyDescent="0.25">
      <c r="B444" s="88">
        <v>11725000000</v>
      </c>
      <c r="C444" s="88">
        <v>-75.981300000000005</v>
      </c>
      <c r="L444" s="88"/>
      <c r="M444" s="88"/>
    </row>
    <row r="445" spans="2:13" x14ac:dyDescent="0.25">
      <c r="B445" s="88">
        <v>11800000000</v>
      </c>
      <c r="C445" s="88">
        <v>-75.526413000000005</v>
      </c>
      <c r="L445" s="88"/>
      <c r="M445" s="88"/>
    </row>
    <row r="446" spans="2:13" x14ac:dyDescent="0.25">
      <c r="B446" s="88">
        <v>11875000000</v>
      </c>
      <c r="C446" s="88">
        <v>-75.475989999999996</v>
      </c>
      <c r="L446" s="88"/>
      <c r="M446" s="88"/>
    </row>
    <row r="447" spans="2:13" x14ac:dyDescent="0.25">
      <c r="B447" s="88">
        <v>11950000000</v>
      </c>
      <c r="C447" s="88">
        <v>-74.899619999999999</v>
      </c>
      <c r="L447" s="88"/>
      <c r="M447" s="88"/>
    </row>
    <row r="448" spans="2:13" x14ac:dyDescent="0.25">
      <c r="B448" s="88">
        <v>12025000000</v>
      </c>
      <c r="C448" s="88">
        <v>-75.565314999999998</v>
      </c>
      <c r="L448" s="88"/>
      <c r="M448" s="88"/>
    </row>
    <row r="449" spans="2:13" x14ac:dyDescent="0.25">
      <c r="B449" s="88">
        <v>12100000000</v>
      </c>
      <c r="C449" s="88">
        <v>-75.570091000000005</v>
      </c>
      <c r="L449" s="88"/>
      <c r="M449" s="88"/>
    </row>
    <row r="450" spans="2:13" x14ac:dyDescent="0.25">
      <c r="B450" s="88">
        <v>12175000000</v>
      </c>
      <c r="C450" s="88">
        <v>-74.588363999999999</v>
      </c>
      <c r="L450" s="88"/>
      <c r="M450" s="88"/>
    </row>
    <row r="451" spans="2:13" x14ac:dyDescent="0.25">
      <c r="B451" s="88">
        <v>12250000000</v>
      </c>
      <c r="C451" s="88">
        <v>-72.077263000000002</v>
      </c>
      <c r="L451" s="88"/>
      <c r="M451" s="88"/>
    </row>
    <row r="452" spans="2:13" x14ac:dyDescent="0.25">
      <c r="B452" s="88">
        <v>12325000000</v>
      </c>
      <c r="C452" s="88">
        <v>-70.969825999999998</v>
      </c>
      <c r="L452" s="88"/>
      <c r="M452" s="88"/>
    </row>
    <row r="453" spans="2:13" x14ac:dyDescent="0.25">
      <c r="B453" s="88">
        <v>12400000000</v>
      </c>
      <c r="C453" s="88">
        <v>-71.761650000000003</v>
      </c>
      <c r="L453" s="88"/>
      <c r="M453" s="88"/>
    </row>
    <row r="454" spans="2:13" x14ac:dyDescent="0.25">
      <c r="B454" s="88">
        <v>12475000000</v>
      </c>
      <c r="C454" s="88">
        <v>-72.224959999999996</v>
      </c>
      <c r="L454" s="88"/>
      <c r="M454" s="88"/>
    </row>
    <row r="455" spans="2:13" x14ac:dyDescent="0.25">
      <c r="B455" s="88">
        <v>12550000000</v>
      </c>
      <c r="C455" s="88">
        <v>-71.226890999999995</v>
      </c>
      <c r="L455" s="88"/>
      <c r="M455" s="88"/>
    </row>
    <row r="456" spans="2:13" x14ac:dyDescent="0.25">
      <c r="B456" s="88">
        <v>12625000000</v>
      </c>
      <c r="C456" s="88">
        <v>-71.487449999999995</v>
      </c>
      <c r="L456" s="88"/>
      <c r="M456" s="88"/>
    </row>
    <row r="457" spans="2:13" x14ac:dyDescent="0.25">
      <c r="B457" s="88">
        <v>12700000000</v>
      </c>
      <c r="C457" s="88">
        <v>-72.042800999999997</v>
      </c>
      <c r="L457" s="88"/>
      <c r="M457" s="88"/>
    </row>
    <row r="458" spans="2:13" x14ac:dyDescent="0.25">
      <c r="B458" s="88">
        <v>12775000000</v>
      </c>
      <c r="C458" s="88">
        <v>-71.942634999999996</v>
      </c>
      <c r="L458" s="88"/>
      <c r="M458" s="88"/>
    </row>
    <row r="459" spans="2:13" x14ac:dyDescent="0.25">
      <c r="B459" s="88">
        <v>12850000000</v>
      </c>
      <c r="C459" s="88">
        <v>-72.711082000000005</v>
      </c>
      <c r="L459" s="88"/>
      <c r="M459" s="88"/>
    </row>
    <row r="460" spans="2:13" x14ac:dyDescent="0.25">
      <c r="B460" s="88">
        <v>12925000000</v>
      </c>
      <c r="C460" s="88">
        <v>-71.418839000000006</v>
      </c>
      <c r="L460" s="88"/>
      <c r="M460" s="88"/>
    </row>
    <row r="461" spans="2:13" x14ac:dyDescent="0.25">
      <c r="B461" s="88">
        <v>13000000000</v>
      </c>
      <c r="C461" s="88">
        <v>-70.643127000000007</v>
      </c>
      <c r="L461" s="88"/>
      <c r="M461" s="88"/>
    </row>
    <row r="462" spans="2:13" x14ac:dyDescent="0.25">
      <c r="B462" s="88">
        <v>13075000000</v>
      </c>
      <c r="C462" s="88">
        <v>-71.235793999999999</v>
      </c>
      <c r="L462" s="88"/>
      <c r="M462" s="88"/>
    </row>
    <row r="463" spans="2:13" x14ac:dyDescent="0.25">
      <c r="B463" s="88">
        <v>13150000000</v>
      </c>
      <c r="C463" s="88">
        <v>-71.687370000000001</v>
      </c>
      <c r="L463" s="88"/>
      <c r="M463" s="88"/>
    </row>
    <row r="464" spans="2:13" x14ac:dyDescent="0.25">
      <c r="B464" s="88">
        <v>13225000000</v>
      </c>
      <c r="C464" s="88">
        <v>-70.719009</v>
      </c>
      <c r="L464" s="88"/>
      <c r="M464" s="88"/>
    </row>
    <row r="465" spans="2:13" x14ac:dyDescent="0.25">
      <c r="B465" s="88">
        <v>13300000000</v>
      </c>
      <c r="C465" s="88">
        <v>-71.060173000000006</v>
      </c>
      <c r="L465" s="88"/>
      <c r="M465" s="88"/>
    </row>
    <row r="466" spans="2:13" x14ac:dyDescent="0.25">
      <c r="B466" s="88">
        <v>13375000000</v>
      </c>
      <c r="C466" s="88">
        <v>-71.514954000000003</v>
      </c>
      <c r="L466" s="88"/>
      <c r="M466" s="88"/>
    </row>
    <row r="467" spans="2:13" x14ac:dyDescent="0.25">
      <c r="B467" s="88">
        <v>13450000000</v>
      </c>
      <c r="C467" s="88">
        <v>-71.727385999999996</v>
      </c>
      <c r="L467" s="88"/>
      <c r="M467" s="88"/>
    </row>
    <row r="468" spans="2:13" x14ac:dyDescent="0.25">
      <c r="B468" s="88">
        <v>13525000000</v>
      </c>
      <c r="C468" s="88">
        <v>-71.475020999999998</v>
      </c>
      <c r="L468" s="88"/>
      <c r="M468" s="88"/>
    </row>
    <row r="469" spans="2:13" x14ac:dyDescent="0.25">
      <c r="B469" s="88">
        <v>13600000000</v>
      </c>
      <c r="C469" s="88">
        <v>-70.944473000000002</v>
      </c>
      <c r="L469" s="88"/>
      <c r="M469" s="88"/>
    </row>
    <row r="470" spans="2:13" x14ac:dyDescent="0.25">
      <c r="B470" s="88">
        <v>13675000000</v>
      </c>
      <c r="C470" s="88">
        <v>-70.665908999999999</v>
      </c>
      <c r="L470" s="88"/>
      <c r="M470" s="88"/>
    </row>
    <row r="471" spans="2:13" x14ac:dyDescent="0.25">
      <c r="B471" s="88">
        <v>13750000000</v>
      </c>
      <c r="C471" s="88">
        <v>-69.996735000000001</v>
      </c>
      <c r="L471" s="88"/>
      <c r="M471" s="88"/>
    </row>
    <row r="472" spans="2:13" x14ac:dyDescent="0.25">
      <c r="B472" s="88">
        <v>13825000000</v>
      </c>
      <c r="C472" s="88">
        <v>-68.337684999999993</v>
      </c>
      <c r="L472" s="88"/>
      <c r="M472" s="88"/>
    </row>
    <row r="473" spans="2:13" x14ac:dyDescent="0.25">
      <c r="B473" s="88">
        <v>13900000000</v>
      </c>
      <c r="C473" s="88">
        <v>-65.030951999999999</v>
      </c>
      <c r="L473" s="88"/>
      <c r="M473" s="88"/>
    </row>
    <row r="474" spans="2:13" x14ac:dyDescent="0.25">
      <c r="B474" s="88">
        <v>13975000000</v>
      </c>
      <c r="C474" s="88">
        <v>-61.129105000000003</v>
      </c>
      <c r="L474" s="88"/>
      <c r="M474" s="88"/>
    </row>
    <row r="475" spans="2:13" x14ac:dyDescent="0.25">
      <c r="B475" s="88">
        <v>14050000000</v>
      </c>
      <c r="C475" s="88">
        <v>-57.781868000000003</v>
      </c>
      <c r="L475" s="88"/>
      <c r="M475" s="88"/>
    </row>
    <row r="476" spans="2:13" x14ac:dyDescent="0.25">
      <c r="B476" s="88">
        <v>14125000000</v>
      </c>
      <c r="C476" s="88">
        <v>-53.729228999999997</v>
      </c>
      <c r="L476" s="88"/>
      <c r="M476" s="88"/>
    </row>
    <row r="477" spans="2:13" x14ac:dyDescent="0.25">
      <c r="B477" s="88">
        <v>14200000000</v>
      </c>
      <c r="C477" s="88">
        <v>-48.455207999999999</v>
      </c>
      <c r="L477" s="88"/>
      <c r="M477" s="88"/>
    </row>
    <row r="478" spans="2:13" x14ac:dyDescent="0.25">
      <c r="B478" s="88">
        <v>14275000000</v>
      </c>
      <c r="C478" s="88">
        <v>-43.439590000000003</v>
      </c>
      <c r="L478" s="88"/>
      <c r="M478" s="88"/>
    </row>
    <row r="479" spans="2:13" x14ac:dyDescent="0.25">
      <c r="B479" s="88">
        <v>14350000000</v>
      </c>
      <c r="C479" s="88">
        <v>-37.984164999999997</v>
      </c>
      <c r="L479" s="88"/>
      <c r="M479" s="88"/>
    </row>
    <row r="480" spans="2:13" x14ac:dyDescent="0.25">
      <c r="B480" s="88">
        <v>14425000000</v>
      </c>
      <c r="C480" s="88">
        <v>-32.522292999999998</v>
      </c>
      <c r="L480" s="88"/>
      <c r="M480" s="88"/>
    </row>
    <row r="481" spans="2:13" x14ac:dyDescent="0.25">
      <c r="B481" s="88">
        <v>14500000000</v>
      </c>
      <c r="C481" s="88">
        <v>-27.588787</v>
      </c>
      <c r="L481" s="88"/>
      <c r="M481" s="88"/>
    </row>
    <row r="482" spans="2:13" x14ac:dyDescent="0.25">
      <c r="B482" s="88">
        <v>14575000000</v>
      </c>
      <c r="C482" s="88">
        <v>-22.930340000000001</v>
      </c>
      <c r="L482" s="88"/>
      <c r="M482" s="88"/>
    </row>
    <row r="483" spans="2:13" x14ac:dyDescent="0.25">
      <c r="B483" s="88">
        <v>14650000000</v>
      </c>
      <c r="C483" s="88">
        <v>-18.401356</v>
      </c>
      <c r="L483" s="88"/>
      <c r="M483" s="88"/>
    </row>
    <row r="484" spans="2:13" x14ac:dyDescent="0.25">
      <c r="B484" s="88">
        <v>14725000000</v>
      </c>
      <c r="C484" s="88">
        <v>-14.625786</v>
      </c>
      <c r="L484" s="88"/>
      <c r="M484" s="88"/>
    </row>
    <row r="485" spans="2:13" x14ac:dyDescent="0.25">
      <c r="B485" s="88">
        <v>14800000000</v>
      </c>
      <c r="C485" s="88">
        <v>-11.953789</v>
      </c>
      <c r="L485" s="88"/>
      <c r="M485" s="88"/>
    </row>
    <row r="486" spans="2:13" x14ac:dyDescent="0.25">
      <c r="B486" s="88">
        <v>14875000000</v>
      </c>
      <c r="C486" s="88">
        <v>-10.29552</v>
      </c>
      <c r="L486" s="88"/>
      <c r="M486" s="88"/>
    </row>
    <row r="487" spans="2:13" x14ac:dyDescent="0.25">
      <c r="B487" s="88">
        <v>14950000000</v>
      </c>
      <c r="C487" s="88">
        <v>-9.3419743000000004</v>
      </c>
      <c r="L487" s="88"/>
      <c r="M487" s="88"/>
    </row>
    <row r="488" spans="2:13" x14ac:dyDescent="0.25">
      <c r="B488" s="88">
        <v>15025000000</v>
      </c>
      <c r="C488" s="88">
        <v>-8.7135086000000008</v>
      </c>
      <c r="L488" s="88"/>
      <c r="M488" s="88"/>
    </row>
    <row r="489" spans="2:13" x14ac:dyDescent="0.25">
      <c r="B489" s="88">
        <v>15100000000</v>
      </c>
      <c r="C489" s="88">
        <v>-8.2750397000000007</v>
      </c>
      <c r="L489" s="88"/>
      <c r="M489" s="88"/>
    </row>
    <row r="490" spans="2:13" x14ac:dyDescent="0.25">
      <c r="B490" s="88">
        <v>15175000000</v>
      </c>
      <c r="C490" s="88">
        <v>-7.9397421000000001</v>
      </c>
      <c r="L490" s="88"/>
      <c r="M490" s="88"/>
    </row>
    <row r="491" spans="2:13" x14ac:dyDescent="0.25">
      <c r="B491" s="88">
        <v>15250000000</v>
      </c>
      <c r="C491" s="88">
        <v>-7.6561499</v>
      </c>
      <c r="L491" s="88"/>
      <c r="M491" s="88"/>
    </row>
    <row r="492" spans="2:13" x14ac:dyDescent="0.25">
      <c r="B492" s="88">
        <v>15325000000</v>
      </c>
      <c r="C492" s="88">
        <v>-7.4164919999999999</v>
      </c>
      <c r="L492" s="88"/>
      <c r="M492" s="88"/>
    </row>
    <row r="493" spans="2:13" x14ac:dyDescent="0.25">
      <c r="B493" s="88">
        <v>15400000000</v>
      </c>
      <c r="C493" s="88">
        <v>-7.2352781000000004</v>
      </c>
      <c r="L493" s="88"/>
      <c r="M493" s="88"/>
    </row>
    <row r="494" spans="2:13" x14ac:dyDescent="0.25">
      <c r="B494" s="88">
        <v>15475000000</v>
      </c>
      <c r="C494" s="88">
        <v>-7.0730905999999996</v>
      </c>
      <c r="L494" s="88"/>
      <c r="M494" s="88"/>
    </row>
    <row r="495" spans="2:13" x14ac:dyDescent="0.25">
      <c r="B495" s="88">
        <v>15550000000</v>
      </c>
      <c r="C495" s="88">
        <v>-6.9451580000000002</v>
      </c>
      <c r="L495" s="88"/>
      <c r="M495" s="88"/>
    </row>
    <row r="496" spans="2:13" x14ac:dyDescent="0.25">
      <c r="B496" s="88">
        <v>15625000000</v>
      </c>
      <c r="C496" s="88">
        <v>-6.8383975000000001</v>
      </c>
      <c r="L496" s="88"/>
      <c r="M496" s="88"/>
    </row>
    <row r="497" spans="2:13" x14ac:dyDescent="0.25">
      <c r="B497" s="88">
        <v>15700000000</v>
      </c>
      <c r="C497" s="88">
        <v>-6.7500448000000004</v>
      </c>
      <c r="L497" s="88"/>
      <c r="M497" s="88"/>
    </row>
    <row r="498" spans="2:13" x14ac:dyDescent="0.25">
      <c r="B498" s="88">
        <v>15775000000</v>
      </c>
      <c r="C498" s="88">
        <v>-6.6742419999999996</v>
      </c>
      <c r="L498" s="88"/>
      <c r="M498" s="88"/>
    </row>
    <row r="499" spans="2:13" x14ac:dyDescent="0.25">
      <c r="B499" s="88">
        <v>15850000000</v>
      </c>
      <c r="C499" s="88">
        <v>-6.6248015999999996</v>
      </c>
      <c r="L499" s="88"/>
      <c r="M499" s="88"/>
    </row>
    <row r="500" spans="2:13" x14ac:dyDescent="0.25">
      <c r="B500" s="88">
        <v>15925000000</v>
      </c>
      <c r="C500" s="88">
        <v>-6.5634933000000002</v>
      </c>
      <c r="L500" s="88"/>
      <c r="M500" s="88"/>
    </row>
    <row r="501" spans="2:13" x14ac:dyDescent="0.25">
      <c r="B501" s="88">
        <v>16000000000</v>
      </c>
      <c r="C501" s="88">
        <v>-6.5089841000000002</v>
      </c>
      <c r="L501" s="88"/>
      <c r="M501" s="88"/>
    </row>
    <row r="502" spans="2:13" x14ac:dyDescent="0.25">
      <c r="B502" s="88">
        <v>16075000000</v>
      </c>
      <c r="C502" s="88">
        <v>-6.4665569999999999</v>
      </c>
      <c r="L502" s="88"/>
      <c r="M502" s="88"/>
    </row>
    <row r="503" spans="2:13" x14ac:dyDescent="0.25">
      <c r="B503" s="88">
        <v>16150000000</v>
      </c>
      <c r="C503" s="88">
        <v>-6.4287305000000003</v>
      </c>
      <c r="L503" s="88"/>
      <c r="M503" s="88"/>
    </row>
    <row r="504" spans="2:13" x14ac:dyDescent="0.25">
      <c r="B504" s="88">
        <v>16225000000</v>
      </c>
      <c r="C504" s="88">
        <v>-6.3930740000000004</v>
      </c>
      <c r="L504" s="88"/>
      <c r="M504" s="88"/>
    </row>
    <row r="505" spans="2:13" x14ac:dyDescent="0.25">
      <c r="B505" s="88">
        <v>16300000000</v>
      </c>
      <c r="C505" s="88">
        <v>-6.3445191000000003</v>
      </c>
      <c r="L505" s="88"/>
      <c r="M505" s="88"/>
    </row>
    <row r="506" spans="2:13" x14ac:dyDescent="0.25">
      <c r="B506" s="88">
        <v>16375000000</v>
      </c>
      <c r="C506" s="88">
        <v>-6.2958403000000001</v>
      </c>
      <c r="L506" s="88"/>
      <c r="M506" s="88"/>
    </row>
    <row r="507" spans="2:13" x14ac:dyDescent="0.25">
      <c r="B507" s="88">
        <v>16450000000</v>
      </c>
      <c r="C507" s="88">
        <v>-6.2386141000000004</v>
      </c>
      <c r="L507" s="88"/>
      <c r="M507" s="88"/>
    </row>
    <row r="508" spans="2:13" x14ac:dyDescent="0.25">
      <c r="B508" s="88">
        <v>16525000000</v>
      </c>
      <c r="C508" s="88">
        <v>-6.1915822</v>
      </c>
      <c r="L508" s="88"/>
      <c r="M508" s="88"/>
    </row>
    <row r="509" spans="2:13" x14ac:dyDescent="0.25">
      <c r="B509" s="88">
        <v>16600000000</v>
      </c>
      <c r="C509" s="88">
        <v>-6.1217646999999999</v>
      </c>
      <c r="L509" s="88"/>
      <c r="M509" s="88"/>
    </row>
    <row r="510" spans="2:13" x14ac:dyDescent="0.25">
      <c r="B510" s="88">
        <v>16675000000</v>
      </c>
      <c r="C510" s="88">
        <v>-6.0735673999999999</v>
      </c>
      <c r="L510" s="88"/>
      <c r="M510" s="88"/>
    </row>
    <row r="511" spans="2:13" x14ac:dyDescent="0.25">
      <c r="B511" s="88">
        <v>16750000000</v>
      </c>
      <c r="C511" s="88">
        <v>-6.0213837999999997</v>
      </c>
      <c r="L511" s="88"/>
      <c r="M511" s="88"/>
    </row>
    <row r="512" spans="2:13" x14ac:dyDescent="0.25">
      <c r="B512" s="88">
        <v>16825000000</v>
      </c>
      <c r="C512" s="88">
        <v>-5.9710608000000001</v>
      </c>
      <c r="L512" s="88"/>
      <c r="M512" s="88"/>
    </row>
    <row r="513" spans="2:13" x14ac:dyDescent="0.25">
      <c r="B513" s="88">
        <v>16900000000</v>
      </c>
      <c r="C513" s="88">
        <v>-5.9148835999999996</v>
      </c>
      <c r="L513" s="88"/>
      <c r="M513" s="88"/>
    </row>
    <row r="514" spans="2:13" x14ac:dyDescent="0.25">
      <c r="B514" s="88">
        <v>16975000000</v>
      </c>
      <c r="C514" s="88">
        <v>-5.9026275000000004</v>
      </c>
      <c r="L514" s="88"/>
      <c r="M514" s="88"/>
    </row>
    <row r="515" spans="2:13" x14ac:dyDescent="0.25">
      <c r="B515" s="88">
        <v>17050000000</v>
      </c>
      <c r="C515" s="88">
        <v>-5.8987575000000003</v>
      </c>
      <c r="L515" s="88"/>
      <c r="M515" s="88"/>
    </row>
    <row r="516" spans="2:13" x14ac:dyDescent="0.25">
      <c r="B516" s="88">
        <v>17125000000</v>
      </c>
      <c r="C516" s="88">
        <v>-5.8963599000000002</v>
      </c>
      <c r="L516" s="88"/>
      <c r="M516" s="88"/>
    </row>
    <row r="517" spans="2:13" x14ac:dyDescent="0.25">
      <c r="B517" s="88">
        <v>17200000000</v>
      </c>
      <c r="C517" s="88">
        <v>-5.9014367999999999</v>
      </c>
      <c r="L517" s="88"/>
      <c r="M517" s="88"/>
    </row>
    <row r="518" spans="2:13" x14ac:dyDescent="0.25">
      <c r="B518" s="88">
        <v>17275000000</v>
      </c>
      <c r="C518" s="88">
        <v>-5.9061966000000004</v>
      </c>
      <c r="L518" s="88"/>
      <c r="M518" s="88"/>
    </row>
    <row r="519" spans="2:13" x14ac:dyDescent="0.25">
      <c r="B519" s="88">
        <v>17350000000</v>
      </c>
      <c r="C519" s="88">
        <v>-5.9208816999999998</v>
      </c>
      <c r="L519" s="88"/>
      <c r="M519" s="88"/>
    </row>
    <row r="520" spans="2:13" x14ac:dyDescent="0.25">
      <c r="B520" s="88">
        <v>17425000000</v>
      </c>
      <c r="C520" s="88">
        <v>-5.9538522</v>
      </c>
      <c r="L520" s="88"/>
      <c r="M520" s="88"/>
    </row>
    <row r="521" spans="2:13" x14ac:dyDescent="0.25">
      <c r="B521" s="88">
        <v>17500000000</v>
      </c>
      <c r="C521" s="88">
        <v>-5.9710511999999998</v>
      </c>
      <c r="L521" s="88"/>
      <c r="M521" s="88"/>
    </row>
    <row r="522" spans="2:13" x14ac:dyDescent="0.25">
      <c r="B522" s="88">
        <v>17575000000</v>
      </c>
      <c r="C522" s="88">
        <v>-5.9757819000000003</v>
      </c>
      <c r="L522" s="88"/>
      <c r="M522" s="88"/>
    </row>
    <row r="523" spans="2:13" x14ac:dyDescent="0.25">
      <c r="B523" s="88">
        <v>17650000000</v>
      </c>
      <c r="C523" s="88">
        <v>-5.9860376999999998</v>
      </c>
      <c r="L523" s="88"/>
      <c r="M523" s="88"/>
    </row>
    <row r="524" spans="2:13" x14ac:dyDescent="0.25">
      <c r="B524" s="88">
        <v>17725000000</v>
      </c>
      <c r="C524" s="88">
        <v>-5.9887914999999996</v>
      </c>
      <c r="L524" s="88"/>
      <c r="M524" s="88"/>
    </row>
    <row r="525" spans="2:13" x14ac:dyDescent="0.25">
      <c r="B525" s="88">
        <v>17800000000</v>
      </c>
      <c r="C525" s="88">
        <v>-5.9979315</v>
      </c>
      <c r="L525" s="88"/>
      <c r="M525" s="88"/>
    </row>
    <row r="526" spans="2:13" x14ac:dyDescent="0.25">
      <c r="B526" s="88">
        <v>17875000000</v>
      </c>
      <c r="C526" s="88">
        <v>-5.9897523000000001</v>
      </c>
      <c r="L526" s="88"/>
      <c r="M526" s="88"/>
    </row>
    <row r="527" spans="2:13" x14ac:dyDescent="0.25">
      <c r="B527" s="88">
        <v>17950000000</v>
      </c>
      <c r="C527" s="88">
        <v>-5.9751371999999998</v>
      </c>
      <c r="L527" s="88"/>
      <c r="M527" s="88"/>
    </row>
    <row r="528" spans="2:13" x14ac:dyDescent="0.25">
      <c r="B528" s="88">
        <v>18025000000</v>
      </c>
      <c r="C528" s="88">
        <v>-5.9685984000000003</v>
      </c>
      <c r="L528" s="88"/>
      <c r="M528" s="88"/>
    </row>
    <row r="529" spans="2:13" x14ac:dyDescent="0.25">
      <c r="B529" s="88">
        <v>18100000000</v>
      </c>
      <c r="C529" s="88">
        <v>-5.9668903000000002</v>
      </c>
      <c r="L529" s="88"/>
      <c r="M529" s="88"/>
    </row>
    <row r="530" spans="2:13" x14ac:dyDescent="0.25">
      <c r="B530" s="88">
        <v>18175000000</v>
      </c>
      <c r="C530" s="88">
        <v>-5.9622587999999999</v>
      </c>
      <c r="L530" s="88"/>
      <c r="M530" s="88"/>
    </row>
    <row r="531" spans="2:13" x14ac:dyDescent="0.25">
      <c r="B531" s="88">
        <v>18250000000</v>
      </c>
      <c r="C531" s="88">
        <v>-5.9353632999999997</v>
      </c>
      <c r="L531" s="88"/>
      <c r="M531" s="88"/>
    </row>
    <row r="532" spans="2:13" x14ac:dyDescent="0.25">
      <c r="B532" s="88">
        <v>18325000000</v>
      </c>
      <c r="C532" s="88">
        <v>-5.9228753999999997</v>
      </c>
      <c r="L532" s="88"/>
      <c r="M532" s="88"/>
    </row>
    <row r="533" spans="2:13" x14ac:dyDescent="0.25">
      <c r="B533" s="88">
        <v>18400000000</v>
      </c>
      <c r="C533" s="88">
        <v>-5.9144983</v>
      </c>
      <c r="L533" s="88"/>
      <c r="M533" s="88"/>
    </row>
    <row r="534" spans="2:13" x14ac:dyDescent="0.25">
      <c r="B534" s="88">
        <v>18475000000</v>
      </c>
      <c r="C534" s="88">
        <v>-5.8818897999999997</v>
      </c>
      <c r="L534" s="88"/>
      <c r="M534" s="88"/>
    </row>
    <row r="535" spans="2:13" x14ac:dyDescent="0.25">
      <c r="B535" s="88">
        <v>18550000000</v>
      </c>
      <c r="C535" s="88">
        <v>-5.8619136999999997</v>
      </c>
      <c r="L535" s="88"/>
      <c r="M535" s="88"/>
    </row>
    <row r="536" spans="2:13" x14ac:dyDescent="0.25">
      <c r="B536" s="88">
        <v>18625000000</v>
      </c>
      <c r="C536" s="88">
        <v>-5.8410510999999996</v>
      </c>
      <c r="L536" s="88"/>
      <c r="M536" s="88"/>
    </row>
    <row r="537" spans="2:13" x14ac:dyDescent="0.25">
      <c r="B537" s="88">
        <v>18700000000</v>
      </c>
      <c r="C537" s="88">
        <v>-5.8139447999999998</v>
      </c>
      <c r="L537" s="88"/>
      <c r="M537" s="88"/>
    </row>
    <row r="538" spans="2:13" x14ac:dyDescent="0.25">
      <c r="B538" s="88">
        <v>18775000000</v>
      </c>
      <c r="C538" s="88">
        <v>-5.7979001999999999</v>
      </c>
      <c r="L538" s="88"/>
      <c r="M538" s="88"/>
    </row>
    <row r="539" spans="2:13" x14ac:dyDescent="0.25">
      <c r="B539" s="88">
        <v>18850000000</v>
      </c>
      <c r="C539" s="88">
        <v>-5.7907548000000002</v>
      </c>
      <c r="L539" s="88"/>
      <c r="M539" s="88"/>
    </row>
    <row r="540" spans="2:13" x14ac:dyDescent="0.25">
      <c r="B540" s="88">
        <v>18925000000</v>
      </c>
      <c r="C540" s="88">
        <v>-5.7911215</v>
      </c>
      <c r="L540" s="88"/>
      <c r="M540" s="88"/>
    </row>
    <row r="541" spans="2:13" x14ac:dyDescent="0.25">
      <c r="B541" s="88">
        <v>19000000000</v>
      </c>
      <c r="C541" s="88">
        <v>-5.7996100999999998</v>
      </c>
      <c r="L541" s="88"/>
      <c r="M541" s="88"/>
    </row>
    <row r="542" spans="2:13" x14ac:dyDescent="0.25">
      <c r="B542" s="88">
        <v>19075000000</v>
      </c>
      <c r="C542" s="88">
        <v>-5.7995948999999998</v>
      </c>
      <c r="L542" s="88"/>
      <c r="M542" s="88"/>
    </row>
    <row r="543" spans="2:13" x14ac:dyDescent="0.25">
      <c r="B543" s="88">
        <v>19150000000</v>
      </c>
      <c r="C543" s="88">
        <v>-5.8186821999999996</v>
      </c>
      <c r="L543" s="88"/>
      <c r="M543" s="88"/>
    </row>
    <row r="544" spans="2:13" x14ac:dyDescent="0.25">
      <c r="B544" s="88">
        <v>19225000000</v>
      </c>
      <c r="C544" s="88">
        <v>-5.8346171</v>
      </c>
      <c r="L544" s="88"/>
      <c r="M544" s="88"/>
    </row>
    <row r="545" spans="2:13" x14ac:dyDescent="0.25">
      <c r="B545" s="88">
        <v>19300000000</v>
      </c>
      <c r="C545" s="88">
        <v>-5.8547057999999996</v>
      </c>
      <c r="L545" s="88"/>
      <c r="M545" s="88"/>
    </row>
    <row r="546" spans="2:13" x14ac:dyDescent="0.25">
      <c r="B546" s="88">
        <v>19375000000</v>
      </c>
      <c r="C546" s="88">
        <v>-5.8808584000000002</v>
      </c>
      <c r="L546" s="88"/>
      <c r="M546" s="88"/>
    </row>
    <row r="547" spans="2:13" x14ac:dyDescent="0.25">
      <c r="B547" s="88">
        <v>19450000000</v>
      </c>
      <c r="C547" s="88">
        <v>-5.9165033999999999</v>
      </c>
      <c r="L547" s="88"/>
      <c r="M547" s="88"/>
    </row>
    <row r="548" spans="2:13" x14ac:dyDescent="0.25">
      <c r="B548" s="88">
        <v>19525000000</v>
      </c>
      <c r="C548" s="88">
        <v>-5.9402818999999996</v>
      </c>
      <c r="L548" s="88"/>
      <c r="M548" s="88"/>
    </row>
    <row r="549" spans="2:13" x14ac:dyDescent="0.25">
      <c r="B549" s="88">
        <v>19600000000</v>
      </c>
      <c r="C549" s="88">
        <v>-5.9506668999999999</v>
      </c>
      <c r="L549" s="88"/>
      <c r="M549" s="88"/>
    </row>
    <row r="550" spans="2:13" x14ac:dyDescent="0.25">
      <c r="B550" s="88">
        <v>19675000000</v>
      </c>
      <c r="C550" s="88">
        <v>-5.9635277000000002</v>
      </c>
      <c r="L550" s="88"/>
      <c r="M550" s="88"/>
    </row>
    <row r="551" spans="2:13" x14ac:dyDescent="0.25">
      <c r="B551" s="88">
        <v>19750000000</v>
      </c>
      <c r="C551" s="88">
        <v>-5.9784179000000002</v>
      </c>
      <c r="L551" s="88"/>
      <c r="M551" s="88"/>
    </row>
    <row r="552" spans="2:13" x14ac:dyDescent="0.25">
      <c r="B552" s="88">
        <v>19825000000</v>
      </c>
      <c r="C552" s="88">
        <v>-5.9859815000000003</v>
      </c>
      <c r="L552" s="88"/>
      <c r="M552" s="88"/>
    </row>
    <row r="553" spans="2:13" x14ac:dyDescent="0.25">
      <c r="B553" s="88">
        <v>19900000000</v>
      </c>
      <c r="C553" s="88">
        <v>-5.9912428999999996</v>
      </c>
      <c r="L553" s="88"/>
      <c r="M553" s="88"/>
    </row>
    <row r="554" spans="2:13" x14ac:dyDescent="0.25">
      <c r="B554" s="88">
        <v>19975000000</v>
      </c>
      <c r="C554" s="88">
        <v>-6.0014396000000003</v>
      </c>
      <c r="L554" s="88"/>
      <c r="M554" s="88"/>
    </row>
    <row r="555" spans="2:13" x14ac:dyDescent="0.25">
      <c r="B555" s="88">
        <v>20050000000</v>
      </c>
      <c r="C555" s="88">
        <v>-6.0114368999999996</v>
      </c>
      <c r="L555" s="88"/>
      <c r="M555" s="88"/>
    </row>
    <row r="556" spans="2:13" x14ac:dyDescent="0.25">
      <c r="B556" s="88">
        <v>20125000000</v>
      </c>
      <c r="C556" s="88">
        <v>-6.0270657999999999</v>
      </c>
      <c r="L556" s="88"/>
      <c r="M556" s="88"/>
    </row>
    <row r="557" spans="2:13" x14ac:dyDescent="0.25">
      <c r="B557" s="88">
        <v>20200000000</v>
      </c>
      <c r="C557" s="88">
        <v>-6.0466075000000004</v>
      </c>
      <c r="L557" s="88"/>
      <c r="M557" s="88"/>
    </row>
    <row r="558" spans="2:13" x14ac:dyDescent="0.25">
      <c r="B558" s="88">
        <v>20275000000</v>
      </c>
      <c r="C558" s="88">
        <v>-6.0770911999999999</v>
      </c>
      <c r="L558" s="88"/>
      <c r="M558" s="88"/>
    </row>
    <row r="559" spans="2:13" x14ac:dyDescent="0.25">
      <c r="B559" s="88">
        <v>20350000000</v>
      </c>
      <c r="C559" s="88">
        <v>-6.1024718</v>
      </c>
      <c r="L559" s="88"/>
      <c r="M559" s="88"/>
    </row>
    <row r="560" spans="2:13" x14ac:dyDescent="0.25">
      <c r="B560" s="88">
        <v>20425000000</v>
      </c>
      <c r="C560" s="88">
        <v>-6.1263832999999996</v>
      </c>
      <c r="L560" s="88"/>
      <c r="M560" s="88"/>
    </row>
    <row r="561" spans="2:13" x14ac:dyDescent="0.25">
      <c r="B561" s="88">
        <v>20500000000</v>
      </c>
      <c r="C561" s="88">
        <v>-6.1514201000000002</v>
      </c>
      <c r="L561" s="88"/>
      <c r="M561" s="88"/>
    </row>
    <row r="562" spans="2:13" x14ac:dyDescent="0.25">
      <c r="B562" s="88">
        <v>20575000000</v>
      </c>
      <c r="C562" s="88">
        <v>-6.1790452</v>
      </c>
      <c r="L562" s="88"/>
      <c r="M562" s="88"/>
    </row>
    <row r="563" spans="2:13" x14ac:dyDescent="0.25">
      <c r="B563" s="88">
        <v>20650000000</v>
      </c>
      <c r="C563" s="88">
        <v>-6.1972503999999997</v>
      </c>
      <c r="L563" s="88"/>
      <c r="M563" s="88"/>
    </row>
    <row r="564" spans="2:13" x14ac:dyDescent="0.25">
      <c r="B564" s="88">
        <v>20725000000</v>
      </c>
      <c r="C564" s="88">
        <v>-6.2207203</v>
      </c>
      <c r="L564" s="88"/>
      <c r="M564" s="88"/>
    </row>
    <row r="565" spans="2:13" x14ac:dyDescent="0.25">
      <c r="B565" s="88">
        <v>20800000000</v>
      </c>
      <c r="C565" s="88">
        <v>-6.2387223000000001</v>
      </c>
      <c r="L565" s="88"/>
      <c r="M565" s="88"/>
    </row>
    <row r="566" spans="2:13" x14ac:dyDescent="0.25">
      <c r="B566" s="88">
        <v>20875000000</v>
      </c>
      <c r="C566" s="88">
        <v>-6.2518969000000002</v>
      </c>
      <c r="L566" s="88"/>
      <c r="M566" s="88"/>
    </row>
    <row r="567" spans="2:13" x14ac:dyDescent="0.25">
      <c r="B567" s="88">
        <v>20950000000</v>
      </c>
      <c r="C567" s="88">
        <v>-6.2644004999999998</v>
      </c>
      <c r="L567" s="88"/>
      <c r="M567" s="88"/>
    </row>
    <row r="568" spans="2:13" x14ac:dyDescent="0.25">
      <c r="B568" s="88">
        <v>21025000000</v>
      </c>
      <c r="C568" s="88">
        <v>-6.2761392999999996</v>
      </c>
      <c r="L568" s="88"/>
      <c r="M568" s="88"/>
    </row>
    <row r="569" spans="2:13" x14ac:dyDescent="0.25">
      <c r="B569" s="88">
        <v>21100000000</v>
      </c>
      <c r="C569" s="88">
        <v>-6.2842058999999999</v>
      </c>
      <c r="L569" s="88"/>
      <c r="M569" s="88"/>
    </row>
    <row r="570" spans="2:13" x14ac:dyDescent="0.25">
      <c r="B570" s="88">
        <v>21175000000</v>
      </c>
      <c r="C570" s="88">
        <v>-6.2916350000000003</v>
      </c>
      <c r="L570" s="88"/>
      <c r="M570" s="88"/>
    </row>
    <row r="571" spans="2:13" x14ac:dyDescent="0.25">
      <c r="B571" s="88">
        <v>21250000000</v>
      </c>
      <c r="C571" s="88">
        <v>-6.2972522</v>
      </c>
      <c r="L571" s="88"/>
      <c r="M571" s="88"/>
    </row>
    <row r="572" spans="2:13" x14ac:dyDescent="0.25">
      <c r="B572" s="88">
        <v>21325000000</v>
      </c>
      <c r="C572" s="88">
        <v>-6.2992996999999997</v>
      </c>
      <c r="L572" s="88"/>
      <c r="M572" s="88"/>
    </row>
    <row r="573" spans="2:13" x14ac:dyDescent="0.25">
      <c r="B573" s="88">
        <v>21400000000</v>
      </c>
      <c r="C573" s="88">
        <v>-6.3004651000000003</v>
      </c>
      <c r="L573" s="88"/>
      <c r="M573" s="88"/>
    </row>
    <row r="574" spans="2:13" x14ac:dyDescent="0.25">
      <c r="B574" s="88">
        <v>21475000000</v>
      </c>
      <c r="C574" s="88">
        <v>-6.2949504999999997</v>
      </c>
      <c r="L574" s="88"/>
      <c r="M574" s="88"/>
    </row>
    <row r="575" spans="2:13" x14ac:dyDescent="0.25">
      <c r="B575" s="88">
        <v>21550000000</v>
      </c>
      <c r="C575" s="88">
        <v>-6.2885995000000001</v>
      </c>
      <c r="L575" s="88"/>
      <c r="M575" s="88"/>
    </row>
    <row r="576" spans="2:13" x14ac:dyDescent="0.25">
      <c r="B576" s="88">
        <v>21625000000</v>
      </c>
      <c r="C576" s="88">
        <v>-6.2894687999999999</v>
      </c>
      <c r="L576" s="88"/>
      <c r="M576" s="88"/>
    </row>
    <row r="577" spans="2:13" x14ac:dyDescent="0.25">
      <c r="B577" s="88">
        <v>21700000000</v>
      </c>
      <c r="C577" s="88">
        <v>-6.2953739000000004</v>
      </c>
      <c r="L577" s="88"/>
      <c r="M577" s="88"/>
    </row>
    <row r="578" spans="2:13" x14ac:dyDescent="0.25">
      <c r="B578" s="88">
        <v>21775000000</v>
      </c>
      <c r="C578" s="88">
        <v>-6.2964954000000004</v>
      </c>
      <c r="L578" s="88"/>
      <c r="M578" s="88"/>
    </row>
    <row r="579" spans="2:13" x14ac:dyDescent="0.25">
      <c r="B579" s="88">
        <v>21850000000</v>
      </c>
      <c r="C579" s="88">
        <v>-6.3128694999999997</v>
      </c>
      <c r="L579" s="88"/>
      <c r="M579" s="88"/>
    </row>
    <row r="580" spans="2:13" x14ac:dyDescent="0.25">
      <c r="B580" s="88">
        <v>21925000000</v>
      </c>
      <c r="C580" s="88">
        <v>-6.3331518000000004</v>
      </c>
      <c r="L580" s="88"/>
      <c r="M580" s="88"/>
    </row>
    <row r="581" spans="2:13" x14ac:dyDescent="0.25">
      <c r="B581" s="88">
        <v>22000000000</v>
      </c>
      <c r="C581" s="88">
        <v>-6.3697509999999999</v>
      </c>
      <c r="L581" s="88"/>
      <c r="M581" s="88"/>
    </row>
    <row r="582" spans="2:13" x14ac:dyDescent="0.25">
      <c r="B582" s="88">
        <v>22075000000</v>
      </c>
      <c r="C582" s="88">
        <v>-6.4177736999999997</v>
      </c>
      <c r="L582" s="88"/>
      <c r="M582" s="88"/>
    </row>
    <row r="583" spans="2:13" x14ac:dyDescent="0.25">
      <c r="B583" s="88">
        <v>22150000000</v>
      </c>
      <c r="C583" s="88">
        <v>-6.4673572000000004</v>
      </c>
      <c r="L583" s="88"/>
      <c r="M583" s="88"/>
    </row>
    <row r="584" spans="2:13" x14ac:dyDescent="0.25">
      <c r="B584" s="88">
        <v>22225000000</v>
      </c>
      <c r="C584" s="88">
        <v>-6.5319222999999997</v>
      </c>
      <c r="L584" s="88"/>
      <c r="M584" s="88"/>
    </row>
    <row r="585" spans="2:13" x14ac:dyDescent="0.25">
      <c r="B585" s="88">
        <v>22300000000</v>
      </c>
      <c r="C585" s="88">
        <v>-6.6056708999999998</v>
      </c>
      <c r="L585" s="88"/>
      <c r="M585" s="88"/>
    </row>
    <row r="586" spans="2:13" x14ac:dyDescent="0.25">
      <c r="B586" s="88">
        <v>22375000000</v>
      </c>
      <c r="C586" s="88">
        <v>-6.6885066000000002</v>
      </c>
      <c r="L586" s="88"/>
      <c r="M586" s="88"/>
    </row>
    <row r="587" spans="2:13" x14ac:dyDescent="0.25">
      <c r="B587" s="88">
        <v>22450000000</v>
      </c>
      <c r="C587" s="88">
        <v>-6.7804526999999997</v>
      </c>
      <c r="L587" s="88"/>
      <c r="M587" s="88"/>
    </row>
    <row r="588" spans="2:13" x14ac:dyDescent="0.25">
      <c r="B588" s="88">
        <v>22525000000</v>
      </c>
      <c r="C588" s="88">
        <v>-6.8586931</v>
      </c>
      <c r="L588" s="88"/>
      <c r="M588" s="88"/>
    </row>
    <row r="589" spans="2:13" x14ac:dyDescent="0.25">
      <c r="B589" s="88">
        <v>22600000000</v>
      </c>
      <c r="C589" s="88">
        <v>-6.9436587999999997</v>
      </c>
      <c r="L589" s="88"/>
      <c r="M589" s="88"/>
    </row>
    <row r="590" spans="2:13" x14ac:dyDescent="0.25">
      <c r="B590" s="88">
        <v>22675000000</v>
      </c>
      <c r="C590" s="88">
        <v>-7.0366081999999999</v>
      </c>
      <c r="L590" s="88"/>
      <c r="M590" s="88"/>
    </row>
    <row r="591" spans="2:13" x14ac:dyDescent="0.25">
      <c r="B591" s="88">
        <v>22750000000</v>
      </c>
      <c r="C591" s="88">
        <v>-7.1142116</v>
      </c>
      <c r="L591" s="88"/>
      <c r="M591" s="88"/>
    </row>
    <row r="592" spans="2:13" x14ac:dyDescent="0.25">
      <c r="B592" s="88">
        <v>22825000000</v>
      </c>
      <c r="C592" s="88">
        <v>-7.1997561000000001</v>
      </c>
      <c r="L592" s="88"/>
      <c r="M592" s="88"/>
    </row>
    <row r="593" spans="2:13" x14ac:dyDescent="0.25">
      <c r="B593" s="88">
        <v>22900000000</v>
      </c>
      <c r="C593" s="88">
        <v>-7.2888159999999997</v>
      </c>
      <c r="L593" s="88"/>
      <c r="M593" s="88"/>
    </row>
    <row r="594" spans="2:13" x14ac:dyDescent="0.25">
      <c r="B594" s="88">
        <v>22975000000</v>
      </c>
      <c r="C594" s="88">
        <v>-7.3698582999999998</v>
      </c>
      <c r="L594" s="88"/>
      <c r="M594" s="88"/>
    </row>
    <row r="595" spans="2:13" x14ac:dyDescent="0.25">
      <c r="B595" s="88">
        <v>23050000000</v>
      </c>
      <c r="C595" s="88">
        <v>-7.4551911000000004</v>
      </c>
      <c r="L595" s="88"/>
      <c r="M595" s="88"/>
    </row>
    <row r="596" spans="2:13" x14ac:dyDescent="0.25">
      <c r="B596" s="88">
        <v>23125000000</v>
      </c>
      <c r="C596" s="88">
        <v>-7.5410423</v>
      </c>
      <c r="L596" s="88"/>
      <c r="M596" s="88"/>
    </row>
    <row r="597" spans="2:13" x14ac:dyDescent="0.25">
      <c r="B597" s="88">
        <v>23200000000</v>
      </c>
      <c r="C597" s="88">
        <v>-7.6248918000000003</v>
      </c>
      <c r="L597" s="88"/>
      <c r="M597" s="88"/>
    </row>
    <row r="598" spans="2:13" x14ac:dyDescent="0.25">
      <c r="B598" s="88">
        <v>23275000000</v>
      </c>
      <c r="C598" s="88">
        <v>-7.7035049999999998</v>
      </c>
      <c r="L598" s="88"/>
      <c r="M598" s="88"/>
    </row>
    <row r="599" spans="2:13" x14ac:dyDescent="0.25">
      <c r="B599" s="88">
        <v>23350000000</v>
      </c>
      <c r="C599" s="88">
        <v>-7.7780851999999996</v>
      </c>
      <c r="L599" s="88"/>
      <c r="M599" s="88"/>
    </row>
    <row r="600" spans="2:13" x14ac:dyDescent="0.25">
      <c r="B600" s="88">
        <v>23425000000</v>
      </c>
      <c r="C600" s="88">
        <v>-7.8414621000000002</v>
      </c>
      <c r="L600" s="88"/>
      <c r="M600" s="88"/>
    </row>
    <row r="601" spans="2:13" x14ac:dyDescent="0.25">
      <c r="B601" s="88">
        <v>23500000000</v>
      </c>
      <c r="C601" s="88">
        <v>-7.9058942999999999</v>
      </c>
      <c r="L601" s="88"/>
      <c r="M601" s="88"/>
    </row>
    <row r="602" spans="2:13" x14ac:dyDescent="0.25">
      <c r="B602" s="88">
        <v>23575000000</v>
      </c>
      <c r="C602" s="88">
        <v>-7.9514227000000002</v>
      </c>
      <c r="L602" s="88"/>
      <c r="M602" s="88"/>
    </row>
    <row r="603" spans="2:13" x14ac:dyDescent="0.25">
      <c r="B603" s="88">
        <v>23650000000</v>
      </c>
      <c r="C603" s="88">
        <v>-7.9918604000000002</v>
      </c>
      <c r="L603" s="88"/>
      <c r="M603" s="88"/>
    </row>
    <row r="604" spans="2:13" x14ac:dyDescent="0.25">
      <c r="B604" s="88">
        <v>23725000000</v>
      </c>
      <c r="C604" s="88">
        <v>-8.0362196000000008</v>
      </c>
      <c r="L604" s="88"/>
      <c r="M604" s="88"/>
    </row>
    <row r="605" spans="2:13" x14ac:dyDescent="0.25">
      <c r="B605" s="88">
        <v>23800000000</v>
      </c>
      <c r="C605" s="88">
        <v>-8.0788889000000008</v>
      </c>
      <c r="L605" s="88"/>
      <c r="M605" s="88"/>
    </row>
    <row r="606" spans="2:13" x14ac:dyDescent="0.25">
      <c r="B606" s="88">
        <v>23875000000</v>
      </c>
      <c r="C606" s="88">
        <v>-8.1078548000000001</v>
      </c>
      <c r="L606" s="88"/>
      <c r="M606" s="88"/>
    </row>
    <row r="607" spans="2:13" x14ac:dyDescent="0.25">
      <c r="B607" s="88">
        <v>23950000000</v>
      </c>
      <c r="C607" s="88">
        <v>-8.1532611999999993</v>
      </c>
      <c r="L607" s="88"/>
      <c r="M607" s="88"/>
    </row>
    <row r="608" spans="2:13" x14ac:dyDescent="0.25">
      <c r="B608" s="88">
        <v>24025000000</v>
      </c>
      <c r="C608" s="88">
        <v>-8.2208529000000006</v>
      </c>
      <c r="L608" s="88"/>
      <c r="M608" s="88"/>
    </row>
    <row r="609" spans="2:13" x14ac:dyDescent="0.25">
      <c r="B609" s="88">
        <v>24100000000</v>
      </c>
      <c r="C609" s="88">
        <v>-8.3356352000000005</v>
      </c>
      <c r="L609" s="88"/>
      <c r="M609" s="88"/>
    </row>
    <row r="610" spans="2:13" x14ac:dyDescent="0.25">
      <c r="B610" s="88">
        <v>24175000000</v>
      </c>
      <c r="C610" s="88">
        <v>-8.5139817999999998</v>
      </c>
      <c r="L610" s="88"/>
      <c r="M610" s="88"/>
    </row>
    <row r="611" spans="2:13" x14ac:dyDescent="0.25">
      <c r="B611" s="88">
        <v>24250000000</v>
      </c>
      <c r="C611" s="88">
        <v>-8.7675228000000001</v>
      </c>
      <c r="L611" s="88"/>
      <c r="M611" s="88"/>
    </row>
    <row r="612" spans="2:13" x14ac:dyDescent="0.25">
      <c r="B612" s="88">
        <v>24325000000</v>
      </c>
      <c r="C612" s="88">
        <v>-9.1049223000000001</v>
      </c>
      <c r="L612" s="88"/>
      <c r="M612" s="88"/>
    </row>
    <row r="613" spans="2:13" x14ac:dyDescent="0.25">
      <c r="B613" s="88">
        <v>24400000000</v>
      </c>
      <c r="C613" s="88">
        <v>-9.5186367000000001</v>
      </c>
      <c r="L613" s="88"/>
      <c r="M613" s="88"/>
    </row>
    <row r="614" spans="2:13" x14ac:dyDescent="0.25">
      <c r="B614" s="88">
        <v>24475000000</v>
      </c>
      <c r="C614" s="88">
        <v>-9.9914035999999999</v>
      </c>
      <c r="L614" s="88"/>
      <c r="M614" s="88"/>
    </row>
    <row r="615" spans="2:13" x14ac:dyDescent="0.25">
      <c r="B615" s="88">
        <v>24550000000</v>
      </c>
      <c r="C615" s="88">
        <v>-10.489159000000001</v>
      </c>
      <c r="L615" s="88"/>
      <c r="M615" s="88"/>
    </row>
    <row r="616" spans="2:13" x14ac:dyDescent="0.25">
      <c r="B616" s="88">
        <v>24625000000</v>
      </c>
      <c r="C616" s="88">
        <v>-10.983691</v>
      </c>
      <c r="L616" s="88"/>
      <c r="M616" s="88"/>
    </row>
    <row r="617" spans="2:13" x14ac:dyDescent="0.25">
      <c r="B617" s="88">
        <v>24700000000</v>
      </c>
      <c r="C617" s="88">
        <v>-11.418030999999999</v>
      </c>
      <c r="L617" s="88"/>
      <c r="M617" s="88"/>
    </row>
    <row r="618" spans="2:13" x14ac:dyDescent="0.25">
      <c r="B618" s="88">
        <v>24775000000</v>
      </c>
      <c r="C618" s="88">
        <v>-11.769793999999999</v>
      </c>
      <c r="L618" s="88"/>
      <c r="M618" s="88"/>
    </row>
    <row r="619" spans="2:13" x14ac:dyDescent="0.25">
      <c r="B619" s="88">
        <v>24850000000</v>
      </c>
      <c r="C619" s="88">
        <v>-12.038226999999999</v>
      </c>
      <c r="L619" s="88"/>
      <c r="M619" s="88"/>
    </row>
    <row r="620" spans="2:13" x14ac:dyDescent="0.25">
      <c r="B620" s="88">
        <v>24925000000</v>
      </c>
      <c r="C620" s="88">
        <v>-12.220359</v>
      </c>
      <c r="L620" s="88"/>
      <c r="M620" s="88"/>
    </row>
    <row r="621" spans="2:13" x14ac:dyDescent="0.25">
      <c r="B621" s="88">
        <v>25000000000</v>
      </c>
      <c r="C621" s="88">
        <v>-12.322165</v>
      </c>
      <c r="L621" s="88"/>
      <c r="M621" s="88"/>
    </row>
    <row r="622" spans="2:13" x14ac:dyDescent="0.25">
      <c r="B622" s="88" t="s">
        <v>21</v>
      </c>
      <c r="C622" s="88"/>
      <c r="L622" s="88"/>
      <c r="M622" s="88"/>
    </row>
    <row r="623" spans="2:13" x14ac:dyDescent="0.25">
      <c r="B623" s="88"/>
      <c r="C623" s="88"/>
      <c r="L623" s="88"/>
      <c r="M623" s="88"/>
    </row>
    <row r="624" spans="2:13" x14ac:dyDescent="0.25">
      <c r="B624" s="88"/>
      <c r="C624" s="88"/>
      <c r="L624" s="88"/>
      <c r="M624" s="88"/>
    </row>
    <row r="625" spans="2:13" x14ac:dyDescent="0.25">
      <c r="B625" s="88" t="s">
        <v>23</v>
      </c>
      <c r="C625" s="88"/>
      <c r="L625" s="88"/>
      <c r="M625" s="88"/>
    </row>
    <row r="626" spans="2:13" x14ac:dyDescent="0.25">
      <c r="B626" s="88" t="s">
        <v>19</v>
      </c>
      <c r="C626" s="88" t="s">
        <v>282</v>
      </c>
      <c r="L626" s="88"/>
      <c r="M626" s="88"/>
    </row>
    <row r="627" spans="2:13" x14ac:dyDescent="0.25">
      <c r="B627" s="88">
        <v>10000000000</v>
      </c>
      <c r="C627" s="88">
        <v>-74.763549999999995</v>
      </c>
      <c r="L627" s="88"/>
      <c r="M627" s="88"/>
    </row>
    <row r="628" spans="2:13" x14ac:dyDescent="0.25">
      <c r="B628" s="88">
        <v>10075000000</v>
      </c>
      <c r="C628" s="88">
        <v>-74.987853999999999</v>
      </c>
      <c r="L628" s="88"/>
      <c r="M628" s="88"/>
    </row>
    <row r="629" spans="2:13" x14ac:dyDescent="0.25">
      <c r="B629" s="88">
        <v>10150000000</v>
      </c>
      <c r="C629" s="88">
        <v>-74.576972999999995</v>
      </c>
      <c r="L629" s="88"/>
      <c r="M629" s="88"/>
    </row>
    <row r="630" spans="2:13" x14ac:dyDescent="0.25">
      <c r="B630" s="88">
        <v>10225000000</v>
      </c>
      <c r="C630" s="88">
        <v>-73.776161000000002</v>
      </c>
      <c r="L630" s="88"/>
      <c r="M630" s="88"/>
    </row>
    <row r="631" spans="2:13" x14ac:dyDescent="0.25">
      <c r="B631" s="88">
        <v>10300000000</v>
      </c>
      <c r="C631" s="88">
        <v>-74.090500000000006</v>
      </c>
      <c r="L631" s="88"/>
      <c r="M631" s="88"/>
    </row>
    <row r="632" spans="2:13" x14ac:dyDescent="0.25">
      <c r="B632" s="88">
        <v>10375000000</v>
      </c>
      <c r="C632" s="88">
        <v>-74.587502000000001</v>
      </c>
      <c r="L632" s="88"/>
      <c r="M632" s="88"/>
    </row>
    <row r="633" spans="2:13" x14ac:dyDescent="0.25">
      <c r="B633" s="88">
        <v>10450000000</v>
      </c>
      <c r="C633" s="88">
        <v>-75.075789999999998</v>
      </c>
      <c r="L633" s="88"/>
      <c r="M633" s="88"/>
    </row>
    <row r="634" spans="2:13" x14ac:dyDescent="0.25">
      <c r="B634" s="88">
        <v>10525000000</v>
      </c>
      <c r="C634" s="88">
        <v>-76.489829999999998</v>
      </c>
      <c r="L634" s="88"/>
      <c r="M634" s="88"/>
    </row>
    <row r="635" spans="2:13" x14ac:dyDescent="0.25">
      <c r="B635" s="88">
        <v>10600000000</v>
      </c>
      <c r="C635" s="88">
        <v>-75.646912</v>
      </c>
      <c r="L635" s="88"/>
      <c r="M635" s="88"/>
    </row>
    <row r="636" spans="2:13" x14ac:dyDescent="0.25">
      <c r="B636" s="88">
        <v>10675000000</v>
      </c>
      <c r="C636" s="88">
        <v>-76.139663999999996</v>
      </c>
      <c r="L636" s="88"/>
      <c r="M636" s="88"/>
    </row>
    <row r="637" spans="2:13" x14ac:dyDescent="0.25">
      <c r="B637" s="88">
        <v>10750000000</v>
      </c>
      <c r="C637" s="88">
        <v>-77.771827999999999</v>
      </c>
      <c r="L637" s="88"/>
      <c r="M637" s="88"/>
    </row>
    <row r="638" spans="2:13" x14ac:dyDescent="0.25">
      <c r="B638" s="88">
        <v>10825000000</v>
      </c>
      <c r="C638" s="88">
        <v>-77.415794000000005</v>
      </c>
      <c r="L638" s="88"/>
      <c r="M638" s="88"/>
    </row>
    <row r="639" spans="2:13" x14ac:dyDescent="0.25">
      <c r="B639" s="88">
        <v>10900000000</v>
      </c>
      <c r="C639" s="88">
        <v>-76.395202999999995</v>
      </c>
      <c r="L639" s="88"/>
      <c r="M639" s="88"/>
    </row>
    <row r="640" spans="2:13" x14ac:dyDescent="0.25">
      <c r="B640" s="88">
        <v>10975000000</v>
      </c>
      <c r="C640" s="88">
        <v>-75.865074000000007</v>
      </c>
      <c r="L640" s="88"/>
      <c r="M640" s="88"/>
    </row>
    <row r="641" spans="2:13" x14ac:dyDescent="0.25">
      <c r="B641" s="88">
        <v>11050000000</v>
      </c>
      <c r="C641" s="88">
        <v>-74.248062000000004</v>
      </c>
      <c r="L641" s="88"/>
      <c r="M641" s="88"/>
    </row>
    <row r="642" spans="2:13" x14ac:dyDescent="0.25">
      <c r="B642" s="88">
        <v>11125000000</v>
      </c>
      <c r="C642" s="88">
        <v>-74.741028</v>
      </c>
      <c r="L642" s="88"/>
      <c r="M642" s="88"/>
    </row>
    <row r="643" spans="2:13" x14ac:dyDescent="0.25">
      <c r="B643" s="88">
        <v>11200000000</v>
      </c>
      <c r="C643" s="88">
        <v>-74.345016000000001</v>
      </c>
      <c r="L643" s="88"/>
      <c r="M643" s="88"/>
    </row>
    <row r="644" spans="2:13" x14ac:dyDescent="0.25">
      <c r="B644" s="88">
        <v>11275000000</v>
      </c>
      <c r="C644" s="88">
        <v>-72.751396</v>
      </c>
      <c r="L644" s="88"/>
      <c r="M644" s="88"/>
    </row>
    <row r="645" spans="2:13" x14ac:dyDescent="0.25">
      <c r="B645" s="88">
        <v>11350000000</v>
      </c>
      <c r="C645" s="88">
        <v>-72.706429</v>
      </c>
      <c r="L645" s="88"/>
      <c r="M645" s="88"/>
    </row>
    <row r="646" spans="2:13" x14ac:dyDescent="0.25">
      <c r="B646" s="88">
        <v>11425000000</v>
      </c>
      <c r="C646" s="88">
        <v>-74.196793</v>
      </c>
      <c r="L646" s="88"/>
      <c r="M646" s="88"/>
    </row>
    <row r="647" spans="2:13" x14ac:dyDescent="0.25">
      <c r="B647" s="88">
        <v>11500000000</v>
      </c>
      <c r="C647" s="88">
        <v>-73.839539000000002</v>
      </c>
      <c r="L647" s="88"/>
      <c r="M647" s="88"/>
    </row>
    <row r="648" spans="2:13" x14ac:dyDescent="0.25">
      <c r="B648" s="88">
        <v>11575000000</v>
      </c>
      <c r="C648" s="88">
        <v>-74.503440999999995</v>
      </c>
      <c r="L648" s="88"/>
      <c r="M648" s="88"/>
    </row>
    <row r="649" spans="2:13" x14ac:dyDescent="0.25">
      <c r="B649" s="88">
        <v>11650000000</v>
      </c>
      <c r="C649" s="88">
        <v>-73.716125000000005</v>
      </c>
      <c r="L649" s="88"/>
      <c r="M649" s="88"/>
    </row>
    <row r="650" spans="2:13" x14ac:dyDescent="0.25">
      <c r="B650" s="88">
        <v>11725000000</v>
      </c>
      <c r="C650" s="88">
        <v>-75.837868</v>
      </c>
      <c r="L650" s="88"/>
      <c r="M650" s="88"/>
    </row>
    <row r="651" spans="2:13" x14ac:dyDescent="0.25">
      <c r="B651" s="88">
        <v>11800000000</v>
      </c>
      <c r="C651" s="88">
        <v>-77.526938999999999</v>
      </c>
      <c r="L651" s="88"/>
      <c r="M651" s="88"/>
    </row>
    <row r="652" spans="2:13" x14ac:dyDescent="0.25">
      <c r="B652" s="88">
        <v>11875000000</v>
      </c>
      <c r="C652" s="88">
        <v>-77.958091999999994</v>
      </c>
      <c r="L652" s="88"/>
      <c r="M652" s="88"/>
    </row>
    <row r="653" spans="2:13" x14ac:dyDescent="0.25">
      <c r="B653" s="88">
        <v>11950000000</v>
      </c>
      <c r="C653" s="88">
        <v>-76.458907999999994</v>
      </c>
      <c r="L653" s="88"/>
      <c r="M653" s="88"/>
    </row>
    <row r="654" spans="2:13" x14ac:dyDescent="0.25">
      <c r="B654" s="88">
        <v>12025000000</v>
      </c>
      <c r="C654" s="88">
        <v>-76.992217999999994</v>
      </c>
      <c r="L654" s="88"/>
      <c r="M654" s="88"/>
    </row>
    <row r="655" spans="2:13" x14ac:dyDescent="0.25">
      <c r="B655" s="88">
        <v>12100000000</v>
      </c>
      <c r="C655" s="88">
        <v>-77.618858000000003</v>
      </c>
      <c r="L655" s="88"/>
      <c r="M655" s="88"/>
    </row>
    <row r="656" spans="2:13" x14ac:dyDescent="0.25">
      <c r="B656" s="88">
        <v>12175000000</v>
      </c>
      <c r="C656" s="88">
        <v>-78.851860000000002</v>
      </c>
      <c r="L656" s="88"/>
      <c r="M656" s="88"/>
    </row>
    <row r="657" spans="2:13" x14ac:dyDescent="0.25">
      <c r="B657" s="88">
        <v>12250000000</v>
      </c>
      <c r="C657" s="88">
        <v>-76.400627</v>
      </c>
      <c r="L657" s="88"/>
      <c r="M657" s="88"/>
    </row>
    <row r="658" spans="2:13" x14ac:dyDescent="0.25">
      <c r="B658" s="88">
        <v>12325000000</v>
      </c>
      <c r="C658" s="88">
        <v>-75.418159000000003</v>
      </c>
      <c r="L658" s="88"/>
      <c r="M658" s="88"/>
    </row>
    <row r="659" spans="2:13" x14ac:dyDescent="0.25">
      <c r="B659" s="88">
        <v>12400000000</v>
      </c>
      <c r="C659" s="88">
        <v>-75.648476000000002</v>
      </c>
      <c r="L659" s="88"/>
      <c r="M659" s="88"/>
    </row>
    <row r="660" spans="2:13" x14ac:dyDescent="0.25">
      <c r="B660" s="88">
        <v>12475000000</v>
      </c>
      <c r="C660" s="88">
        <v>-75.355125000000001</v>
      </c>
      <c r="L660" s="88"/>
      <c r="M660" s="88"/>
    </row>
    <row r="661" spans="2:13" x14ac:dyDescent="0.25">
      <c r="B661" s="88">
        <v>12550000000</v>
      </c>
      <c r="C661" s="88">
        <v>-74.687354999999997</v>
      </c>
      <c r="L661" s="88"/>
      <c r="M661" s="88"/>
    </row>
    <row r="662" spans="2:13" x14ac:dyDescent="0.25">
      <c r="B662" s="88">
        <v>12625000000</v>
      </c>
      <c r="C662" s="88">
        <v>-73.399185000000003</v>
      </c>
      <c r="L662" s="88"/>
      <c r="M662" s="88"/>
    </row>
    <row r="663" spans="2:13" x14ac:dyDescent="0.25">
      <c r="B663" s="88">
        <v>12700000000</v>
      </c>
      <c r="C663" s="88">
        <v>-73.134360999999998</v>
      </c>
      <c r="L663" s="88"/>
      <c r="M663" s="88"/>
    </row>
    <row r="664" spans="2:13" x14ac:dyDescent="0.25">
      <c r="B664" s="88">
        <v>12775000000</v>
      </c>
      <c r="C664" s="88">
        <v>-73.196640000000002</v>
      </c>
      <c r="L664" s="88"/>
      <c r="M664" s="88"/>
    </row>
    <row r="665" spans="2:13" x14ac:dyDescent="0.25">
      <c r="B665" s="88">
        <v>12850000000</v>
      </c>
      <c r="C665" s="88">
        <v>-72.911224000000004</v>
      </c>
      <c r="L665" s="88"/>
      <c r="M665" s="88"/>
    </row>
    <row r="666" spans="2:13" x14ac:dyDescent="0.25">
      <c r="B666" s="88">
        <v>12925000000</v>
      </c>
      <c r="C666" s="88">
        <v>-73.902962000000002</v>
      </c>
      <c r="L666" s="88"/>
      <c r="M666" s="88"/>
    </row>
    <row r="667" spans="2:13" x14ac:dyDescent="0.25">
      <c r="B667" s="88">
        <v>13000000000</v>
      </c>
      <c r="C667" s="88">
        <v>-75.863281000000001</v>
      </c>
      <c r="L667" s="88"/>
      <c r="M667" s="88"/>
    </row>
    <row r="668" spans="2:13" x14ac:dyDescent="0.25">
      <c r="B668" s="88">
        <v>13075000000</v>
      </c>
      <c r="C668" s="88">
        <v>-76.100311000000005</v>
      </c>
      <c r="L668" s="88"/>
      <c r="M668" s="88"/>
    </row>
    <row r="669" spans="2:13" x14ac:dyDescent="0.25">
      <c r="B669" s="88">
        <v>13150000000</v>
      </c>
      <c r="C669" s="88">
        <v>-76.494033999999999</v>
      </c>
      <c r="L669" s="88"/>
      <c r="M669" s="88"/>
    </row>
    <row r="670" spans="2:13" x14ac:dyDescent="0.25">
      <c r="B670" s="88">
        <v>13225000000</v>
      </c>
      <c r="C670" s="88">
        <v>-76.251525999999998</v>
      </c>
      <c r="L670" s="88"/>
      <c r="M670" s="88"/>
    </row>
    <row r="671" spans="2:13" x14ac:dyDescent="0.25">
      <c r="B671" s="88">
        <v>13300000000</v>
      </c>
      <c r="C671" s="88">
        <v>-77.347649000000004</v>
      </c>
      <c r="L671" s="88"/>
      <c r="M671" s="88"/>
    </row>
    <row r="672" spans="2:13" x14ac:dyDescent="0.25">
      <c r="B672" s="88">
        <v>13375000000</v>
      </c>
      <c r="C672" s="88">
        <v>-77.305672000000001</v>
      </c>
      <c r="L672" s="88"/>
      <c r="M672" s="88"/>
    </row>
    <row r="673" spans="2:13" x14ac:dyDescent="0.25">
      <c r="B673" s="88">
        <v>13450000000</v>
      </c>
      <c r="C673" s="88">
        <v>-74.918014999999997</v>
      </c>
      <c r="L673" s="88"/>
      <c r="M673" s="88"/>
    </row>
    <row r="674" spans="2:13" x14ac:dyDescent="0.25">
      <c r="B674" s="88">
        <v>13525000000</v>
      </c>
      <c r="C674" s="88">
        <v>-74.170212000000006</v>
      </c>
      <c r="L674" s="88"/>
      <c r="M674" s="88"/>
    </row>
    <row r="675" spans="2:13" x14ac:dyDescent="0.25">
      <c r="B675" s="88">
        <v>13600000000</v>
      </c>
      <c r="C675" s="88">
        <v>-74.177193000000003</v>
      </c>
      <c r="L675" s="88"/>
      <c r="M675" s="88"/>
    </row>
    <row r="676" spans="2:13" x14ac:dyDescent="0.25">
      <c r="B676" s="88">
        <v>13675000000</v>
      </c>
      <c r="C676" s="88">
        <v>-73.945473000000007</v>
      </c>
      <c r="L676" s="88"/>
      <c r="M676" s="88"/>
    </row>
    <row r="677" spans="2:13" x14ac:dyDescent="0.25">
      <c r="B677" s="88">
        <v>13750000000</v>
      </c>
      <c r="C677" s="88">
        <v>-73.278198000000003</v>
      </c>
      <c r="L677" s="88"/>
      <c r="M677" s="88"/>
    </row>
    <row r="678" spans="2:13" x14ac:dyDescent="0.25">
      <c r="B678" s="88">
        <v>13825000000</v>
      </c>
      <c r="C678" s="88">
        <v>-72.635788000000005</v>
      </c>
      <c r="L678" s="88"/>
      <c r="M678" s="88"/>
    </row>
    <row r="679" spans="2:13" x14ac:dyDescent="0.25">
      <c r="B679" s="88">
        <v>13900000000</v>
      </c>
      <c r="C679" s="88">
        <v>-72.232742000000002</v>
      </c>
      <c r="L679" s="88"/>
      <c r="M679" s="88"/>
    </row>
    <row r="680" spans="2:13" x14ac:dyDescent="0.25">
      <c r="B680" s="88">
        <v>13975000000</v>
      </c>
      <c r="C680" s="88">
        <v>-72.280974999999998</v>
      </c>
      <c r="L680" s="88"/>
      <c r="M680" s="88"/>
    </row>
    <row r="681" spans="2:13" x14ac:dyDescent="0.25">
      <c r="B681" s="88">
        <v>14050000000</v>
      </c>
      <c r="C681" s="88">
        <v>-70.851692</v>
      </c>
      <c r="L681" s="88"/>
      <c r="M681" s="88"/>
    </row>
    <row r="682" spans="2:13" x14ac:dyDescent="0.25">
      <c r="B682" s="88">
        <v>14125000000</v>
      </c>
      <c r="C682" s="88">
        <v>-69.870009999999994</v>
      </c>
      <c r="L682" s="88"/>
      <c r="M682" s="88"/>
    </row>
    <row r="683" spans="2:13" x14ac:dyDescent="0.25">
      <c r="B683" s="88">
        <v>14200000000</v>
      </c>
      <c r="C683" s="88">
        <v>-68.137833000000001</v>
      </c>
      <c r="L683" s="88"/>
      <c r="M683" s="88"/>
    </row>
    <row r="684" spans="2:13" x14ac:dyDescent="0.25">
      <c r="B684" s="88">
        <v>14275000000</v>
      </c>
      <c r="C684" s="88">
        <v>-65.793273999999997</v>
      </c>
      <c r="L684" s="88"/>
      <c r="M684" s="88"/>
    </row>
    <row r="685" spans="2:13" x14ac:dyDescent="0.25">
      <c r="B685" s="88">
        <v>14350000000</v>
      </c>
      <c r="C685" s="88">
        <v>-61.310749000000001</v>
      </c>
      <c r="L685" s="88"/>
      <c r="M685" s="88"/>
    </row>
    <row r="686" spans="2:13" x14ac:dyDescent="0.25">
      <c r="B686" s="88">
        <v>14425000000</v>
      </c>
      <c r="C686" s="88">
        <v>-56.026085000000002</v>
      </c>
      <c r="L686" s="88"/>
      <c r="M686" s="88"/>
    </row>
    <row r="687" spans="2:13" x14ac:dyDescent="0.25">
      <c r="B687" s="88">
        <v>14500000000</v>
      </c>
      <c r="C687" s="88">
        <v>-49.589095999999998</v>
      </c>
      <c r="L687" s="88"/>
      <c r="M687" s="88"/>
    </row>
    <row r="688" spans="2:13" x14ac:dyDescent="0.25">
      <c r="B688" s="88">
        <v>14575000000</v>
      </c>
      <c r="C688" s="88">
        <v>-42.309181000000002</v>
      </c>
      <c r="L688" s="88"/>
      <c r="M688" s="88"/>
    </row>
    <row r="689" spans="2:13" x14ac:dyDescent="0.25">
      <c r="B689" s="88">
        <v>14650000000</v>
      </c>
      <c r="C689" s="88">
        <v>-34.946091000000003</v>
      </c>
      <c r="L689" s="88"/>
      <c r="M689" s="88"/>
    </row>
    <row r="690" spans="2:13" x14ac:dyDescent="0.25">
      <c r="B690" s="88">
        <v>14725000000</v>
      </c>
      <c r="C690" s="88">
        <v>-28.122914999999999</v>
      </c>
      <c r="L690" s="88"/>
      <c r="M690" s="88"/>
    </row>
    <row r="691" spans="2:13" x14ac:dyDescent="0.25">
      <c r="B691" s="88">
        <v>14800000000</v>
      </c>
      <c r="C691" s="88">
        <v>-22.082284999999999</v>
      </c>
      <c r="L691" s="88"/>
      <c r="M691" s="88"/>
    </row>
    <row r="692" spans="2:13" x14ac:dyDescent="0.25">
      <c r="B692" s="88">
        <v>14875000000</v>
      </c>
      <c r="C692" s="88">
        <v>-17.328465999999999</v>
      </c>
      <c r="L692" s="88"/>
      <c r="M692" s="88"/>
    </row>
    <row r="693" spans="2:13" x14ac:dyDescent="0.25">
      <c r="B693" s="88">
        <v>14950000000</v>
      </c>
      <c r="C693" s="88">
        <v>-13.937351</v>
      </c>
      <c r="L693" s="88"/>
      <c r="M693" s="88"/>
    </row>
    <row r="694" spans="2:13" x14ac:dyDescent="0.25">
      <c r="B694" s="88">
        <v>15025000000</v>
      </c>
      <c r="C694" s="88">
        <v>-11.605074999999999</v>
      </c>
      <c r="L694" s="88"/>
      <c r="M694" s="88"/>
    </row>
    <row r="695" spans="2:13" x14ac:dyDescent="0.25">
      <c r="B695" s="88">
        <v>15100000000</v>
      </c>
      <c r="C695" s="88">
        <v>-10.215331000000001</v>
      </c>
      <c r="L695" s="88"/>
      <c r="M695" s="88"/>
    </row>
    <row r="696" spans="2:13" x14ac:dyDescent="0.25">
      <c r="B696" s="88">
        <v>15175000000</v>
      </c>
      <c r="C696" s="88">
        <v>-9.3536119000000006</v>
      </c>
      <c r="L696" s="88"/>
      <c r="M696" s="88"/>
    </row>
    <row r="697" spans="2:13" x14ac:dyDescent="0.25">
      <c r="B697" s="88">
        <v>15250000000</v>
      </c>
      <c r="C697" s="88">
        <v>-8.7460403000000007</v>
      </c>
      <c r="L697" s="88"/>
      <c r="M697" s="88"/>
    </row>
    <row r="698" spans="2:13" x14ac:dyDescent="0.25">
      <c r="B698" s="88">
        <v>15325000000</v>
      </c>
      <c r="C698" s="88">
        <v>-8.2983855999999996</v>
      </c>
      <c r="L698" s="88"/>
      <c r="M698" s="88"/>
    </row>
    <row r="699" spans="2:13" x14ac:dyDescent="0.25">
      <c r="B699" s="88">
        <v>15400000000</v>
      </c>
      <c r="C699" s="88">
        <v>-7.9819813000000002</v>
      </c>
      <c r="L699" s="88"/>
      <c r="M699" s="88"/>
    </row>
    <row r="700" spans="2:13" x14ac:dyDescent="0.25">
      <c r="B700" s="88">
        <v>15475000000</v>
      </c>
      <c r="C700" s="88">
        <v>-7.7274184000000004</v>
      </c>
      <c r="L700" s="88"/>
      <c r="M700" s="88"/>
    </row>
    <row r="701" spans="2:13" x14ac:dyDescent="0.25">
      <c r="B701" s="88">
        <v>15550000000</v>
      </c>
      <c r="C701" s="88">
        <v>-7.5680455999999996</v>
      </c>
      <c r="L701" s="88"/>
      <c r="M701" s="88"/>
    </row>
    <row r="702" spans="2:13" x14ac:dyDescent="0.25">
      <c r="B702" s="88">
        <v>15625000000</v>
      </c>
      <c r="C702" s="88">
        <v>-7.4694041999999996</v>
      </c>
      <c r="L702" s="88"/>
      <c r="M702" s="88"/>
    </row>
    <row r="703" spans="2:13" x14ac:dyDescent="0.25">
      <c r="B703" s="88">
        <v>15700000000</v>
      </c>
      <c r="C703" s="88">
        <v>-7.4101113999999999</v>
      </c>
      <c r="L703" s="88"/>
      <c r="M703" s="88"/>
    </row>
    <row r="704" spans="2:13" x14ac:dyDescent="0.25">
      <c r="B704" s="88">
        <v>15775000000</v>
      </c>
      <c r="C704" s="88">
        <v>-7.3855462000000003</v>
      </c>
      <c r="L704" s="88"/>
      <c r="M704" s="88"/>
    </row>
    <row r="705" spans="2:13" x14ac:dyDescent="0.25">
      <c r="B705" s="88">
        <v>15850000000</v>
      </c>
      <c r="C705" s="88">
        <v>-7.3899679000000003</v>
      </c>
      <c r="L705" s="88"/>
      <c r="M705" s="88"/>
    </row>
    <row r="706" spans="2:13" x14ac:dyDescent="0.25">
      <c r="B706" s="88">
        <v>15925000000</v>
      </c>
      <c r="C706" s="88">
        <v>-7.3700457000000004</v>
      </c>
      <c r="L706" s="88"/>
      <c r="M706" s="88"/>
    </row>
    <row r="707" spans="2:13" x14ac:dyDescent="0.25">
      <c r="B707" s="88">
        <v>16000000000</v>
      </c>
      <c r="C707" s="88">
        <v>-7.3605131999999998</v>
      </c>
      <c r="L707" s="88"/>
      <c r="M707" s="88"/>
    </row>
    <row r="708" spans="2:13" x14ac:dyDescent="0.25">
      <c r="B708" s="88">
        <v>16075000000</v>
      </c>
      <c r="C708" s="88">
        <v>-7.3512664000000001</v>
      </c>
      <c r="L708" s="88"/>
      <c r="M708" s="88"/>
    </row>
    <row r="709" spans="2:13" x14ac:dyDescent="0.25">
      <c r="B709" s="88">
        <v>16150000000</v>
      </c>
      <c r="C709" s="88">
        <v>-7.3273491999999996</v>
      </c>
      <c r="L709" s="88"/>
      <c r="M709" s="88"/>
    </row>
    <row r="710" spans="2:13" x14ac:dyDescent="0.25">
      <c r="B710" s="88">
        <v>16225000000</v>
      </c>
      <c r="C710" s="88">
        <v>-7.2943949999999997</v>
      </c>
      <c r="L710" s="88"/>
      <c r="M710" s="88"/>
    </row>
    <row r="711" spans="2:13" x14ac:dyDescent="0.25">
      <c r="B711" s="88">
        <v>16300000000</v>
      </c>
      <c r="C711" s="88">
        <v>-7.2225450999999996</v>
      </c>
      <c r="L711" s="88"/>
      <c r="M711" s="88"/>
    </row>
    <row r="712" spans="2:13" x14ac:dyDescent="0.25">
      <c r="B712" s="88">
        <v>16375000000</v>
      </c>
      <c r="C712" s="88">
        <v>-7.1374186999999996</v>
      </c>
      <c r="L712" s="88"/>
      <c r="M712" s="88"/>
    </row>
    <row r="713" spans="2:13" x14ac:dyDescent="0.25">
      <c r="B713" s="88">
        <v>16450000000</v>
      </c>
      <c r="C713" s="88">
        <v>-7.0364981000000002</v>
      </c>
      <c r="L713" s="88"/>
      <c r="M713" s="88"/>
    </row>
    <row r="714" spans="2:13" x14ac:dyDescent="0.25">
      <c r="B714" s="88">
        <v>16525000000</v>
      </c>
      <c r="C714" s="88">
        <v>-6.9354386000000003</v>
      </c>
      <c r="L714" s="88"/>
      <c r="M714" s="88"/>
    </row>
    <row r="715" spans="2:13" x14ac:dyDescent="0.25">
      <c r="B715" s="88">
        <v>16600000000</v>
      </c>
      <c r="C715" s="88">
        <v>-6.7988299999999997</v>
      </c>
      <c r="L715" s="88"/>
      <c r="M715" s="88"/>
    </row>
    <row r="716" spans="2:13" x14ac:dyDescent="0.25">
      <c r="B716" s="88">
        <v>16675000000</v>
      </c>
      <c r="C716" s="88">
        <v>-6.6907076999999999</v>
      </c>
      <c r="L716" s="88"/>
      <c r="M716" s="88"/>
    </row>
    <row r="717" spans="2:13" x14ac:dyDescent="0.25">
      <c r="B717" s="88">
        <v>16750000000</v>
      </c>
      <c r="C717" s="88">
        <v>-6.5745791999999996</v>
      </c>
      <c r="L717" s="88"/>
      <c r="M717" s="88"/>
    </row>
    <row r="718" spans="2:13" x14ac:dyDescent="0.25">
      <c r="B718" s="88">
        <v>16825000000</v>
      </c>
      <c r="C718" s="88">
        <v>-6.4614124000000004</v>
      </c>
      <c r="L718" s="88"/>
      <c r="M718" s="88"/>
    </row>
    <row r="719" spans="2:13" x14ac:dyDescent="0.25">
      <c r="B719" s="88">
        <v>16900000000</v>
      </c>
      <c r="C719" s="88">
        <v>-6.3477024999999996</v>
      </c>
      <c r="L719" s="88"/>
      <c r="M719" s="88"/>
    </row>
    <row r="720" spans="2:13" x14ac:dyDescent="0.25">
      <c r="B720" s="88">
        <v>16975000000</v>
      </c>
      <c r="C720" s="88">
        <v>-6.2868361000000004</v>
      </c>
      <c r="L720" s="88"/>
      <c r="M720" s="88"/>
    </row>
    <row r="721" spans="2:13" x14ac:dyDescent="0.25">
      <c r="B721" s="88">
        <v>17050000000</v>
      </c>
      <c r="C721" s="88">
        <v>-6.2410889000000003</v>
      </c>
      <c r="L721" s="88"/>
      <c r="M721" s="88"/>
    </row>
    <row r="722" spans="2:13" x14ac:dyDescent="0.25">
      <c r="B722" s="88">
        <v>17125000000</v>
      </c>
      <c r="C722" s="88">
        <v>-6.2053418000000002</v>
      </c>
      <c r="L722" s="88"/>
      <c r="M722" s="88"/>
    </row>
    <row r="723" spans="2:13" x14ac:dyDescent="0.25">
      <c r="B723" s="88">
        <v>17200000000</v>
      </c>
      <c r="C723" s="88">
        <v>-6.1781306000000002</v>
      </c>
      <c r="L723" s="88"/>
      <c r="M723" s="88"/>
    </row>
    <row r="724" spans="2:13" x14ac:dyDescent="0.25">
      <c r="B724" s="88">
        <v>17275000000</v>
      </c>
      <c r="C724" s="88">
        <v>-6.1534523999999999</v>
      </c>
      <c r="L724" s="88"/>
      <c r="M724" s="88"/>
    </row>
    <row r="725" spans="2:13" x14ac:dyDescent="0.25">
      <c r="B725" s="88">
        <v>17350000000</v>
      </c>
      <c r="C725" s="88">
        <v>-6.1484946999999996</v>
      </c>
      <c r="L725" s="88"/>
      <c r="M725" s="88"/>
    </row>
    <row r="726" spans="2:13" x14ac:dyDescent="0.25">
      <c r="B726" s="88">
        <v>17425000000</v>
      </c>
      <c r="C726" s="88">
        <v>-6.1657228000000002</v>
      </c>
      <c r="L726" s="88"/>
      <c r="M726" s="88"/>
    </row>
    <row r="727" spans="2:13" x14ac:dyDescent="0.25">
      <c r="B727" s="88">
        <v>17500000000</v>
      </c>
      <c r="C727" s="88">
        <v>-6.1665834999999998</v>
      </c>
      <c r="L727" s="88"/>
      <c r="M727" s="88"/>
    </row>
    <row r="728" spans="2:13" x14ac:dyDescent="0.25">
      <c r="B728" s="88">
        <v>17575000000</v>
      </c>
      <c r="C728" s="88">
        <v>-6.1604872000000004</v>
      </c>
      <c r="L728" s="88"/>
      <c r="M728" s="88"/>
    </row>
    <row r="729" spans="2:13" x14ac:dyDescent="0.25">
      <c r="B729" s="88">
        <v>17650000000</v>
      </c>
      <c r="C729" s="88">
        <v>-6.1598549</v>
      </c>
      <c r="L729" s="88"/>
      <c r="M729" s="88"/>
    </row>
    <row r="730" spans="2:13" x14ac:dyDescent="0.25">
      <c r="B730" s="88">
        <v>17725000000</v>
      </c>
      <c r="C730" s="88">
        <v>-6.1563844999999997</v>
      </c>
      <c r="L730" s="88"/>
      <c r="M730" s="88"/>
    </row>
    <row r="731" spans="2:13" x14ac:dyDescent="0.25">
      <c r="B731" s="88">
        <v>17800000000</v>
      </c>
      <c r="C731" s="88">
        <v>-6.1623387000000003</v>
      </c>
      <c r="L731" s="88"/>
      <c r="M731" s="88"/>
    </row>
    <row r="732" spans="2:13" x14ac:dyDescent="0.25">
      <c r="B732" s="88">
        <v>17875000000</v>
      </c>
      <c r="C732" s="88">
        <v>-6.1474470999999999</v>
      </c>
      <c r="L732" s="88"/>
      <c r="M732" s="88"/>
    </row>
    <row r="733" spans="2:13" x14ac:dyDescent="0.25">
      <c r="B733" s="88">
        <v>17950000000</v>
      </c>
      <c r="C733" s="88">
        <v>-6.1264957999999998</v>
      </c>
      <c r="L733" s="88"/>
      <c r="M733" s="88"/>
    </row>
    <row r="734" spans="2:13" x14ac:dyDescent="0.25">
      <c r="B734" s="88">
        <v>18025000000</v>
      </c>
      <c r="C734" s="88">
        <v>-6.1199516999999997</v>
      </c>
      <c r="L734" s="88"/>
      <c r="M734" s="88"/>
    </row>
    <row r="735" spans="2:13" x14ac:dyDescent="0.25">
      <c r="B735" s="88">
        <v>18100000000</v>
      </c>
      <c r="C735" s="88">
        <v>-6.1153506999999996</v>
      </c>
      <c r="L735" s="88"/>
      <c r="M735" s="88"/>
    </row>
    <row r="736" spans="2:13" x14ac:dyDescent="0.25">
      <c r="B736" s="88">
        <v>18175000000</v>
      </c>
      <c r="C736" s="88">
        <v>-6.1103234000000004</v>
      </c>
      <c r="L736" s="88"/>
      <c r="M736" s="88"/>
    </row>
    <row r="737" spans="2:13" x14ac:dyDescent="0.25">
      <c r="B737" s="88">
        <v>18250000000</v>
      </c>
      <c r="C737" s="88">
        <v>-6.0766157999999999</v>
      </c>
      <c r="L737" s="88"/>
      <c r="M737" s="88"/>
    </row>
    <row r="738" spans="2:13" x14ac:dyDescent="0.25">
      <c r="B738" s="88">
        <v>18325000000</v>
      </c>
      <c r="C738" s="88">
        <v>-6.0638413</v>
      </c>
      <c r="L738" s="88"/>
      <c r="M738" s="88"/>
    </row>
    <row r="739" spans="2:13" x14ac:dyDescent="0.25">
      <c r="B739" s="88">
        <v>18400000000</v>
      </c>
      <c r="C739" s="88">
        <v>-6.0529713999999997</v>
      </c>
      <c r="L739" s="88"/>
      <c r="M739" s="88"/>
    </row>
    <row r="740" spans="2:13" x14ac:dyDescent="0.25">
      <c r="B740" s="88">
        <v>18475000000</v>
      </c>
      <c r="C740" s="88">
        <v>-6.0163745999999998</v>
      </c>
      <c r="L740" s="88"/>
      <c r="M740" s="88"/>
    </row>
    <row r="741" spans="2:13" x14ac:dyDescent="0.25">
      <c r="B741" s="88">
        <v>18550000000</v>
      </c>
      <c r="C741" s="88">
        <v>-5.9930557999999996</v>
      </c>
      <c r="L741" s="88"/>
      <c r="M741" s="88"/>
    </row>
    <row r="742" spans="2:13" x14ac:dyDescent="0.25">
      <c r="B742" s="88">
        <v>18625000000</v>
      </c>
      <c r="C742" s="88">
        <v>-5.9669347000000004</v>
      </c>
      <c r="L742" s="88"/>
      <c r="M742" s="88"/>
    </row>
    <row r="743" spans="2:13" x14ac:dyDescent="0.25">
      <c r="B743" s="88">
        <v>18700000000</v>
      </c>
      <c r="C743" s="88">
        <v>-5.9310422000000003</v>
      </c>
      <c r="L743" s="88"/>
      <c r="M743" s="88"/>
    </row>
    <row r="744" spans="2:13" x14ac:dyDescent="0.25">
      <c r="B744" s="88">
        <v>18775000000</v>
      </c>
      <c r="C744" s="88">
        <v>-5.9083570999999999</v>
      </c>
      <c r="L744" s="88"/>
      <c r="M744" s="88"/>
    </row>
    <row r="745" spans="2:13" x14ac:dyDescent="0.25">
      <c r="B745" s="88">
        <v>18850000000</v>
      </c>
      <c r="C745" s="88">
        <v>-5.8922701000000002</v>
      </c>
      <c r="L745" s="88"/>
      <c r="M745" s="88"/>
    </row>
    <row r="746" spans="2:13" x14ac:dyDescent="0.25">
      <c r="B746" s="88">
        <v>18925000000</v>
      </c>
      <c r="C746" s="88">
        <v>-5.8878398000000001</v>
      </c>
      <c r="L746" s="88"/>
      <c r="M746" s="88"/>
    </row>
    <row r="747" spans="2:13" x14ac:dyDescent="0.25">
      <c r="B747" s="88">
        <v>19000000000</v>
      </c>
      <c r="C747" s="88">
        <v>-5.8902025</v>
      </c>
      <c r="L747" s="88"/>
      <c r="M747" s="88"/>
    </row>
    <row r="748" spans="2:13" x14ac:dyDescent="0.25">
      <c r="B748" s="88">
        <v>19075000000</v>
      </c>
      <c r="C748" s="88">
        <v>-5.8860749999999999</v>
      </c>
      <c r="L748" s="88"/>
      <c r="M748" s="88"/>
    </row>
    <row r="749" spans="2:13" x14ac:dyDescent="0.25">
      <c r="B749" s="88">
        <v>19150000000</v>
      </c>
      <c r="C749" s="88">
        <v>-5.9064822000000001</v>
      </c>
      <c r="L749" s="88"/>
      <c r="M749" s="88"/>
    </row>
    <row r="750" spans="2:13" x14ac:dyDescent="0.25">
      <c r="B750" s="88">
        <v>19225000000</v>
      </c>
      <c r="C750" s="88">
        <v>-5.9225596999999999</v>
      </c>
      <c r="L750" s="88"/>
      <c r="M750" s="88"/>
    </row>
    <row r="751" spans="2:13" x14ac:dyDescent="0.25">
      <c r="B751" s="88">
        <v>19300000000</v>
      </c>
      <c r="C751" s="88">
        <v>-5.9467812000000002</v>
      </c>
      <c r="L751" s="88"/>
      <c r="M751" s="88"/>
    </row>
    <row r="752" spans="2:13" x14ac:dyDescent="0.25">
      <c r="B752" s="88">
        <v>19375000000</v>
      </c>
      <c r="C752" s="88">
        <v>-5.9782628999999998</v>
      </c>
      <c r="L752" s="88"/>
      <c r="M752" s="88"/>
    </row>
    <row r="753" spans="2:13" x14ac:dyDescent="0.25">
      <c r="B753" s="88">
        <v>19450000000</v>
      </c>
      <c r="C753" s="88">
        <v>-6.0182595000000001</v>
      </c>
      <c r="L753" s="88"/>
      <c r="M753" s="88"/>
    </row>
    <row r="754" spans="2:13" x14ac:dyDescent="0.25">
      <c r="B754" s="88">
        <v>19525000000</v>
      </c>
      <c r="C754" s="88">
        <v>-6.0469860999999998</v>
      </c>
      <c r="L754" s="88"/>
      <c r="M754" s="88"/>
    </row>
    <row r="755" spans="2:13" x14ac:dyDescent="0.25">
      <c r="B755" s="88">
        <v>19600000000</v>
      </c>
      <c r="C755" s="88">
        <v>-6.0594796999999998</v>
      </c>
      <c r="L755" s="88"/>
      <c r="M755" s="88"/>
    </row>
    <row r="756" spans="2:13" x14ac:dyDescent="0.25">
      <c r="B756" s="88">
        <v>19675000000</v>
      </c>
      <c r="C756" s="88">
        <v>-6.0727400999999999</v>
      </c>
      <c r="L756" s="88"/>
      <c r="M756" s="88"/>
    </row>
    <row r="757" spans="2:13" x14ac:dyDescent="0.25">
      <c r="B757" s="88">
        <v>19750000000</v>
      </c>
      <c r="C757" s="88">
        <v>-6.0888362000000003</v>
      </c>
      <c r="L757" s="88"/>
      <c r="M757" s="88"/>
    </row>
    <row r="758" spans="2:13" x14ac:dyDescent="0.25">
      <c r="B758" s="88">
        <v>19825000000</v>
      </c>
      <c r="C758" s="88">
        <v>-6.0977024999999996</v>
      </c>
      <c r="L758" s="88"/>
      <c r="M758" s="88"/>
    </row>
    <row r="759" spans="2:13" x14ac:dyDescent="0.25">
      <c r="B759" s="88">
        <v>19900000000</v>
      </c>
      <c r="C759" s="88">
        <v>-6.1023955000000001</v>
      </c>
      <c r="L759" s="88"/>
      <c r="M759" s="88"/>
    </row>
    <row r="760" spans="2:13" x14ac:dyDescent="0.25">
      <c r="B760" s="88">
        <v>19975000000</v>
      </c>
      <c r="C760" s="88">
        <v>-6.1150985000000002</v>
      </c>
      <c r="L760" s="88"/>
      <c r="M760" s="88"/>
    </row>
    <row r="761" spans="2:13" x14ac:dyDescent="0.25">
      <c r="B761" s="88">
        <v>20050000000</v>
      </c>
      <c r="C761" s="88">
        <v>-6.1285309999999997</v>
      </c>
      <c r="L761" s="88"/>
      <c r="M761" s="88"/>
    </row>
    <row r="762" spans="2:13" x14ac:dyDescent="0.25">
      <c r="B762" s="88">
        <v>20125000000</v>
      </c>
      <c r="C762" s="88">
        <v>-6.1464271999999998</v>
      </c>
      <c r="L762" s="88"/>
      <c r="M762" s="88"/>
    </row>
    <row r="763" spans="2:13" x14ac:dyDescent="0.25">
      <c r="B763" s="88">
        <v>20200000000</v>
      </c>
      <c r="C763" s="88">
        <v>-6.1699386000000001</v>
      </c>
      <c r="L763" s="88"/>
      <c r="M763" s="88"/>
    </row>
    <row r="764" spans="2:13" x14ac:dyDescent="0.25">
      <c r="B764" s="88">
        <v>20275000000</v>
      </c>
      <c r="C764" s="88">
        <v>-6.2059959999999998</v>
      </c>
      <c r="L764" s="88"/>
      <c r="M764" s="88"/>
    </row>
    <row r="765" spans="2:13" x14ac:dyDescent="0.25">
      <c r="B765" s="88">
        <v>20350000000</v>
      </c>
      <c r="C765" s="88">
        <v>-6.2337908999999998</v>
      </c>
      <c r="L765" s="88"/>
      <c r="M765" s="88"/>
    </row>
    <row r="766" spans="2:13" x14ac:dyDescent="0.25">
      <c r="B766" s="88">
        <v>20425000000</v>
      </c>
      <c r="C766" s="88">
        <v>-6.2602706000000001</v>
      </c>
      <c r="L766" s="88"/>
      <c r="M766" s="88"/>
    </row>
    <row r="767" spans="2:13" x14ac:dyDescent="0.25">
      <c r="B767" s="88">
        <v>20500000000</v>
      </c>
      <c r="C767" s="88">
        <v>-6.2886195000000003</v>
      </c>
      <c r="L767" s="88"/>
      <c r="M767" s="88"/>
    </row>
    <row r="768" spans="2:13" x14ac:dyDescent="0.25">
      <c r="B768" s="88">
        <v>20575000000</v>
      </c>
      <c r="C768" s="88">
        <v>-6.3186169000000003</v>
      </c>
      <c r="L768" s="88"/>
      <c r="M768" s="88"/>
    </row>
    <row r="769" spans="2:13" x14ac:dyDescent="0.25">
      <c r="B769" s="88">
        <v>20650000000</v>
      </c>
      <c r="C769" s="88">
        <v>-6.3388514999999996</v>
      </c>
      <c r="L769" s="88"/>
      <c r="M769" s="88"/>
    </row>
    <row r="770" spans="2:13" x14ac:dyDescent="0.25">
      <c r="B770" s="88">
        <v>20725000000</v>
      </c>
      <c r="C770" s="88">
        <v>-6.3673468</v>
      </c>
      <c r="L770" s="88"/>
      <c r="M770" s="88"/>
    </row>
    <row r="771" spans="2:13" x14ac:dyDescent="0.25">
      <c r="B771" s="88">
        <v>20800000000</v>
      </c>
      <c r="C771" s="88">
        <v>-6.3891029000000001</v>
      </c>
      <c r="L771" s="88"/>
      <c r="M771" s="88"/>
    </row>
    <row r="772" spans="2:13" x14ac:dyDescent="0.25">
      <c r="B772" s="88">
        <v>20875000000</v>
      </c>
      <c r="C772" s="88">
        <v>-6.4041395000000003</v>
      </c>
      <c r="L772" s="88"/>
      <c r="M772" s="88"/>
    </row>
    <row r="773" spans="2:13" x14ac:dyDescent="0.25">
      <c r="B773" s="88">
        <v>20950000000</v>
      </c>
      <c r="C773" s="88">
        <v>-6.4194746</v>
      </c>
      <c r="L773" s="88"/>
      <c r="M773" s="88"/>
    </row>
    <row r="774" spans="2:13" x14ac:dyDescent="0.25">
      <c r="B774" s="88">
        <v>21025000000</v>
      </c>
      <c r="C774" s="88">
        <v>-6.4338449999999998</v>
      </c>
      <c r="L774" s="88"/>
      <c r="M774" s="88"/>
    </row>
    <row r="775" spans="2:13" x14ac:dyDescent="0.25">
      <c r="B775" s="88">
        <v>21100000000</v>
      </c>
      <c r="C775" s="88">
        <v>-6.4416536999999998</v>
      </c>
      <c r="L775" s="88"/>
      <c r="M775" s="88"/>
    </row>
    <row r="776" spans="2:13" x14ac:dyDescent="0.25">
      <c r="B776" s="88">
        <v>21175000000</v>
      </c>
      <c r="C776" s="88">
        <v>-6.4486360999999999</v>
      </c>
      <c r="L776" s="88"/>
      <c r="M776" s="88"/>
    </row>
    <row r="777" spans="2:13" x14ac:dyDescent="0.25">
      <c r="B777" s="88">
        <v>21250000000</v>
      </c>
      <c r="C777" s="88">
        <v>-6.4536218999999999</v>
      </c>
      <c r="L777" s="88"/>
      <c r="M777" s="88"/>
    </row>
    <row r="778" spans="2:13" x14ac:dyDescent="0.25">
      <c r="B778" s="88">
        <v>21325000000</v>
      </c>
      <c r="C778" s="88">
        <v>-6.4532489999999996</v>
      </c>
      <c r="L778" s="88"/>
      <c r="M778" s="88"/>
    </row>
    <row r="779" spans="2:13" x14ac:dyDescent="0.25">
      <c r="B779" s="88">
        <v>21400000000</v>
      </c>
      <c r="C779" s="88">
        <v>-6.4502525000000004</v>
      </c>
      <c r="L779" s="88"/>
      <c r="M779" s="88"/>
    </row>
    <row r="780" spans="2:13" x14ac:dyDescent="0.25">
      <c r="B780" s="88">
        <v>21475000000</v>
      </c>
      <c r="C780" s="88">
        <v>-6.4426063999999998</v>
      </c>
      <c r="L780" s="88"/>
      <c r="M780" s="88"/>
    </row>
    <row r="781" spans="2:13" x14ac:dyDescent="0.25">
      <c r="B781" s="88">
        <v>21550000000</v>
      </c>
      <c r="C781" s="88">
        <v>-6.4303422000000001</v>
      </c>
      <c r="L781" s="88"/>
      <c r="M781" s="88"/>
    </row>
    <row r="782" spans="2:13" x14ac:dyDescent="0.25">
      <c r="B782" s="88">
        <v>21625000000</v>
      </c>
      <c r="C782" s="88">
        <v>-6.4265251000000001</v>
      </c>
      <c r="L782" s="88"/>
      <c r="M782" s="88"/>
    </row>
    <row r="783" spans="2:13" x14ac:dyDescent="0.25">
      <c r="B783" s="88">
        <v>21700000000</v>
      </c>
      <c r="C783" s="88">
        <v>-6.4274801999999998</v>
      </c>
      <c r="L783" s="88"/>
      <c r="M783" s="88"/>
    </row>
    <row r="784" spans="2:13" x14ac:dyDescent="0.25">
      <c r="B784" s="88">
        <v>21775000000</v>
      </c>
      <c r="C784" s="88">
        <v>-6.4207191000000003</v>
      </c>
      <c r="L784" s="88"/>
      <c r="M784" s="88"/>
    </row>
    <row r="785" spans="2:13" x14ac:dyDescent="0.25">
      <c r="B785" s="88">
        <v>21850000000</v>
      </c>
      <c r="C785" s="88">
        <v>-6.4323812</v>
      </c>
      <c r="L785" s="88"/>
      <c r="M785" s="88"/>
    </row>
    <row r="786" spans="2:13" x14ac:dyDescent="0.25">
      <c r="B786" s="88">
        <v>21925000000</v>
      </c>
      <c r="C786" s="88">
        <v>-6.4488491999999997</v>
      </c>
      <c r="L786" s="88"/>
      <c r="M786" s="88"/>
    </row>
    <row r="787" spans="2:13" x14ac:dyDescent="0.25">
      <c r="B787" s="88">
        <v>22000000000</v>
      </c>
      <c r="C787" s="88">
        <v>-6.4799084999999996</v>
      </c>
      <c r="L787" s="88"/>
      <c r="M787" s="88"/>
    </row>
    <row r="788" spans="2:13" x14ac:dyDescent="0.25">
      <c r="B788" s="88">
        <v>22075000000</v>
      </c>
      <c r="C788" s="88">
        <v>-6.5247555000000004</v>
      </c>
      <c r="L788" s="88"/>
      <c r="M788" s="88"/>
    </row>
    <row r="789" spans="2:13" x14ac:dyDescent="0.25">
      <c r="B789" s="88">
        <v>22150000000</v>
      </c>
      <c r="C789" s="88">
        <v>-6.5698466</v>
      </c>
      <c r="L789" s="88"/>
      <c r="M789" s="88"/>
    </row>
    <row r="790" spans="2:13" x14ac:dyDescent="0.25">
      <c r="B790" s="88">
        <v>22225000000</v>
      </c>
      <c r="C790" s="88">
        <v>-6.6305512999999996</v>
      </c>
      <c r="L790" s="88"/>
      <c r="M790" s="88"/>
    </row>
    <row r="791" spans="2:13" x14ac:dyDescent="0.25">
      <c r="B791" s="88">
        <v>22300000000</v>
      </c>
      <c r="C791" s="88">
        <v>-6.7001132999999999</v>
      </c>
      <c r="L791" s="88"/>
      <c r="M791" s="88"/>
    </row>
    <row r="792" spans="2:13" x14ac:dyDescent="0.25">
      <c r="B792" s="88">
        <v>22375000000</v>
      </c>
      <c r="C792" s="88">
        <v>-6.7770042000000004</v>
      </c>
      <c r="L792" s="88"/>
      <c r="M792" s="88"/>
    </row>
    <row r="793" spans="2:13" x14ac:dyDescent="0.25">
      <c r="B793" s="88">
        <v>22450000000</v>
      </c>
      <c r="C793" s="88">
        <v>-6.8633251</v>
      </c>
      <c r="L793" s="88"/>
      <c r="M793" s="88"/>
    </row>
    <row r="794" spans="2:13" x14ac:dyDescent="0.25">
      <c r="B794" s="88">
        <v>22525000000</v>
      </c>
      <c r="C794" s="88">
        <v>-6.9359384000000004</v>
      </c>
      <c r="L794" s="88"/>
      <c r="M794" s="88"/>
    </row>
    <row r="795" spans="2:13" x14ac:dyDescent="0.25">
      <c r="B795" s="88">
        <v>22600000000</v>
      </c>
      <c r="C795" s="88">
        <v>-7.0154304999999999</v>
      </c>
      <c r="L795" s="88"/>
      <c r="M795" s="88"/>
    </row>
    <row r="796" spans="2:13" x14ac:dyDescent="0.25">
      <c r="B796" s="88">
        <v>22675000000</v>
      </c>
      <c r="C796" s="88">
        <v>-7.1039409999999998</v>
      </c>
      <c r="L796" s="88"/>
      <c r="M796" s="88"/>
    </row>
    <row r="797" spans="2:13" x14ac:dyDescent="0.25">
      <c r="B797" s="88">
        <v>22750000000</v>
      </c>
      <c r="C797" s="88">
        <v>-7.1769303999999998</v>
      </c>
      <c r="L797" s="88"/>
      <c r="M797" s="88"/>
    </row>
    <row r="798" spans="2:13" x14ac:dyDescent="0.25">
      <c r="B798" s="88">
        <v>22825000000</v>
      </c>
      <c r="C798" s="88">
        <v>-7.2605281000000002</v>
      </c>
      <c r="L798" s="88"/>
      <c r="M798" s="88"/>
    </row>
    <row r="799" spans="2:13" x14ac:dyDescent="0.25">
      <c r="B799" s="88">
        <v>22900000000</v>
      </c>
      <c r="C799" s="88">
        <v>-7.3516927000000001</v>
      </c>
      <c r="L799" s="88"/>
      <c r="M799" s="88"/>
    </row>
    <row r="800" spans="2:13" x14ac:dyDescent="0.25">
      <c r="B800" s="88">
        <v>22975000000</v>
      </c>
      <c r="C800" s="88">
        <v>-7.4344773000000002</v>
      </c>
      <c r="L800" s="88"/>
      <c r="M800" s="88"/>
    </row>
    <row r="801" spans="2:13" x14ac:dyDescent="0.25">
      <c r="B801" s="88">
        <v>23050000000</v>
      </c>
      <c r="C801" s="88">
        <v>-7.5201019999999996</v>
      </c>
      <c r="L801" s="88"/>
      <c r="M801" s="88"/>
    </row>
    <row r="802" spans="2:13" x14ac:dyDescent="0.25">
      <c r="B802" s="88">
        <v>23125000000</v>
      </c>
      <c r="C802" s="88">
        <v>-7.6085986999999999</v>
      </c>
      <c r="L802" s="88"/>
      <c r="M802" s="88"/>
    </row>
    <row r="803" spans="2:13" x14ac:dyDescent="0.25">
      <c r="B803" s="88">
        <v>23200000000</v>
      </c>
      <c r="C803" s="88">
        <v>-7.6952170999999998</v>
      </c>
      <c r="L803" s="88"/>
      <c r="M803" s="88"/>
    </row>
    <row r="804" spans="2:13" x14ac:dyDescent="0.25">
      <c r="B804" s="88">
        <v>23275000000</v>
      </c>
      <c r="C804" s="88">
        <v>-7.7747197000000003</v>
      </c>
      <c r="L804" s="88"/>
      <c r="M804" s="88"/>
    </row>
    <row r="805" spans="2:13" x14ac:dyDescent="0.25">
      <c r="B805" s="88">
        <v>23350000000</v>
      </c>
      <c r="C805" s="88">
        <v>-7.8522463</v>
      </c>
      <c r="L805" s="88"/>
      <c r="M805" s="88"/>
    </row>
    <row r="806" spans="2:13" x14ac:dyDescent="0.25">
      <c r="B806" s="88">
        <v>23425000000</v>
      </c>
      <c r="C806" s="88">
        <v>-7.9184918</v>
      </c>
      <c r="L806" s="88"/>
      <c r="M806" s="88"/>
    </row>
    <row r="807" spans="2:13" x14ac:dyDescent="0.25">
      <c r="B807" s="88">
        <v>23500000000</v>
      </c>
      <c r="C807" s="88">
        <v>-7.9847593000000003</v>
      </c>
      <c r="L807" s="88"/>
      <c r="M807" s="88"/>
    </row>
    <row r="808" spans="2:13" x14ac:dyDescent="0.25">
      <c r="B808" s="88">
        <v>23575000000</v>
      </c>
      <c r="C808" s="88">
        <v>-8.0321484000000005</v>
      </c>
      <c r="L808" s="88"/>
      <c r="M808" s="88"/>
    </row>
    <row r="809" spans="2:13" x14ac:dyDescent="0.25">
      <c r="B809" s="88">
        <v>23650000000</v>
      </c>
      <c r="C809" s="88">
        <v>-8.0737190000000005</v>
      </c>
      <c r="L809" s="88"/>
      <c r="M809" s="88"/>
    </row>
    <row r="810" spans="2:13" x14ac:dyDescent="0.25">
      <c r="B810" s="88">
        <v>23725000000</v>
      </c>
      <c r="C810" s="88">
        <v>-8.1206694000000006</v>
      </c>
      <c r="L810" s="88"/>
      <c r="M810" s="88"/>
    </row>
    <row r="811" spans="2:13" x14ac:dyDescent="0.25">
      <c r="B811" s="88">
        <v>23800000000</v>
      </c>
      <c r="C811" s="88">
        <v>-8.1639918999999992</v>
      </c>
      <c r="L811" s="88"/>
      <c r="M811" s="88"/>
    </row>
    <row r="812" spans="2:13" x14ac:dyDescent="0.25">
      <c r="B812" s="88">
        <v>23875000000</v>
      </c>
      <c r="C812" s="88">
        <v>-8.1894741</v>
      </c>
      <c r="L812" s="88"/>
      <c r="M812" s="88"/>
    </row>
    <row r="813" spans="2:13" x14ac:dyDescent="0.25">
      <c r="B813" s="88">
        <v>23950000000</v>
      </c>
      <c r="C813" s="88">
        <v>-8.2300281999999996</v>
      </c>
      <c r="L813" s="88"/>
      <c r="M813" s="88"/>
    </row>
    <row r="814" spans="2:13" x14ac:dyDescent="0.25">
      <c r="B814" s="88">
        <v>24025000000</v>
      </c>
      <c r="C814" s="88">
        <v>-8.2936592000000005</v>
      </c>
      <c r="L814" s="88"/>
      <c r="M814" s="88"/>
    </row>
    <row r="815" spans="2:13" x14ac:dyDescent="0.25">
      <c r="B815" s="88">
        <v>24100000000</v>
      </c>
      <c r="C815" s="88">
        <v>-8.4025134999999995</v>
      </c>
      <c r="L815" s="88"/>
      <c r="M815" s="88"/>
    </row>
    <row r="816" spans="2:13" x14ac:dyDescent="0.25">
      <c r="B816" s="88">
        <v>24175000000</v>
      </c>
      <c r="C816" s="88">
        <v>-8.5721111000000008</v>
      </c>
      <c r="L816" s="88"/>
      <c r="M816" s="88"/>
    </row>
    <row r="817" spans="2:13" x14ac:dyDescent="0.25">
      <c r="B817" s="88">
        <v>24250000000</v>
      </c>
      <c r="C817" s="88">
        <v>-8.8168468000000004</v>
      </c>
      <c r="L817" s="88"/>
      <c r="M817" s="88"/>
    </row>
    <row r="818" spans="2:13" x14ac:dyDescent="0.25">
      <c r="B818" s="88">
        <v>24325000000</v>
      </c>
      <c r="C818" s="88">
        <v>-9.1463575000000006</v>
      </c>
      <c r="L818" s="88"/>
      <c r="M818" s="88"/>
    </row>
    <row r="819" spans="2:13" x14ac:dyDescent="0.25">
      <c r="B819" s="88">
        <v>24400000000</v>
      </c>
      <c r="C819" s="88">
        <v>-9.5508795000000006</v>
      </c>
      <c r="L819" s="88"/>
      <c r="M819" s="88"/>
    </row>
    <row r="820" spans="2:13" x14ac:dyDescent="0.25">
      <c r="B820" s="88">
        <v>24475000000</v>
      </c>
      <c r="C820" s="88">
        <v>-10.015243999999999</v>
      </c>
      <c r="L820" s="88"/>
      <c r="M820" s="88"/>
    </row>
    <row r="821" spans="2:13" x14ac:dyDescent="0.25">
      <c r="B821" s="88">
        <v>24550000000</v>
      </c>
      <c r="C821" s="88">
        <v>-10.506802</v>
      </c>
      <c r="L821" s="88"/>
      <c r="M821" s="88"/>
    </row>
    <row r="822" spans="2:13" x14ac:dyDescent="0.25">
      <c r="B822" s="88">
        <v>24625000000</v>
      </c>
      <c r="C822" s="88">
        <v>-10.999625</v>
      </c>
      <c r="L822" s="88"/>
      <c r="M822" s="88"/>
    </row>
    <row r="823" spans="2:13" x14ac:dyDescent="0.25">
      <c r="B823" s="88">
        <v>24700000000</v>
      </c>
      <c r="C823" s="88">
        <v>-11.430384999999999</v>
      </c>
      <c r="L823" s="88"/>
      <c r="M823" s="88"/>
    </row>
    <row r="824" spans="2:13" x14ac:dyDescent="0.25">
      <c r="B824" s="88">
        <v>24775000000</v>
      </c>
      <c r="C824" s="88">
        <v>-11.780436999999999</v>
      </c>
      <c r="L824" s="88"/>
      <c r="M824" s="88"/>
    </row>
    <row r="825" spans="2:13" x14ac:dyDescent="0.25">
      <c r="B825" s="88">
        <v>24850000000</v>
      </c>
      <c r="C825" s="88">
        <v>-12.049419</v>
      </c>
      <c r="L825" s="88"/>
      <c r="M825" s="88"/>
    </row>
    <row r="826" spans="2:13" x14ac:dyDescent="0.25">
      <c r="B826" s="88">
        <v>24925000000</v>
      </c>
      <c r="C826" s="88">
        <v>-12.232742</v>
      </c>
      <c r="L826" s="88"/>
      <c r="M826" s="88"/>
    </row>
    <row r="827" spans="2:13" x14ac:dyDescent="0.25">
      <c r="B827" s="88">
        <v>25000000000</v>
      </c>
      <c r="C827" s="88">
        <v>-12.335253</v>
      </c>
      <c r="L827" s="88"/>
      <c r="M827" s="88"/>
    </row>
    <row r="828" spans="2:13" x14ac:dyDescent="0.25">
      <c r="B828" s="88" t="s">
        <v>21</v>
      </c>
      <c r="C828" s="88"/>
      <c r="L828" s="88"/>
      <c r="M828" s="88"/>
    </row>
    <row r="829" spans="2:13" x14ac:dyDescent="0.25">
      <c r="B829" s="88"/>
      <c r="C829" s="88"/>
      <c r="L829" s="88"/>
      <c r="M829" s="88"/>
    </row>
    <row r="830" spans="2:13" x14ac:dyDescent="0.25">
      <c r="B830" s="88"/>
      <c r="C830" s="88"/>
      <c r="L830" s="88"/>
      <c r="M830" s="88"/>
    </row>
    <row r="831" spans="2:13" x14ac:dyDescent="0.25">
      <c r="B831" s="88" t="s">
        <v>24</v>
      </c>
      <c r="C831" s="88"/>
      <c r="L831" s="88"/>
      <c r="M831" s="88"/>
    </row>
    <row r="832" spans="2:13" x14ac:dyDescent="0.25">
      <c r="B832" s="88" t="s">
        <v>19</v>
      </c>
      <c r="C832" s="88" t="s">
        <v>282</v>
      </c>
      <c r="L832" s="88"/>
      <c r="M832" s="88"/>
    </row>
    <row r="833" spans="2:13" x14ac:dyDescent="0.25">
      <c r="B833" s="88">
        <v>4000000000</v>
      </c>
      <c r="C833" s="88">
        <v>-75.087601000000006</v>
      </c>
      <c r="L833" s="88"/>
      <c r="M833" s="88"/>
    </row>
    <row r="834" spans="2:13" x14ac:dyDescent="0.25">
      <c r="B834" s="88">
        <v>4160000000</v>
      </c>
      <c r="C834" s="88">
        <v>-64.533394000000001</v>
      </c>
      <c r="L834" s="88"/>
      <c r="M834" s="88"/>
    </row>
    <row r="835" spans="2:13" x14ac:dyDescent="0.25">
      <c r="B835" s="88">
        <v>4320000000</v>
      </c>
      <c r="C835" s="88">
        <v>-77.077208999999996</v>
      </c>
      <c r="L835" s="88"/>
      <c r="M835" s="88"/>
    </row>
    <row r="836" spans="2:13" x14ac:dyDescent="0.25">
      <c r="B836" s="88">
        <v>4480000000</v>
      </c>
      <c r="C836" s="88">
        <v>-98.228149000000002</v>
      </c>
      <c r="L836" s="88"/>
      <c r="M836" s="88"/>
    </row>
    <row r="837" spans="2:13" x14ac:dyDescent="0.25">
      <c r="B837" s="88">
        <v>4640000000</v>
      </c>
      <c r="C837" s="88">
        <v>-69.073784000000003</v>
      </c>
      <c r="L837" s="88"/>
      <c r="M837" s="88"/>
    </row>
    <row r="838" spans="2:13" x14ac:dyDescent="0.25">
      <c r="B838" s="88">
        <v>4800000000</v>
      </c>
      <c r="C838" s="88">
        <v>-72.219855999999993</v>
      </c>
      <c r="L838" s="88"/>
      <c r="M838" s="88"/>
    </row>
    <row r="839" spans="2:13" x14ac:dyDescent="0.25">
      <c r="B839" s="88">
        <v>4960000000</v>
      </c>
      <c r="C839" s="88">
        <v>-75.997497999999993</v>
      </c>
      <c r="L839" s="88"/>
      <c r="M839" s="88"/>
    </row>
    <row r="840" spans="2:13" x14ac:dyDescent="0.25">
      <c r="B840" s="88">
        <v>5120000000</v>
      </c>
      <c r="C840" s="88">
        <v>-69.181045999999995</v>
      </c>
      <c r="L840" s="88"/>
      <c r="M840" s="88"/>
    </row>
    <row r="841" spans="2:13" x14ac:dyDescent="0.25">
      <c r="B841" s="88">
        <v>5280000000</v>
      </c>
      <c r="C841" s="88">
        <v>-69.760390999999998</v>
      </c>
      <c r="L841" s="88"/>
      <c r="M841" s="88"/>
    </row>
    <row r="842" spans="2:13" x14ac:dyDescent="0.25">
      <c r="B842" s="88">
        <v>5440000000</v>
      </c>
      <c r="C842" s="88">
        <v>-81.033562000000003</v>
      </c>
      <c r="L842" s="88"/>
      <c r="M842" s="88"/>
    </row>
    <row r="843" spans="2:13" x14ac:dyDescent="0.25">
      <c r="B843" s="88">
        <v>5600000000</v>
      </c>
      <c r="C843" s="88">
        <v>-81.442451000000005</v>
      </c>
      <c r="L843" s="88"/>
      <c r="M843" s="88"/>
    </row>
    <row r="844" spans="2:13" x14ac:dyDescent="0.25">
      <c r="B844" s="88">
        <v>5760000000</v>
      </c>
      <c r="C844" s="88">
        <v>-77.459427000000005</v>
      </c>
      <c r="L844" s="88"/>
      <c r="M844" s="88"/>
    </row>
    <row r="845" spans="2:13" x14ac:dyDescent="0.25">
      <c r="B845" s="88">
        <v>5920000000</v>
      </c>
      <c r="C845" s="88">
        <v>-65.927704000000006</v>
      </c>
      <c r="L845" s="88"/>
      <c r="M845" s="88"/>
    </row>
    <row r="846" spans="2:13" x14ac:dyDescent="0.25">
      <c r="B846" s="88">
        <v>6080000000</v>
      </c>
      <c r="C846" s="88">
        <v>-65.534385999999998</v>
      </c>
      <c r="L846" s="88"/>
      <c r="M846" s="88"/>
    </row>
    <row r="847" spans="2:13" x14ac:dyDescent="0.25">
      <c r="B847" s="88">
        <v>6240000000</v>
      </c>
      <c r="C847" s="88">
        <v>-50.207787000000003</v>
      </c>
      <c r="L847" s="88"/>
      <c r="M847" s="88"/>
    </row>
    <row r="848" spans="2:13" x14ac:dyDescent="0.25">
      <c r="B848" s="88">
        <v>6400000000</v>
      </c>
      <c r="C848" s="88">
        <v>-39.955063000000003</v>
      </c>
      <c r="L848" s="88"/>
      <c r="M848" s="88"/>
    </row>
    <row r="849" spans="2:13" x14ac:dyDescent="0.25">
      <c r="B849" s="88">
        <v>6560000000</v>
      </c>
      <c r="C849" s="88">
        <v>-63.520119000000001</v>
      </c>
      <c r="L849" s="88"/>
      <c r="M849" s="88"/>
    </row>
    <row r="850" spans="2:13" x14ac:dyDescent="0.25">
      <c r="B850" s="88">
        <v>6720000000</v>
      </c>
      <c r="C850" s="88">
        <v>-52.654193999999997</v>
      </c>
      <c r="L850" s="88"/>
      <c r="M850" s="88"/>
    </row>
    <row r="851" spans="2:13" x14ac:dyDescent="0.25">
      <c r="B851" s="88">
        <v>6880000000</v>
      </c>
      <c r="C851" s="88">
        <v>-47.953384</v>
      </c>
      <c r="L851" s="88"/>
      <c r="M851" s="88"/>
    </row>
    <row r="852" spans="2:13" x14ac:dyDescent="0.25">
      <c r="B852" s="88">
        <v>7040000000</v>
      </c>
      <c r="C852" s="88">
        <v>-22.199103999999998</v>
      </c>
      <c r="L852" s="88"/>
      <c r="M852" s="88"/>
    </row>
    <row r="853" spans="2:13" x14ac:dyDescent="0.25">
      <c r="B853" s="88">
        <v>7200000000</v>
      </c>
      <c r="C853" s="88">
        <v>-14.240997999999999</v>
      </c>
      <c r="L853" s="88"/>
      <c r="M853" s="88"/>
    </row>
    <row r="854" spans="2:13" x14ac:dyDescent="0.25">
      <c r="B854" s="88">
        <v>7360000000</v>
      </c>
      <c r="C854" s="88">
        <v>-19.014607999999999</v>
      </c>
      <c r="L854" s="88"/>
      <c r="M854" s="88"/>
    </row>
    <row r="855" spans="2:13" x14ac:dyDescent="0.25">
      <c r="B855" s="88">
        <v>7520000000</v>
      </c>
      <c r="C855" s="88">
        <v>-15.102121</v>
      </c>
      <c r="L855" s="88"/>
      <c r="M855" s="88"/>
    </row>
    <row r="856" spans="2:13" x14ac:dyDescent="0.25">
      <c r="B856" s="88">
        <v>7680000000</v>
      </c>
      <c r="C856" s="88">
        <v>-24.359532999999999</v>
      </c>
      <c r="L856" s="88"/>
      <c r="M856" s="88"/>
    </row>
    <row r="857" spans="2:13" x14ac:dyDescent="0.25">
      <c r="B857" s="88">
        <v>7840000000</v>
      </c>
      <c r="C857" s="88">
        <v>-10.742265</v>
      </c>
      <c r="L857" s="88"/>
      <c r="M857" s="88"/>
    </row>
    <row r="858" spans="2:13" x14ac:dyDescent="0.25">
      <c r="B858" s="88">
        <v>8000000000</v>
      </c>
      <c r="C858" s="88">
        <v>-8.7991390000000003</v>
      </c>
      <c r="L858" s="88"/>
      <c r="M858" s="88"/>
    </row>
    <row r="859" spans="2:13" x14ac:dyDescent="0.25">
      <c r="B859" s="88">
        <v>8160000000</v>
      </c>
      <c r="C859" s="88">
        <v>-6.9557633000000001</v>
      </c>
      <c r="L859" s="88"/>
      <c r="M859" s="88"/>
    </row>
    <row r="860" spans="2:13" x14ac:dyDescent="0.25">
      <c r="B860" s="88">
        <v>8320000000</v>
      </c>
      <c r="C860" s="88">
        <v>-6.8192653999999999</v>
      </c>
      <c r="L860" s="88"/>
      <c r="M860" s="88"/>
    </row>
    <row r="861" spans="2:13" x14ac:dyDescent="0.25">
      <c r="B861" s="88">
        <v>8480000000</v>
      </c>
      <c r="C861" s="88">
        <v>-6.7659659000000003</v>
      </c>
      <c r="L861" s="88"/>
      <c r="M861" s="88"/>
    </row>
    <row r="862" spans="2:13" x14ac:dyDescent="0.25">
      <c r="B862" s="88">
        <v>8640000000</v>
      </c>
      <c r="C862" s="88">
        <v>-6.6608896</v>
      </c>
      <c r="L862" s="88"/>
      <c r="M862" s="88"/>
    </row>
    <row r="863" spans="2:13" x14ac:dyDescent="0.25">
      <c r="B863" s="88">
        <v>8800000000</v>
      </c>
      <c r="C863" s="88">
        <v>-6.8197694000000002</v>
      </c>
      <c r="L863" s="88"/>
      <c r="M863" s="88"/>
    </row>
    <row r="864" spans="2:13" x14ac:dyDescent="0.25">
      <c r="B864" s="88">
        <v>8960000000</v>
      </c>
      <c r="C864" s="88">
        <v>-6.7194848</v>
      </c>
      <c r="L864" s="88"/>
      <c r="M864" s="88"/>
    </row>
    <row r="865" spans="2:13" x14ac:dyDescent="0.25">
      <c r="B865" s="88">
        <v>9120000000</v>
      </c>
      <c r="C865" s="88">
        <v>-6.7586408000000002</v>
      </c>
      <c r="L865" s="88"/>
      <c r="M865" s="88"/>
    </row>
    <row r="866" spans="2:13" x14ac:dyDescent="0.25">
      <c r="B866" s="88">
        <v>9280000000</v>
      </c>
      <c r="C866" s="88">
        <v>-6.7650250999999999</v>
      </c>
      <c r="L866" s="88"/>
      <c r="M866" s="88"/>
    </row>
    <row r="867" spans="2:13" x14ac:dyDescent="0.25">
      <c r="B867" s="88">
        <v>9440000000</v>
      </c>
      <c r="C867" s="88">
        <v>-6.5300608000000002</v>
      </c>
      <c r="L867" s="88"/>
      <c r="M867" s="88"/>
    </row>
    <row r="868" spans="2:13" x14ac:dyDescent="0.25">
      <c r="B868" s="88">
        <v>9600000000</v>
      </c>
      <c r="C868" s="88">
        <v>-6.4700227000000003</v>
      </c>
      <c r="L868" s="88"/>
      <c r="M868" s="88"/>
    </row>
    <row r="869" spans="2:13" x14ac:dyDescent="0.25">
      <c r="B869" s="88">
        <v>9760000000</v>
      </c>
      <c r="C869" s="88">
        <v>-6.5788187999999996</v>
      </c>
      <c r="L869" s="88"/>
      <c r="M869" s="88"/>
    </row>
    <row r="870" spans="2:13" x14ac:dyDescent="0.25">
      <c r="B870" s="88">
        <v>9920000000</v>
      </c>
      <c r="C870" s="88">
        <v>-6.4662179999999996</v>
      </c>
      <c r="L870" s="88"/>
      <c r="M870" s="88"/>
    </row>
    <row r="871" spans="2:13" x14ac:dyDescent="0.25">
      <c r="B871" s="88">
        <v>10080000000</v>
      </c>
      <c r="C871" s="88">
        <v>-6.4333691999999996</v>
      </c>
      <c r="L871" s="88"/>
      <c r="M871" s="88"/>
    </row>
    <row r="872" spans="2:13" x14ac:dyDescent="0.25">
      <c r="B872" s="88">
        <v>10240000000</v>
      </c>
      <c r="C872" s="88">
        <v>-6.5354476000000004</v>
      </c>
      <c r="L872" s="88"/>
      <c r="M872" s="88"/>
    </row>
    <row r="873" spans="2:13" x14ac:dyDescent="0.25">
      <c r="B873" s="88">
        <v>10400000000</v>
      </c>
      <c r="C873" s="88">
        <v>-6.6087961000000002</v>
      </c>
      <c r="L873" s="88"/>
      <c r="M873" s="88"/>
    </row>
    <row r="874" spans="2:13" x14ac:dyDescent="0.25">
      <c r="B874" s="88">
        <v>10560000000</v>
      </c>
      <c r="C874" s="88">
        <v>-6.6967363000000004</v>
      </c>
      <c r="L874" s="88"/>
      <c r="M874" s="88"/>
    </row>
    <row r="875" spans="2:13" x14ac:dyDescent="0.25">
      <c r="B875" s="88">
        <v>10720000000</v>
      </c>
      <c r="C875" s="88">
        <v>-6.8030543000000003</v>
      </c>
      <c r="L875" s="88"/>
      <c r="M875" s="88"/>
    </row>
    <row r="876" spans="2:13" x14ac:dyDescent="0.25">
      <c r="B876" s="88">
        <v>10880000000</v>
      </c>
      <c r="C876" s="88">
        <v>-6.9334167999999998</v>
      </c>
      <c r="L876" s="88"/>
      <c r="M876" s="88"/>
    </row>
    <row r="877" spans="2:13" x14ac:dyDescent="0.25">
      <c r="B877" s="88">
        <v>11040000000</v>
      </c>
      <c r="C877" s="88">
        <v>-7.0444956000000003</v>
      </c>
      <c r="L877" s="88"/>
      <c r="M877" s="88"/>
    </row>
    <row r="878" spans="2:13" x14ac:dyDescent="0.25">
      <c r="B878" s="88">
        <v>11200000000</v>
      </c>
      <c r="C878" s="88">
        <v>-7.0067282000000004</v>
      </c>
      <c r="L878" s="88"/>
      <c r="M878" s="88"/>
    </row>
    <row r="879" spans="2:13" x14ac:dyDescent="0.25">
      <c r="B879" s="88">
        <v>11360000000</v>
      </c>
      <c r="C879" s="88">
        <v>-7.0355734999999999</v>
      </c>
      <c r="L879" s="88"/>
      <c r="M879" s="88"/>
    </row>
    <row r="880" spans="2:13" x14ac:dyDescent="0.25">
      <c r="B880" s="88">
        <v>11520000000</v>
      </c>
      <c r="C880" s="88">
        <v>-6.9558682000000003</v>
      </c>
      <c r="L880" s="88"/>
      <c r="M880" s="88"/>
    </row>
    <row r="881" spans="2:13" x14ac:dyDescent="0.25">
      <c r="B881" s="88">
        <v>11680000000</v>
      </c>
      <c r="C881" s="88">
        <v>-6.8355683999999997</v>
      </c>
      <c r="L881" s="88"/>
      <c r="M881" s="88"/>
    </row>
    <row r="882" spans="2:13" x14ac:dyDescent="0.25">
      <c r="B882" s="88">
        <v>11840000000</v>
      </c>
      <c r="C882" s="88">
        <v>-6.8685207000000004</v>
      </c>
      <c r="L882" s="88"/>
      <c r="M882" s="88"/>
    </row>
    <row r="883" spans="2:13" x14ac:dyDescent="0.25">
      <c r="B883" s="88">
        <v>12000000000</v>
      </c>
      <c r="C883" s="88">
        <v>-6.8911528999999998</v>
      </c>
      <c r="L883" s="88"/>
      <c r="M883" s="88"/>
    </row>
    <row r="884" spans="2:13" x14ac:dyDescent="0.25">
      <c r="B884" s="88">
        <v>12160000000</v>
      </c>
      <c r="C884" s="88">
        <v>-6.7963795999999999</v>
      </c>
      <c r="L884" s="88"/>
      <c r="M884" s="88"/>
    </row>
    <row r="885" spans="2:13" x14ac:dyDescent="0.25">
      <c r="B885" s="88">
        <v>12320000000</v>
      </c>
      <c r="C885" s="88">
        <v>-6.7234654000000003</v>
      </c>
      <c r="L885" s="88"/>
      <c r="M885" s="88"/>
    </row>
    <row r="886" spans="2:13" x14ac:dyDescent="0.25">
      <c r="B886" s="88">
        <v>12480000000</v>
      </c>
      <c r="C886" s="88">
        <v>-6.7614169000000004</v>
      </c>
      <c r="L886" s="88"/>
      <c r="M886" s="88"/>
    </row>
    <row r="887" spans="2:13" x14ac:dyDescent="0.25">
      <c r="B887" s="88">
        <v>12640000000</v>
      </c>
      <c r="C887" s="88">
        <v>-6.7543696999999998</v>
      </c>
      <c r="L887" s="88"/>
      <c r="M887" s="88"/>
    </row>
    <row r="888" spans="2:13" x14ac:dyDescent="0.25">
      <c r="B888" s="88">
        <v>12800000000</v>
      </c>
      <c r="C888" s="88">
        <v>-6.6847447999999998</v>
      </c>
      <c r="L888" s="88"/>
      <c r="M888" s="88"/>
    </row>
    <row r="889" spans="2:13" x14ac:dyDescent="0.25">
      <c r="B889" s="88">
        <v>12960000000</v>
      </c>
      <c r="C889" s="88">
        <v>-6.6427436000000002</v>
      </c>
      <c r="L889" s="88"/>
      <c r="M889" s="88"/>
    </row>
    <row r="890" spans="2:13" x14ac:dyDescent="0.25">
      <c r="B890" s="88">
        <v>13120000000</v>
      </c>
      <c r="C890" s="88">
        <v>-6.6349149000000001</v>
      </c>
      <c r="L890" s="88"/>
      <c r="M890" s="88"/>
    </row>
    <row r="891" spans="2:13" x14ac:dyDescent="0.25">
      <c r="B891" s="88">
        <v>13280000000</v>
      </c>
      <c r="C891" s="88">
        <v>-6.6756639</v>
      </c>
      <c r="L891" s="88"/>
      <c r="M891" s="88"/>
    </row>
    <row r="892" spans="2:13" x14ac:dyDescent="0.25">
      <c r="B892" s="88">
        <v>13440000000</v>
      </c>
      <c r="C892" s="88">
        <v>-6.6605840000000001</v>
      </c>
      <c r="L892" s="88"/>
      <c r="M892" s="88"/>
    </row>
    <row r="893" spans="2:13" x14ac:dyDescent="0.25">
      <c r="B893" s="88">
        <v>13600000000</v>
      </c>
      <c r="C893" s="88">
        <v>-6.6597227999999999</v>
      </c>
      <c r="L893" s="88"/>
      <c r="M893" s="88"/>
    </row>
    <row r="894" spans="2:13" x14ac:dyDescent="0.25">
      <c r="B894" s="88">
        <v>13760000000</v>
      </c>
      <c r="C894" s="88">
        <v>-6.7891560000000002</v>
      </c>
      <c r="L894" s="88"/>
      <c r="M894" s="88"/>
    </row>
    <row r="895" spans="2:13" x14ac:dyDescent="0.25">
      <c r="B895" s="88">
        <v>13920000000</v>
      </c>
      <c r="C895" s="88">
        <v>-6.8764643999999997</v>
      </c>
      <c r="L895" s="88"/>
      <c r="M895" s="88"/>
    </row>
    <row r="896" spans="2:13" x14ac:dyDescent="0.25">
      <c r="B896" s="88">
        <v>14080000000</v>
      </c>
      <c r="C896" s="88">
        <v>-7.0514574000000003</v>
      </c>
      <c r="L896" s="88"/>
      <c r="M896" s="88"/>
    </row>
    <row r="897" spans="2:13" x14ac:dyDescent="0.25">
      <c r="B897" s="88">
        <v>14240000000</v>
      </c>
      <c r="C897" s="88">
        <v>-7.2864323000000004</v>
      </c>
      <c r="L897" s="88"/>
      <c r="M897" s="88"/>
    </row>
    <row r="898" spans="2:13" x14ac:dyDescent="0.25">
      <c r="B898" s="88">
        <v>14400000000</v>
      </c>
      <c r="C898" s="88">
        <v>-7.5342950999999996</v>
      </c>
      <c r="L898" s="88"/>
      <c r="M898" s="88"/>
    </row>
    <row r="899" spans="2:13" x14ac:dyDescent="0.25">
      <c r="B899" s="88">
        <v>14560000000</v>
      </c>
      <c r="C899" s="88">
        <v>-7.7119945999999997</v>
      </c>
      <c r="L899" s="88"/>
      <c r="M899" s="88"/>
    </row>
    <row r="900" spans="2:13" x14ac:dyDescent="0.25">
      <c r="B900" s="88">
        <v>14720000000</v>
      </c>
      <c r="C900" s="88">
        <v>-7.7882008999999996</v>
      </c>
      <c r="L900" s="88"/>
      <c r="M900" s="88"/>
    </row>
    <row r="901" spans="2:13" x14ac:dyDescent="0.25">
      <c r="B901" s="88">
        <v>14880000000</v>
      </c>
      <c r="C901" s="88">
        <v>-7.9208363999999998</v>
      </c>
      <c r="L901" s="88"/>
      <c r="M901" s="88"/>
    </row>
    <row r="902" spans="2:13" x14ac:dyDescent="0.25">
      <c r="B902" s="88">
        <v>15040000000</v>
      </c>
      <c r="C902" s="88">
        <v>-7.9954061999999997</v>
      </c>
      <c r="L902" s="88"/>
      <c r="M902" s="88"/>
    </row>
    <row r="903" spans="2:13" x14ac:dyDescent="0.25">
      <c r="B903" s="88">
        <v>15200000000</v>
      </c>
      <c r="C903" s="88">
        <v>-7.9505382000000004</v>
      </c>
      <c r="L903" s="88"/>
      <c r="M903" s="88"/>
    </row>
    <row r="904" spans="2:13" x14ac:dyDescent="0.25">
      <c r="B904" s="88">
        <v>15360000000</v>
      </c>
      <c r="C904" s="88">
        <v>-7.8496589999999999</v>
      </c>
      <c r="L904" s="88"/>
      <c r="M904" s="88"/>
    </row>
    <row r="905" spans="2:13" x14ac:dyDescent="0.25">
      <c r="B905" s="88">
        <v>15520000000</v>
      </c>
      <c r="C905" s="88">
        <v>-7.8106064999999996</v>
      </c>
      <c r="L905" s="88"/>
      <c r="M905" s="88"/>
    </row>
    <row r="906" spans="2:13" x14ac:dyDescent="0.25">
      <c r="B906" s="88">
        <v>15680000000</v>
      </c>
      <c r="C906" s="88">
        <v>-7.6782693999999996</v>
      </c>
      <c r="L906" s="88"/>
      <c r="M906" s="88"/>
    </row>
    <row r="907" spans="2:13" x14ac:dyDescent="0.25">
      <c r="B907" s="88">
        <v>15840000000</v>
      </c>
      <c r="C907" s="88">
        <v>-7.5697975</v>
      </c>
      <c r="L907" s="88"/>
      <c r="M907" s="88"/>
    </row>
    <row r="908" spans="2:13" x14ac:dyDescent="0.25">
      <c r="B908" s="88">
        <v>16000000000</v>
      </c>
      <c r="C908" s="88">
        <v>-7.5159807000000001</v>
      </c>
      <c r="L908" s="88"/>
      <c r="M908" s="88"/>
    </row>
    <row r="909" spans="2:13" x14ac:dyDescent="0.25">
      <c r="B909" s="88">
        <v>16160000000</v>
      </c>
      <c r="C909" s="88">
        <v>-7.434361</v>
      </c>
      <c r="L909" s="88"/>
      <c r="M909" s="88"/>
    </row>
    <row r="910" spans="2:13" x14ac:dyDescent="0.25">
      <c r="B910" s="88">
        <v>16320000000</v>
      </c>
      <c r="C910" s="88">
        <v>-7.3817477</v>
      </c>
      <c r="L910" s="88"/>
      <c r="M910" s="88"/>
    </row>
    <row r="911" spans="2:13" x14ac:dyDescent="0.25">
      <c r="B911" s="88">
        <v>16480000000</v>
      </c>
      <c r="C911" s="88">
        <v>-7.4891037999999996</v>
      </c>
      <c r="L911" s="88"/>
      <c r="M911" s="88"/>
    </row>
    <row r="912" spans="2:13" x14ac:dyDescent="0.25">
      <c r="B912" s="88">
        <v>16640000000</v>
      </c>
      <c r="C912" s="88">
        <v>-7.5949720999999997</v>
      </c>
      <c r="L912" s="88"/>
      <c r="M912" s="88"/>
    </row>
    <row r="913" spans="2:13" x14ac:dyDescent="0.25">
      <c r="B913" s="88">
        <v>16800000000</v>
      </c>
      <c r="C913" s="88">
        <v>-7.6457644</v>
      </c>
      <c r="L913" s="88"/>
      <c r="M913" s="88"/>
    </row>
    <row r="914" spans="2:13" x14ac:dyDescent="0.25">
      <c r="B914" s="88">
        <v>16960000000</v>
      </c>
      <c r="C914" s="88">
        <v>-7.6628666000000001</v>
      </c>
      <c r="L914" s="88"/>
      <c r="M914" s="88"/>
    </row>
    <row r="915" spans="2:13" x14ac:dyDescent="0.25">
      <c r="B915" s="88">
        <v>17120000000</v>
      </c>
      <c r="C915" s="88">
        <v>-7.7210460000000003</v>
      </c>
      <c r="L915" s="88"/>
      <c r="M915" s="88"/>
    </row>
    <row r="916" spans="2:13" x14ac:dyDescent="0.25">
      <c r="B916" s="88">
        <v>17280000000</v>
      </c>
      <c r="C916" s="88">
        <v>-7.7665281000000004</v>
      </c>
      <c r="L916" s="88"/>
      <c r="M916" s="88"/>
    </row>
    <row r="917" spans="2:13" x14ac:dyDescent="0.25">
      <c r="B917" s="88">
        <v>17440000000</v>
      </c>
      <c r="C917" s="88">
        <v>-7.7764626000000003</v>
      </c>
      <c r="L917" s="88"/>
      <c r="M917" s="88"/>
    </row>
    <row r="918" spans="2:13" x14ac:dyDescent="0.25">
      <c r="B918" s="88">
        <v>17600000000</v>
      </c>
      <c r="C918" s="88">
        <v>-7.7182117000000003</v>
      </c>
      <c r="L918" s="88"/>
      <c r="M918" s="88"/>
    </row>
    <row r="919" spans="2:13" x14ac:dyDescent="0.25">
      <c r="B919" s="88">
        <v>17760000000</v>
      </c>
      <c r="C919" s="88">
        <v>-7.6584839999999996</v>
      </c>
      <c r="L919" s="88"/>
      <c r="M919" s="88"/>
    </row>
    <row r="920" spans="2:13" x14ac:dyDescent="0.25">
      <c r="B920" s="88">
        <v>17920000000</v>
      </c>
      <c r="C920" s="88">
        <v>-7.5935348999999999</v>
      </c>
      <c r="L920" s="88"/>
      <c r="M920" s="88"/>
    </row>
    <row r="921" spans="2:13" x14ac:dyDescent="0.25">
      <c r="B921" s="88">
        <v>18080000000</v>
      </c>
      <c r="C921" s="88">
        <v>-7.4083705000000002</v>
      </c>
      <c r="L921" s="88"/>
      <c r="M921" s="88"/>
    </row>
    <row r="922" spans="2:13" x14ac:dyDescent="0.25">
      <c r="B922" s="88">
        <v>18240000000</v>
      </c>
      <c r="C922" s="88">
        <v>-7.3067292999999998</v>
      </c>
      <c r="L922" s="88"/>
      <c r="M922" s="88"/>
    </row>
    <row r="923" spans="2:13" x14ac:dyDescent="0.25">
      <c r="B923" s="88">
        <v>18400000000</v>
      </c>
      <c r="C923" s="88">
        <v>-7.2732562999999999</v>
      </c>
      <c r="L923" s="88"/>
      <c r="M923" s="88"/>
    </row>
    <row r="924" spans="2:13" x14ac:dyDescent="0.25">
      <c r="B924" s="88">
        <v>18560000000</v>
      </c>
      <c r="C924" s="88">
        <v>-7.2179564999999997</v>
      </c>
      <c r="L924" s="88"/>
      <c r="M924" s="88"/>
    </row>
    <row r="925" spans="2:13" x14ac:dyDescent="0.25">
      <c r="B925" s="88">
        <v>18720000000</v>
      </c>
      <c r="C925" s="88">
        <v>-7.2192588000000004</v>
      </c>
      <c r="L925" s="88"/>
      <c r="M925" s="88"/>
    </row>
    <row r="926" spans="2:13" x14ac:dyDescent="0.25">
      <c r="B926" s="88">
        <v>18880000000</v>
      </c>
      <c r="C926" s="88">
        <v>-7.1966156999999997</v>
      </c>
      <c r="L926" s="88"/>
      <c r="M926" s="88"/>
    </row>
    <row r="927" spans="2:13" x14ac:dyDescent="0.25">
      <c r="B927" s="88">
        <v>19040000000</v>
      </c>
      <c r="C927" s="88">
        <v>-7.2048224999999997</v>
      </c>
      <c r="L927" s="88"/>
      <c r="M927" s="88"/>
    </row>
    <row r="928" spans="2:13" x14ac:dyDescent="0.25">
      <c r="B928" s="88">
        <v>19200000000</v>
      </c>
      <c r="C928" s="88">
        <v>-7.2143812</v>
      </c>
      <c r="L928" s="88"/>
      <c r="M928" s="88"/>
    </row>
    <row r="929" spans="2:13" x14ac:dyDescent="0.25">
      <c r="B929" s="88">
        <v>19360000000</v>
      </c>
      <c r="C929" s="88">
        <v>-7.2439871</v>
      </c>
      <c r="L929" s="88"/>
      <c r="M929" s="88"/>
    </row>
    <row r="930" spans="2:13" x14ac:dyDescent="0.25">
      <c r="B930" s="88">
        <v>19520000000</v>
      </c>
      <c r="C930" s="88">
        <v>-7.2487887999999998</v>
      </c>
      <c r="L930" s="88"/>
      <c r="M930" s="88"/>
    </row>
    <row r="931" spans="2:13" x14ac:dyDescent="0.25">
      <c r="B931" s="88">
        <v>19680000000</v>
      </c>
      <c r="C931" s="88">
        <v>-7.2358918000000001</v>
      </c>
      <c r="L931" s="88"/>
      <c r="M931" s="88"/>
    </row>
    <row r="932" spans="2:13" x14ac:dyDescent="0.25">
      <c r="B932" s="88">
        <v>19840000000</v>
      </c>
      <c r="C932" s="88">
        <v>-7.2090582999999997</v>
      </c>
      <c r="L932" s="88"/>
      <c r="M932" s="88"/>
    </row>
    <row r="933" spans="2:13" x14ac:dyDescent="0.25">
      <c r="B933" s="88">
        <v>20000000000</v>
      </c>
      <c r="C933" s="88">
        <v>-7.1229915999999998</v>
      </c>
      <c r="L933" s="88"/>
      <c r="M933" s="88"/>
    </row>
    <row r="934" spans="2:13" x14ac:dyDescent="0.25">
      <c r="B934" s="88">
        <v>20160000000</v>
      </c>
      <c r="C934" s="88">
        <v>-7.1104602999999997</v>
      </c>
      <c r="L934" s="88"/>
      <c r="M934" s="88"/>
    </row>
    <row r="935" spans="2:13" x14ac:dyDescent="0.25">
      <c r="B935" s="88">
        <v>20320000000</v>
      </c>
      <c r="C935" s="88">
        <v>-7.1028757000000002</v>
      </c>
      <c r="L935" s="88"/>
      <c r="M935" s="88"/>
    </row>
    <row r="936" spans="2:13" x14ac:dyDescent="0.25">
      <c r="B936" s="88">
        <v>20480000000</v>
      </c>
      <c r="C936" s="88">
        <v>-7.1239409</v>
      </c>
      <c r="L936" s="88"/>
      <c r="M936" s="88"/>
    </row>
    <row r="937" spans="2:13" x14ac:dyDescent="0.25">
      <c r="B937" s="88">
        <v>20640000000</v>
      </c>
      <c r="C937" s="88">
        <v>-7.148695</v>
      </c>
      <c r="L937" s="88"/>
      <c r="M937" s="88"/>
    </row>
    <row r="938" spans="2:13" x14ac:dyDescent="0.25">
      <c r="B938" s="88">
        <v>20800000000</v>
      </c>
      <c r="C938" s="88">
        <v>-7.1366448</v>
      </c>
      <c r="L938" s="88"/>
      <c r="M938" s="88"/>
    </row>
    <row r="939" spans="2:13" x14ac:dyDescent="0.25">
      <c r="B939" s="88">
        <v>20960000000</v>
      </c>
      <c r="C939" s="88">
        <v>-7.1030989</v>
      </c>
      <c r="L939" s="88"/>
      <c r="M939" s="88"/>
    </row>
    <row r="940" spans="2:13" x14ac:dyDescent="0.25">
      <c r="B940" s="88">
        <v>21120000000</v>
      </c>
      <c r="C940" s="88">
        <v>-7.0630088000000004</v>
      </c>
      <c r="L940" s="88"/>
      <c r="M940" s="88"/>
    </row>
    <row r="941" spans="2:13" x14ac:dyDescent="0.25">
      <c r="B941" s="88">
        <v>21280000000</v>
      </c>
      <c r="C941" s="88">
        <v>-7.0239419999999999</v>
      </c>
      <c r="L941" s="88"/>
      <c r="M941" s="88"/>
    </row>
    <row r="942" spans="2:13" x14ac:dyDescent="0.25">
      <c r="B942" s="88">
        <v>21440000000</v>
      </c>
      <c r="C942" s="88">
        <v>-7.0129026999999997</v>
      </c>
      <c r="L942" s="88"/>
      <c r="M942" s="88"/>
    </row>
    <row r="943" spans="2:13" x14ac:dyDescent="0.25">
      <c r="B943" s="88">
        <v>21600000000</v>
      </c>
      <c r="C943" s="88">
        <v>-7.0479754999999997</v>
      </c>
      <c r="L943" s="88"/>
      <c r="M943" s="88"/>
    </row>
    <row r="944" spans="2:13" x14ac:dyDescent="0.25">
      <c r="B944" s="88">
        <v>21760000000</v>
      </c>
      <c r="C944" s="88">
        <v>-7.1565475000000003</v>
      </c>
      <c r="L944" s="88"/>
      <c r="M944" s="88"/>
    </row>
    <row r="945" spans="2:13" x14ac:dyDescent="0.25">
      <c r="B945" s="88">
        <v>21920000000</v>
      </c>
      <c r="C945" s="88">
        <v>-7.2926568999999999</v>
      </c>
      <c r="L945" s="88"/>
      <c r="M945" s="88"/>
    </row>
    <row r="946" spans="2:13" x14ac:dyDescent="0.25">
      <c r="B946" s="88">
        <v>22080000000</v>
      </c>
      <c r="C946" s="88">
        <v>-7.4544492</v>
      </c>
      <c r="L946" s="88"/>
      <c r="M946" s="88"/>
    </row>
    <row r="947" spans="2:13" x14ac:dyDescent="0.25">
      <c r="B947" s="88">
        <v>22240000000</v>
      </c>
      <c r="C947" s="88">
        <v>-7.6453385000000003</v>
      </c>
      <c r="L947" s="88"/>
      <c r="M947" s="88"/>
    </row>
    <row r="948" spans="2:13" x14ac:dyDescent="0.25">
      <c r="B948" s="88">
        <v>22400000000</v>
      </c>
      <c r="C948" s="88">
        <v>-7.7932271999999996</v>
      </c>
      <c r="L948" s="88"/>
      <c r="M948" s="88"/>
    </row>
    <row r="949" spans="2:13" x14ac:dyDescent="0.25">
      <c r="B949" s="88">
        <v>22560000000</v>
      </c>
      <c r="C949" s="88">
        <v>-8.0190886999999993</v>
      </c>
      <c r="L949" s="88"/>
      <c r="M949" s="88"/>
    </row>
    <row r="950" spans="2:13" x14ac:dyDescent="0.25">
      <c r="B950" s="88">
        <v>22720000000</v>
      </c>
      <c r="C950" s="88">
        <v>-8.1626233999999993</v>
      </c>
      <c r="L950" s="88"/>
      <c r="M950" s="88"/>
    </row>
    <row r="951" spans="2:13" x14ac:dyDescent="0.25">
      <c r="B951" s="88">
        <v>22880000000</v>
      </c>
      <c r="C951" s="88">
        <v>-8.3106784999999999</v>
      </c>
      <c r="L951" s="88"/>
      <c r="M951" s="88"/>
    </row>
    <row r="952" spans="2:13" x14ac:dyDescent="0.25">
      <c r="B952" s="88">
        <v>23040000000</v>
      </c>
      <c r="C952" s="88">
        <v>-8.2576876000000006</v>
      </c>
      <c r="L952" s="88"/>
      <c r="M952" s="88"/>
    </row>
    <row r="953" spans="2:13" x14ac:dyDescent="0.25">
      <c r="B953" s="88">
        <v>23200000000</v>
      </c>
      <c r="C953" s="88">
        <v>-8.1707573</v>
      </c>
      <c r="L953" s="88"/>
      <c r="M953" s="88"/>
    </row>
    <row r="954" spans="2:13" x14ac:dyDescent="0.25">
      <c r="B954" s="88">
        <v>23360000000</v>
      </c>
      <c r="C954" s="88">
        <v>-8.0914515999999992</v>
      </c>
      <c r="L954" s="88"/>
      <c r="M954" s="88"/>
    </row>
    <row r="955" spans="2:13" x14ac:dyDescent="0.25">
      <c r="B955" s="88">
        <v>23520000000</v>
      </c>
      <c r="C955" s="88">
        <v>-8.0097599000000006</v>
      </c>
      <c r="L955" s="88"/>
      <c r="M955" s="88"/>
    </row>
    <row r="956" spans="2:13" x14ac:dyDescent="0.25">
      <c r="B956" s="88">
        <v>23680000000</v>
      </c>
      <c r="C956" s="88">
        <v>-7.9085665000000001</v>
      </c>
      <c r="L956" s="88"/>
      <c r="M956" s="88"/>
    </row>
    <row r="957" spans="2:13" x14ac:dyDescent="0.25">
      <c r="B957" s="88">
        <v>23840000000</v>
      </c>
      <c r="C957" s="88">
        <v>-7.8798589999999997</v>
      </c>
      <c r="L957" s="88"/>
      <c r="M957" s="88"/>
    </row>
    <row r="958" spans="2:13" x14ac:dyDescent="0.25">
      <c r="B958" s="88">
        <v>24000000000</v>
      </c>
      <c r="C958" s="88">
        <v>-7.8698945</v>
      </c>
      <c r="L958" s="88"/>
      <c r="M958" s="88"/>
    </row>
    <row r="959" spans="2:13" x14ac:dyDescent="0.25">
      <c r="B959" s="88">
        <v>24160000000</v>
      </c>
      <c r="C959" s="88">
        <v>-7.9033350999999996</v>
      </c>
      <c r="L959" s="88"/>
      <c r="M959" s="88"/>
    </row>
    <row r="960" spans="2:13" x14ac:dyDescent="0.25">
      <c r="B960" s="88">
        <v>24320000000</v>
      </c>
      <c r="C960" s="88">
        <v>-7.9368992</v>
      </c>
      <c r="L960" s="88"/>
      <c r="M960" s="88"/>
    </row>
    <row r="961" spans="2:13" x14ac:dyDescent="0.25">
      <c r="B961" s="88">
        <v>24480000000</v>
      </c>
      <c r="C961" s="88">
        <v>-7.8776884000000003</v>
      </c>
      <c r="L961" s="88"/>
      <c r="M961" s="88"/>
    </row>
    <row r="962" spans="2:13" x14ac:dyDescent="0.25">
      <c r="B962" s="88">
        <v>24640000000</v>
      </c>
      <c r="C962" s="88">
        <v>-7.8491087000000004</v>
      </c>
      <c r="L962" s="88"/>
      <c r="M962" s="88"/>
    </row>
    <row r="963" spans="2:13" x14ac:dyDescent="0.25">
      <c r="B963" s="88">
        <v>24800000000</v>
      </c>
      <c r="C963" s="88">
        <v>-7.8499898999999997</v>
      </c>
      <c r="L963" s="88"/>
      <c r="M963" s="88"/>
    </row>
    <row r="964" spans="2:13" x14ac:dyDescent="0.25">
      <c r="B964" s="88">
        <v>24960000000</v>
      </c>
      <c r="C964" s="88">
        <v>-7.9294076000000002</v>
      </c>
      <c r="L964" s="88"/>
      <c r="M964" s="88"/>
    </row>
    <row r="965" spans="2:13" x14ac:dyDescent="0.25">
      <c r="B965" s="88">
        <v>25120000000</v>
      </c>
      <c r="C965" s="88">
        <v>-8.0643004999999999</v>
      </c>
      <c r="L965" s="88"/>
      <c r="M965" s="88"/>
    </row>
    <row r="966" spans="2:13" x14ac:dyDescent="0.25">
      <c r="B966" s="88">
        <v>25280000000</v>
      </c>
      <c r="C966" s="88">
        <v>-8.1019745000000007</v>
      </c>
      <c r="L966" s="88"/>
      <c r="M966" s="88"/>
    </row>
    <row r="967" spans="2:13" x14ac:dyDescent="0.25">
      <c r="B967" s="88">
        <v>25440000000</v>
      </c>
      <c r="C967" s="88">
        <v>-8.0229491999999993</v>
      </c>
      <c r="L967" s="88"/>
      <c r="M967" s="88"/>
    </row>
    <row r="968" spans="2:13" x14ac:dyDescent="0.25">
      <c r="B968" s="88">
        <v>25600000000</v>
      </c>
      <c r="C968" s="88">
        <v>-8.1465168000000006</v>
      </c>
      <c r="L968" s="88"/>
      <c r="M968" s="88"/>
    </row>
    <row r="969" spans="2:13" x14ac:dyDescent="0.25">
      <c r="B969" s="88">
        <v>25760000000</v>
      </c>
      <c r="C969" s="88">
        <v>-8.2143239999999995</v>
      </c>
      <c r="L969" s="88"/>
      <c r="M969" s="88"/>
    </row>
    <row r="970" spans="2:13" x14ac:dyDescent="0.25">
      <c r="B970" s="88">
        <v>25920000000</v>
      </c>
      <c r="C970" s="88">
        <v>-8.2247933999999994</v>
      </c>
      <c r="L970" s="88"/>
      <c r="M970" s="88"/>
    </row>
    <row r="971" spans="2:13" x14ac:dyDescent="0.25">
      <c r="B971" s="88">
        <v>26080000000</v>
      </c>
      <c r="C971" s="88">
        <v>-8.4133624999999999</v>
      </c>
      <c r="L971" s="88"/>
      <c r="M971" s="88"/>
    </row>
    <row r="972" spans="2:13" x14ac:dyDescent="0.25">
      <c r="B972" s="88">
        <v>26240000000</v>
      </c>
      <c r="C972" s="88">
        <v>-8.5350561000000003</v>
      </c>
      <c r="L972" s="88"/>
      <c r="M972" s="88"/>
    </row>
    <row r="973" spans="2:13" x14ac:dyDescent="0.25">
      <c r="B973" s="88">
        <v>26400000000</v>
      </c>
      <c r="C973" s="88">
        <v>-8.6336145000000002</v>
      </c>
      <c r="L973" s="88"/>
      <c r="M973" s="88"/>
    </row>
    <row r="974" spans="2:13" x14ac:dyDescent="0.25">
      <c r="B974" s="88">
        <v>26560000000</v>
      </c>
      <c r="C974" s="88">
        <v>-8.8543471999999994</v>
      </c>
      <c r="L974" s="88"/>
      <c r="M974" s="88"/>
    </row>
    <row r="975" spans="2:13" x14ac:dyDescent="0.25">
      <c r="B975" s="88">
        <v>26720000000</v>
      </c>
      <c r="C975" s="88">
        <v>-8.6502923999999997</v>
      </c>
      <c r="L975" s="88"/>
      <c r="M975" s="88"/>
    </row>
    <row r="976" spans="2:13" x14ac:dyDescent="0.25">
      <c r="B976" s="88">
        <v>26880000000</v>
      </c>
      <c r="C976" s="88">
        <v>-8.6808586000000005</v>
      </c>
      <c r="L976" s="88"/>
      <c r="M976" s="88"/>
    </row>
    <row r="977" spans="2:13" x14ac:dyDescent="0.25">
      <c r="B977" s="88">
        <v>27040000000</v>
      </c>
      <c r="C977" s="88">
        <v>-8.8029919000000003</v>
      </c>
      <c r="L977" s="88"/>
      <c r="M977" s="88"/>
    </row>
    <row r="978" spans="2:13" x14ac:dyDescent="0.25">
      <c r="B978" s="88">
        <v>27200000000</v>
      </c>
      <c r="C978" s="88">
        <v>-8.7196093000000001</v>
      </c>
      <c r="L978" s="88"/>
      <c r="M978" s="88"/>
    </row>
    <row r="979" spans="2:13" x14ac:dyDescent="0.25">
      <c r="B979" s="88">
        <v>27360000000</v>
      </c>
      <c r="C979" s="88">
        <v>-8.6077881000000005</v>
      </c>
      <c r="L979" s="88"/>
      <c r="M979" s="88"/>
    </row>
    <row r="980" spans="2:13" x14ac:dyDescent="0.25">
      <c r="B980" s="88">
        <v>27520000000</v>
      </c>
      <c r="C980" s="88">
        <v>-8.6385593000000007</v>
      </c>
      <c r="L980" s="88"/>
      <c r="M980" s="88"/>
    </row>
    <row r="981" spans="2:13" x14ac:dyDescent="0.25">
      <c r="B981" s="88">
        <v>27680000000</v>
      </c>
      <c r="C981" s="88">
        <v>-8.6953983000000008</v>
      </c>
      <c r="L981" s="88"/>
      <c r="M981" s="88"/>
    </row>
    <row r="982" spans="2:13" x14ac:dyDescent="0.25">
      <c r="B982" s="88">
        <v>27840000000</v>
      </c>
      <c r="C982" s="88">
        <v>-8.6449890000000007</v>
      </c>
      <c r="L982" s="88"/>
      <c r="M982" s="88"/>
    </row>
    <row r="983" spans="2:13" x14ac:dyDescent="0.25">
      <c r="B983" s="88">
        <v>28000000000</v>
      </c>
      <c r="C983" s="88">
        <v>-8.6309748000000006</v>
      </c>
      <c r="L983" s="88"/>
      <c r="M983" s="88"/>
    </row>
    <row r="984" spans="2:13" x14ac:dyDescent="0.25">
      <c r="B984" s="88">
        <v>28160000000</v>
      </c>
      <c r="C984" s="88">
        <v>-8.4807796</v>
      </c>
      <c r="L984" s="88"/>
      <c r="M984" s="88"/>
    </row>
    <row r="985" spans="2:13" x14ac:dyDescent="0.25">
      <c r="B985" s="88">
        <v>28320000000</v>
      </c>
      <c r="C985" s="88">
        <v>-8.4746523000000007</v>
      </c>
      <c r="L985" s="88"/>
      <c r="M985" s="88"/>
    </row>
    <row r="986" spans="2:13" x14ac:dyDescent="0.25">
      <c r="B986" s="88">
        <v>28480000000</v>
      </c>
      <c r="C986" s="88">
        <v>-8.4415455000000001</v>
      </c>
      <c r="L986" s="88"/>
      <c r="M986" s="88"/>
    </row>
    <row r="987" spans="2:13" x14ac:dyDescent="0.25">
      <c r="B987" s="88">
        <v>28640000000</v>
      </c>
      <c r="C987" s="88">
        <v>-8.3918285000000008</v>
      </c>
      <c r="L987" s="88"/>
      <c r="M987" s="88"/>
    </row>
    <row r="988" spans="2:13" x14ac:dyDescent="0.25">
      <c r="B988" s="88">
        <v>28800000000</v>
      </c>
      <c r="C988" s="88">
        <v>-8.4191008000000007</v>
      </c>
      <c r="L988" s="88"/>
      <c r="M988" s="88"/>
    </row>
    <row r="989" spans="2:13" x14ac:dyDescent="0.25">
      <c r="B989" s="88">
        <v>28960000000</v>
      </c>
      <c r="C989" s="88">
        <v>-8.3875399000000002</v>
      </c>
      <c r="L989" s="88"/>
      <c r="M989" s="88"/>
    </row>
    <row r="990" spans="2:13" x14ac:dyDescent="0.25">
      <c r="B990" s="88">
        <v>29120000000</v>
      </c>
      <c r="C990" s="88">
        <v>-8.4693193000000004</v>
      </c>
      <c r="L990" s="88"/>
      <c r="M990" s="88"/>
    </row>
    <row r="991" spans="2:13" x14ac:dyDescent="0.25">
      <c r="B991" s="88">
        <v>29280000000</v>
      </c>
      <c r="C991" s="88">
        <v>-8.5204448999999993</v>
      </c>
      <c r="L991" s="88"/>
      <c r="M991" s="88"/>
    </row>
    <row r="992" spans="2:13" x14ac:dyDescent="0.25">
      <c r="B992" s="88">
        <v>29440000000</v>
      </c>
      <c r="C992" s="88">
        <v>-8.6902752000000003</v>
      </c>
      <c r="L992" s="88"/>
      <c r="M992" s="88"/>
    </row>
    <row r="993" spans="2:13" x14ac:dyDescent="0.25">
      <c r="B993" s="88">
        <v>29600000000</v>
      </c>
      <c r="C993" s="88">
        <v>-8.8161916999999992</v>
      </c>
      <c r="L993" s="88"/>
      <c r="M993" s="88"/>
    </row>
    <row r="994" spans="2:13" x14ac:dyDescent="0.25">
      <c r="B994" s="88">
        <v>29760000000</v>
      </c>
      <c r="C994" s="88">
        <v>-8.9318980999999997</v>
      </c>
      <c r="L994" s="88"/>
      <c r="M994" s="88"/>
    </row>
    <row r="995" spans="2:13" x14ac:dyDescent="0.25">
      <c r="B995" s="88">
        <v>29920000000</v>
      </c>
      <c r="C995" s="88">
        <v>-9.1076487999999998</v>
      </c>
      <c r="L995" s="88"/>
      <c r="M995" s="88"/>
    </row>
    <row r="996" spans="2:13" x14ac:dyDescent="0.25">
      <c r="B996" s="88">
        <v>30080000000</v>
      </c>
      <c r="C996" s="88">
        <v>-9.3919572999999996</v>
      </c>
      <c r="L996" s="88"/>
      <c r="M996" s="88"/>
    </row>
    <row r="997" spans="2:13" x14ac:dyDescent="0.25">
      <c r="B997" s="88">
        <v>30240000000</v>
      </c>
      <c r="C997" s="88">
        <v>-9.6071138000000005</v>
      </c>
      <c r="L997" s="88"/>
      <c r="M997" s="88"/>
    </row>
    <row r="998" spans="2:13" x14ac:dyDescent="0.25">
      <c r="B998" s="88">
        <v>30400000000</v>
      </c>
      <c r="C998" s="88">
        <v>-9.7166318999999994</v>
      </c>
      <c r="L998" s="88"/>
      <c r="M998" s="88"/>
    </row>
    <row r="999" spans="2:13" x14ac:dyDescent="0.25">
      <c r="B999" s="88">
        <v>30560000000</v>
      </c>
      <c r="C999" s="88">
        <v>-9.9228152999999999</v>
      </c>
      <c r="L999" s="88"/>
      <c r="M999" s="88"/>
    </row>
    <row r="1000" spans="2:13" x14ac:dyDescent="0.25">
      <c r="B1000" s="88">
        <v>30720000000</v>
      </c>
      <c r="C1000" s="88">
        <v>-10.162433999999999</v>
      </c>
      <c r="L1000" s="88"/>
      <c r="M1000" s="88"/>
    </row>
    <row r="1001" spans="2:13" x14ac:dyDescent="0.25">
      <c r="B1001" s="88">
        <v>30880000000</v>
      </c>
      <c r="C1001" s="88">
        <v>-10.506100999999999</v>
      </c>
      <c r="L1001" s="88"/>
      <c r="M1001" s="88"/>
    </row>
    <row r="1002" spans="2:13" x14ac:dyDescent="0.25">
      <c r="B1002" s="88">
        <v>31040000000</v>
      </c>
      <c r="C1002" s="88">
        <v>-10.94228</v>
      </c>
      <c r="L1002" s="88"/>
      <c r="M1002" s="88"/>
    </row>
    <row r="1003" spans="2:13" x14ac:dyDescent="0.25">
      <c r="B1003" s="88">
        <v>31200000000</v>
      </c>
      <c r="C1003" s="88">
        <v>-11.550139</v>
      </c>
      <c r="L1003" s="88"/>
      <c r="M1003" s="88"/>
    </row>
    <row r="1004" spans="2:13" x14ac:dyDescent="0.25">
      <c r="B1004" s="88">
        <v>31360000000</v>
      </c>
      <c r="C1004" s="88">
        <v>-12.379206999999999</v>
      </c>
      <c r="L1004" s="88"/>
      <c r="M1004" s="88"/>
    </row>
    <row r="1005" spans="2:13" x14ac:dyDescent="0.25">
      <c r="B1005" s="88">
        <v>31520000000</v>
      </c>
      <c r="C1005" s="88">
        <v>-13.792648</v>
      </c>
      <c r="L1005" s="88"/>
      <c r="M1005" s="88"/>
    </row>
    <row r="1006" spans="2:13" x14ac:dyDescent="0.25">
      <c r="B1006" s="88">
        <v>31680000000</v>
      </c>
      <c r="C1006" s="88">
        <v>-14.719544000000001</v>
      </c>
      <c r="L1006" s="88"/>
      <c r="M1006" s="88"/>
    </row>
    <row r="1007" spans="2:13" x14ac:dyDescent="0.25">
      <c r="B1007" s="88">
        <v>31840000000</v>
      </c>
      <c r="C1007" s="88">
        <v>-14.897378</v>
      </c>
      <c r="L1007" s="88"/>
      <c r="M1007" s="88"/>
    </row>
    <row r="1008" spans="2:13" x14ac:dyDescent="0.25">
      <c r="B1008" s="88">
        <v>32000000000</v>
      </c>
      <c r="C1008" s="88">
        <v>-15.296310999999999</v>
      </c>
      <c r="L1008" s="88"/>
      <c r="M1008" s="88"/>
    </row>
    <row r="1009" spans="2:13" x14ac:dyDescent="0.25">
      <c r="B1009" s="88">
        <v>32160000000</v>
      </c>
      <c r="C1009" s="88">
        <v>-13.434239</v>
      </c>
      <c r="L1009" s="88"/>
      <c r="M1009" s="88"/>
    </row>
    <row r="1010" spans="2:13" x14ac:dyDescent="0.25">
      <c r="B1010" s="88">
        <v>32320000000</v>
      </c>
      <c r="C1010" s="88">
        <v>-14.555717</v>
      </c>
      <c r="L1010" s="88"/>
      <c r="M1010" s="88"/>
    </row>
    <row r="1011" spans="2:13" x14ac:dyDescent="0.25">
      <c r="B1011" s="88">
        <v>32480000000</v>
      </c>
      <c r="C1011" s="88">
        <v>-21.189325</v>
      </c>
      <c r="L1011" s="88"/>
      <c r="M1011" s="88"/>
    </row>
    <row r="1012" spans="2:13" x14ac:dyDescent="0.25">
      <c r="B1012" s="88">
        <v>32640000000</v>
      </c>
      <c r="C1012" s="88">
        <v>-26.757006000000001</v>
      </c>
      <c r="L1012" s="88"/>
      <c r="M1012" s="88"/>
    </row>
    <row r="1013" spans="2:13" x14ac:dyDescent="0.25">
      <c r="B1013" s="88">
        <v>32800000000</v>
      </c>
      <c r="C1013" s="88">
        <v>-26.387460999999998</v>
      </c>
      <c r="L1013" s="88"/>
      <c r="M1013" s="88"/>
    </row>
    <row r="1014" spans="2:13" x14ac:dyDescent="0.25">
      <c r="B1014" s="88">
        <v>32960000000</v>
      </c>
      <c r="C1014" s="88">
        <v>-20.105969999999999</v>
      </c>
      <c r="L1014" s="88"/>
      <c r="M1014" s="88"/>
    </row>
    <row r="1015" spans="2:13" x14ac:dyDescent="0.25">
      <c r="B1015" s="88">
        <v>33120000000</v>
      </c>
      <c r="C1015" s="88">
        <v>-14.758766</v>
      </c>
      <c r="L1015" s="88"/>
      <c r="M1015" s="88"/>
    </row>
    <row r="1016" spans="2:13" x14ac:dyDescent="0.25">
      <c r="B1016" s="88">
        <v>33280000000</v>
      </c>
      <c r="C1016" s="88">
        <v>-12.854765</v>
      </c>
      <c r="L1016" s="88"/>
      <c r="M1016" s="88"/>
    </row>
    <row r="1017" spans="2:13" x14ac:dyDescent="0.25">
      <c r="B1017" s="88">
        <v>33440000000</v>
      </c>
      <c r="C1017" s="88">
        <v>-12.405984999999999</v>
      </c>
      <c r="L1017" s="88"/>
      <c r="M1017" s="88"/>
    </row>
    <row r="1018" spans="2:13" x14ac:dyDescent="0.25">
      <c r="B1018" s="88">
        <v>33600000000</v>
      </c>
      <c r="C1018" s="88">
        <v>-12.496689</v>
      </c>
      <c r="L1018" s="88"/>
      <c r="M1018" s="88"/>
    </row>
    <row r="1019" spans="2:13" x14ac:dyDescent="0.25">
      <c r="B1019" s="88">
        <v>33760000000</v>
      </c>
      <c r="C1019" s="88">
        <v>-12.697469999999999</v>
      </c>
      <c r="L1019" s="88"/>
      <c r="M1019" s="88"/>
    </row>
    <row r="1020" spans="2:13" x14ac:dyDescent="0.25">
      <c r="B1020" s="88">
        <v>33920000000</v>
      </c>
      <c r="C1020" s="88">
        <v>-12.91766</v>
      </c>
      <c r="L1020" s="88"/>
      <c r="M1020" s="88"/>
    </row>
    <row r="1021" spans="2:13" x14ac:dyDescent="0.25">
      <c r="B1021" s="88">
        <v>34080000000</v>
      </c>
      <c r="C1021" s="88">
        <v>-13.183106</v>
      </c>
      <c r="L1021" s="88"/>
      <c r="M1021" s="88"/>
    </row>
    <row r="1022" spans="2:13" x14ac:dyDescent="0.25">
      <c r="B1022" s="88">
        <v>34240000000</v>
      </c>
      <c r="C1022" s="88">
        <v>-13.457655000000001</v>
      </c>
      <c r="L1022" s="88"/>
      <c r="M1022" s="88"/>
    </row>
    <row r="1023" spans="2:13" x14ac:dyDescent="0.25">
      <c r="B1023" s="88">
        <v>34400000000</v>
      </c>
      <c r="C1023" s="88">
        <v>-13.691659</v>
      </c>
      <c r="L1023" s="88"/>
      <c r="M1023" s="88"/>
    </row>
    <row r="1024" spans="2:13" x14ac:dyDescent="0.25">
      <c r="B1024" s="88">
        <v>34560000000</v>
      </c>
      <c r="C1024" s="88">
        <v>-13.630191</v>
      </c>
      <c r="L1024" s="88"/>
      <c r="M1024" s="88"/>
    </row>
    <row r="1025" spans="2:13" x14ac:dyDescent="0.25">
      <c r="B1025" s="88">
        <v>34720000000</v>
      </c>
      <c r="C1025" s="88">
        <v>-13.375946000000001</v>
      </c>
      <c r="L1025" s="88"/>
      <c r="M1025" s="88"/>
    </row>
    <row r="1026" spans="2:13" x14ac:dyDescent="0.25">
      <c r="B1026" s="88">
        <v>34880000000</v>
      </c>
      <c r="C1026" s="88">
        <v>-13.104521</v>
      </c>
      <c r="L1026" s="88"/>
      <c r="M1026" s="88"/>
    </row>
    <row r="1027" spans="2:13" x14ac:dyDescent="0.25">
      <c r="B1027" s="88">
        <v>35040000000</v>
      </c>
      <c r="C1027" s="88">
        <v>-12.778103</v>
      </c>
      <c r="L1027" s="88"/>
      <c r="M1027" s="88"/>
    </row>
    <row r="1028" spans="2:13" x14ac:dyDescent="0.25">
      <c r="B1028" s="88">
        <v>35200000000</v>
      </c>
      <c r="C1028" s="88">
        <v>-12.680827000000001</v>
      </c>
      <c r="L1028" s="88"/>
      <c r="M1028" s="88"/>
    </row>
    <row r="1029" spans="2:13" x14ac:dyDescent="0.25">
      <c r="B1029" s="88">
        <v>35360000000</v>
      </c>
      <c r="C1029" s="88">
        <v>-12.691401000000001</v>
      </c>
      <c r="L1029" s="88"/>
      <c r="M1029" s="88"/>
    </row>
    <row r="1030" spans="2:13" x14ac:dyDescent="0.25">
      <c r="B1030" s="88">
        <v>35520000000</v>
      </c>
      <c r="C1030" s="88">
        <v>-12.785425999999999</v>
      </c>
      <c r="L1030" s="88"/>
      <c r="M1030" s="88"/>
    </row>
    <row r="1031" spans="2:13" x14ac:dyDescent="0.25">
      <c r="B1031" s="88">
        <v>35680000000</v>
      </c>
      <c r="C1031" s="88">
        <v>-12.825113999999999</v>
      </c>
      <c r="L1031" s="88"/>
      <c r="M1031" s="88"/>
    </row>
    <row r="1032" spans="2:13" x14ac:dyDescent="0.25">
      <c r="B1032" s="88">
        <v>35840000000</v>
      </c>
      <c r="C1032" s="88">
        <v>-12.900339000000001</v>
      </c>
      <c r="L1032" s="88"/>
      <c r="M1032" s="88"/>
    </row>
    <row r="1033" spans="2:13" x14ac:dyDescent="0.25">
      <c r="B1033" s="88">
        <v>36000000000</v>
      </c>
      <c r="C1033" s="88">
        <v>-13.130167999999999</v>
      </c>
      <c r="L1033" s="88"/>
      <c r="M1033" s="88"/>
    </row>
    <row r="1034" spans="2:13" x14ac:dyDescent="0.25">
      <c r="B1034" s="88" t="s">
        <v>21</v>
      </c>
      <c r="C1034" s="88"/>
      <c r="L1034" s="88"/>
      <c r="M1034" s="88"/>
    </row>
    <row r="1035" spans="2:13" x14ac:dyDescent="0.25">
      <c r="B1035" s="88"/>
      <c r="C1035" s="88"/>
      <c r="L1035" s="88"/>
      <c r="M1035" s="88"/>
    </row>
    <row r="1036" spans="2:13" x14ac:dyDescent="0.25">
      <c r="B1036" s="88"/>
      <c r="C1036" s="88"/>
      <c r="L1036" s="88"/>
      <c r="M1036" s="88"/>
    </row>
    <row r="1037" spans="2:13" x14ac:dyDescent="0.25">
      <c r="B1037" s="88" t="s">
        <v>25</v>
      </c>
      <c r="C1037" s="88"/>
      <c r="L1037" s="88"/>
      <c r="M1037" s="88"/>
    </row>
    <row r="1038" spans="2:13" x14ac:dyDescent="0.25">
      <c r="B1038" s="88" t="s">
        <v>19</v>
      </c>
      <c r="C1038" s="88" t="s">
        <v>283</v>
      </c>
      <c r="L1038" s="88"/>
      <c r="M1038" s="88"/>
    </row>
    <row r="1039" spans="2:13" x14ac:dyDescent="0.25">
      <c r="B1039" s="88">
        <v>4000000000</v>
      </c>
      <c r="C1039" s="88">
        <v>-65.32132</v>
      </c>
      <c r="L1039" s="88"/>
      <c r="M1039" s="88"/>
    </row>
    <row r="1040" spans="2:13" x14ac:dyDescent="0.25">
      <c r="B1040" s="88">
        <v>4160000000</v>
      </c>
      <c r="C1040" s="88">
        <v>-68.779326999999995</v>
      </c>
      <c r="L1040" s="88"/>
      <c r="M1040" s="88"/>
    </row>
    <row r="1041" spans="2:13" x14ac:dyDescent="0.25">
      <c r="B1041" s="88">
        <v>4320000000</v>
      </c>
      <c r="C1041" s="88">
        <v>-73.465346999999994</v>
      </c>
      <c r="L1041" s="88"/>
      <c r="M1041" s="88"/>
    </row>
    <row r="1042" spans="2:13" x14ac:dyDescent="0.25">
      <c r="B1042" s="88">
        <v>4480000000</v>
      </c>
      <c r="C1042" s="88">
        <v>-72.001571999999996</v>
      </c>
      <c r="L1042" s="88"/>
      <c r="M1042" s="88"/>
    </row>
    <row r="1043" spans="2:13" x14ac:dyDescent="0.25">
      <c r="B1043" s="88">
        <v>4640000000</v>
      </c>
      <c r="C1043" s="88">
        <v>-75.411095000000003</v>
      </c>
      <c r="L1043" s="88"/>
      <c r="M1043" s="88"/>
    </row>
    <row r="1044" spans="2:13" x14ac:dyDescent="0.25">
      <c r="B1044" s="88">
        <v>4800000000</v>
      </c>
      <c r="C1044" s="88">
        <v>-62.707684</v>
      </c>
      <c r="L1044" s="88"/>
      <c r="M1044" s="88"/>
    </row>
    <row r="1045" spans="2:13" x14ac:dyDescent="0.25">
      <c r="B1045" s="88">
        <v>4960000000</v>
      </c>
      <c r="C1045" s="88">
        <v>-66.709800999999999</v>
      </c>
      <c r="L1045" s="88"/>
      <c r="M1045" s="88"/>
    </row>
    <row r="1046" spans="2:13" x14ac:dyDescent="0.25">
      <c r="B1046" s="88">
        <v>5120000000</v>
      </c>
      <c r="C1046" s="88">
        <v>-69.727440000000001</v>
      </c>
      <c r="L1046" s="88"/>
      <c r="M1046" s="88"/>
    </row>
    <row r="1047" spans="2:13" x14ac:dyDescent="0.25">
      <c r="B1047" s="88">
        <v>5280000000</v>
      </c>
      <c r="C1047" s="88">
        <v>-75.397544999999994</v>
      </c>
      <c r="L1047" s="88"/>
      <c r="M1047" s="88"/>
    </row>
    <row r="1048" spans="2:13" x14ac:dyDescent="0.25">
      <c r="B1048" s="88">
        <v>5440000000</v>
      </c>
      <c r="C1048" s="88">
        <v>-91.949180999999996</v>
      </c>
      <c r="L1048" s="88"/>
      <c r="M1048" s="88"/>
    </row>
    <row r="1049" spans="2:13" x14ac:dyDescent="0.25">
      <c r="B1049" s="88">
        <v>5600000000</v>
      </c>
      <c r="C1049" s="88">
        <v>-69.583411999999996</v>
      </c>
      <c r="L1049" s="88"/>
      <c r="M1049" s="88"/>
    </row>
    <row r="1050" spans="2:13" x14ac:dyDescent="0.25">
      <c r="B1050" s="88">
        <v>5760000000</v>
      </c>
      <c r="C1050" s="88">
        <v>-72.791022999999996</v>
      </c>
      <c r="L1050" s="88"/>
      <c r="M1050" s="88"/>
    </row>
    <row r="1051" spans="2:13" x14ac:dyDescent="0.25">
      <c r="B1051" s="88">
        <v>5920000000</v>
      </c>
      <c r="C1051" s="88">
        <v>-70.646584000000004</v>
      </c>
      <c r="L1051" s="88"/>
      <c r="M1051" s="88"/>
    </row>
    <row r="1052" spans="2:13" x14ac:dyDescent="0.25">
      <c r="B1052" s="88">
        <v>6080000000</v>
      </c>
      <c r="C1052" s="88">
        <v>-75.972014999999999</v>
      </c>
      <c r="L1052" s="88"/>
      <c r="M1052" s="88"/>
    </row>
    <row r="1053" spans="2:13" x14ac:dyDescent="0.25">
      <c r="B1053" s="88">
        <v>6240000000</v>
      </c>
      <c r="C1053" s="88">
        <v>-72.562836000000004</v>
      </c>
      <c r="L1053" s="88"/>
      <c r="M1053" s="88"/>
    </row>
    <row r="1054" spans="2:13" x14ac:dyDescent="0.25">
      <c r="B1054" s="88">
        <v>6400000000</v>
      </c>
      <c r="C1054" s="88">
        <v>-69.208220999999995</v>
      </c>
      <c r="L1054" s="88"/>
      <c r="M1054" s="88"/>
    </row>
    <row r="1055" spans="2:13" x14ac:dyDescent="0.25">
      <c r="B1055" s="88">
        <v>6560000000</v>
      </c>
      <c r="C1055" s="88">
        <v>-65.701485000000005</v>
      </c>
      <c r="L1055" s="88"/>
      <c r="M1055" s="88"/>
    </row>
    <row r="1056" spans="2:13" x14ac:dyDescent="0.25">
      <c r="B1056" s="88">
        <v>6720000000</v>
      </c>
      <c r="C1056" s="88">
        <v>-52.141983000000003</v>
      </c>
      <c r="L1056" s="88"/>
      <c r="M1056" s="88"/>
    </row>
    <row r="1057" spans="2:13" x14ac:dyDescent="0.25">
      <c r="B1057" s="88">
        <v>6880000000</v>
      </c>
      <c r="C1057" s="88">
        <v>-43.105300999999997</v>
      </c>
      <c r="L1057" s="88"/>
      <c r="M1057" s="88"/>
    </row>
    <row r="1058" spans="2:13" x14ac:dyDescent="0.25">
      <c r="B1058" s="88">
        <v>7040000000</v>
      </c>
      <c r="C1058" s="88">
        <v>-23.110056</v>
      </c>
      <c r="L1058" s="88"/>
      <c r="M1058" s="88"/>
    </row>
    <row r="1059" spans="2:13" x14ac:dyDescent="0.25">
      <c r="B1059" s="88">
        <v>7200000000</v>
      </c>
      <c r="C1059" s="88">
        <v>-18.118020999999999</v>
      </c>
      <c r="L1059" s="88"/>
      <c r="M1059" s="88"/>
    </row>
    <row r="1060" spans="2:13" x14ac:dyDescent="0.25">
      <c r="B1060" s="88">
        <v>7360000000</v>
      </c>
      <c r="C1060" s="88">
        <v>-18.069368000000001</v>
      </c>
      <c r="L1060" s="88"/>
      <c r="M1060" s="88"/>
    </row>
    <row r="1061" spans="2:13" x14ac:dyDescent="0.25">
      <c r="B1061" s="88">
        <v>7520000000</v>
      </c>
      <c r="C1061" s="88">
        <v>-14.532235999999999</v>
      </c>
      <c r="L1061" s="88"/>
      <c r="M1061" s="88"/>
    </row>
    <row r="1062" spans="2:13" x14ac:dyDescent="0.25">
      <c r="B1062" s="88">
        <v>7680000000</v>
      </c>
      <c r="C1062" s="88">
        <v>-22.775369999999999</v>
      </c>
      <c r="L1062" s="88"/>
      <c r="M1062" s="88"/>
    </row>
    <row r="1063" spans="2:13" x14ac:dyDescent="0.25">
      <c r="B1063" s="88">
        <v>7840000000</v>
      </c>
      <c r="C1063" s="88">
        <v>-10.436083</v>
      </c>
      <c r="L1063" s="88"/>
      <c r="M1063" s="88"/>
    </row>
    <row r="1064" spans="2:13" x14ac:dyDescent="0.25">
      <c r="B1064" s="88">
        <v>8000000000</v>
      </c>
      <c r="C1064" s="88">
        <v>-8.6015692000000001</v>
      </c>
      <c r="L1064" s="88"/>
      <c r="M1064" s="88"/>
    </row>
    <row r="1065" spans="2:13" x14ac:dyDescent="0.25">
      <c r="B1065" s="88">
        <v>8160000000</v>
      </c>
      <c r="C1065" s="88">
        <v>-7.5918340999999998</v>
      </c>
      <c r="L1065" s="88"/>
      <c r="M1065" s="88"/>
    </row>
    <row r="1066" spans="2:13" x14ac:dyDescent="0.25">
      <c r="B1066" s="88">
        <v>8320000000</v>
      </c>
      <c r="C1066" s="88">
        <v>-7.3360677000000001</v>
      </c>
      <c r="L1066" s="88"/>
      <c r="M1066" s="88"/>
    </row>
    <row r="1067" spans="2:13" x14ac:dyDescent="0.25">
      <c r="B1067" s="88">
        <v>8480000000</v>
      </c>
      <c r="C1067" s="88">
        <v>-7.1762819000000002</v>
      </c>
      <c r="L1067" s="88"/>
      <c r="M1067" s="88"/>
    </row>
    <row r="1068" spans="2:13" x14ac:dyDescent="0.25">
      <c r="B1068" s="88">
        <v>8640000000</v>
      </c>
      <c r="C1068" s="88">
        <v>-7.0037798999999996</v>
      </c>
      <c r="L1068" s="88"/>
      <c r="M1068" s="88"/>
    </row>
    <row r="1069" spans="2:13" x14ac:dyDescent="0.25">
      <c r="B1069" s="88">
        <v>8800000000</v>
      </c>
      <c r="C1069" s="88">
        <v>-7.1331673000000002</v>
      </c>
      <c r="L1069" s="88"/>
      <c r="M1069" s="88"/>
    </row>
    <row r="1070" spans="2:13" x14ac:dyDescent="0.25">
      <c r="B1070" s="88">
        <v>8960000000</v>
      </c>
      <c r="C1070" s="88">
        <v>-6.9998217</v>
      </c>
      <c r="L1070" s="88"/>
      <c r="M1070" s="88"/>
    </row>
    <row r="1071" spans="2:13" x14ac:dyDescent="0.25">
      <c r="B1071" s="88">
        <v>9120000000</v>
      </c>
      <c r="C1071" s="88">
        <v>-7.0174599000000004</v>
      </c>
      <c r="L1071" s="88"/>
      <c r="M1071" s="88"/>
    </row>
    <row r="1072" spans="2:13" x14ac:dyDescent="0.25">
      <c r="B1072" s="88">
        <v>9280000000</v>
      </c>
      <c r="C1072" s="88">
        <v>-7.0131698</v>
      </c>
      <c r="L1072" s="88"/>
      <c r="M1072" s="88"/>
    </row>
    <row r="1073" spans="2:13" x14ac:dyDescent="0.25">
      <c r="B1073" s="88">
        <v>9440000000</v>
      </c>
      <c r="C1073" s="88">
        <v>-6.7379451000000001</v>
      </c>
      <c r="L1073" s="88"/>
      <c r="M1073" s="88"/>
    </row>
    <row r="1074" spans="2:13" x14ac:dyDescent="0.25">
      <c r="B1074" s="88">
        <v>9600000000</v>
      </c>
      <c r="C1074" s="88">
        <v>-6.6640797000000003</v>
      </c>
      <c r="L1074" s="88"/>
      <c r="M1074" s="88"/>
    </row>
    <row r="1075" spans="2:13" x14ac:dyDescent="0.25">
      <c r="B1075" s="88">
        <v>9760000000</v>
      </c>
      <c r="C1075" s="88">
        <v>-6.7933946000000001</v>
      </c>
      <c r="L1075" s="88"/>
      <c r="M1075" s="88"/>
    </row>
    <row r="1076" spans="2:13" x14ac:dyDescent="0.25">
      <c r="B1076" s="88">
        <v>9920000000</v>
      </c>
      <c r="C1076" s="88">
        <v>-6.6568946999999996</v>
      </c>
      <c r="L1076" s="88"/>
      <c r="M1076" s="88"/>
    </row>
    <row r="1077" spans="2:13" x14ac:dyDescent="0.25">
      <c r="B1077" s="88">
        <v>10080000000</v>
      </c>
      <c r="C1077" s="88">
        <v>-6.6204251999999997</v>
      </c>
      <c r="L1077" s="88"/>
      <c r="M1077" s="88"/>
    </row>
    <row r="1078" spans="2:13" x14ac:dyDescent="0.25">
      <c r="B1078" s="88">
        <v>10240000000</v>
      </c>
      <c r="C1078" s="88">
        <v>-6.7402492000000001</v>
      </c>
      <c r="L1078" s="88"/>
      <c r="M1078" s="88"/>
    </row>
    <row r="1079" spans="2:13" x14ac:dyDescent="0.25">
      <c r="B1079" s="88">
        <v>10400000000</v>
      </c>
      <c r="C1079" s="88">
        <v>-6.8599686999999996</v>
      </c>
      <c r="L1079" s="88"/>
      <c r="M1079" s="88"/>
    </row>
    <row r="1080" spans="2:13" x14ac:dyDescent="0.25">
      <c r="B1080" s="88">
        <v>10560000000</v>
      </c>
      <c r="C1080" s="88">
        <v>-7.0432104999999998</v>
      </c>
      <c r="L1080" s="88"/>
      <c r="M1080" s="88"/>
    </row>
    <row r="1081" spans="2:13" x14ac:dyDescent="0.25">
      <c r="B1081" s="88">
        <v>10720000000</v>
      </c>
      <c r="C1081" s="88">
        <v>-7.224647</v>
      </c>
      <c r="L1081" s="88"/>
      <c r="M1081" s="88"/>
    </row>
    <row r="1082" spans="2:13" x14ac:dyDescent="0.25">
      <c r="B1082" s="88">
        <v>10880000000</v>
      </c>
      <c r="C1082" s="88">
        <v>-7.3870125</v>
      </c>
      <c r="L1082" s="88"/>
      <c r="M1082" s="88"/>
    </row>
    <row r="1083" spans="2:13" x14ac:dyDescent="0.25">
      <c r="B1083" s="88">
        <v>11040000000</v>
      </c>
      <c r="C1083" s="88">
        <v>-7.4911842000000002</v>
      </c>
      <c r="L1083" s="88"/>
      <c r="M1083" s="88"/>
    </row>
    <row r="1084" spans="2:13" x14ac:dyDescent="0.25">
      <c r="B1084" s="88">
        <v>11200000000</v>
      </c>
      <c r="C1084" s="88">
        <v>-7.4493318000000004</v>
      </c>
      <c r="L1084" s="88"/>
      <c r="M1084" s="88"/>
    </row>
    <row r="1085" spans="2:13" x14ac:dyDescent="0.25">
      <c r="B1085" s="88">
        <v>11360000000</v>
      </c>
      <c r="C1085" s="88">
        <v>-7.4653939999999999</v>
      </c>
      <c r="L1085" s="88"/>
      <c r="M1085" s="88"/>
    </row>
    <row r="1086" spans="2:13" x14ac:dyDescent="0.25">
      <c r="B1086" s="88">
        <v>11520000000</v>
      </c>
      <c r="C1086" s="88">
        <v>-7.3842715999999999</v>
      </c>
      <c r="L1086" s="88"/>
      <c r="M1086" s="88"/>
    </row>
    <row r="1087" spans="2:13" x14ac:dyDescent="0.25">
      <c r="B1087" s="88">
        <v>11680000000</v>
      </c>
      <c r="C1087" s="88">
        <v>-7.2711401000000002</v>
      </c>
      <c r="L1087" s="88"/>
      <c r="M1087" s="88"/>
    </row>
    <row r="1088" spans="2:13" x14ac:dyDescent="0.25">
      <c r="B1088" s="88">
        <v>11840000000</v>
      </c>
      <c r="C1088" s="88">
        <v>-7.3541002000000004</v>
      </c>
      <c r="L1088" s="88"/>
      <c r="M1088" s="88"/>
    </row>
    <row r="1089" spans="2:13" x14ac:dyDescent="0.25">
      <c r="B1089" s="88">
        <v>12000000000</v>
      </c>
      <c r="C1089" s="88">
        <v>-7.3583945999999996</v>
      </c>
      <c r="L1089" s="88"/>
      <c r="M1089" s="88"/>
    </row>
    <row r="1090" spans="2:13" x14ac:dyDescent="0.25">
      <c r="B1090" s="88">
        <v>12160000000</v>
      </c>
      <c r="C1090" s="88">
        <v>-7.2300696000000002</v>
      </c>
      <c r="L1090" s="88"/>
      <c r="M1090" s="88"/>
    </row>
    <row r="1091" spans="2:13" x14ac:dyDescent="0.25">
      <c r="B1091" s="88">
        <v>12320000000</v>
      </c>
      <c r="C1091" s="88">
        <v>-7.1211500000000001</v>
      </c>
      <c r="L1091" s="88"/>
      <c r="M1091" s="88"/>
    </row>
    <row r="1092" spans="2:13" x14ac:dyDescent="0.25">
      <c r="B1092" s="88">
        <v>12480000000</v>
      </c>
      <c r="C1092" s="88">
        <v>-7.1939663999999999</v>
      </c>
      <c r="L1092" s="88"/>
      <c r="M1092" s="88"/>
    </row>
    <row r="1093" spans="2:13" x14ac:dyDescent="0.25">
      <c r="B1093" s="88">
        <v>12640000000</v>
      </c>
      <c r="C1093" s="88">
        <v>-7.1723093999999996</v>
      </c>
      <c r="L1093" s="88"/>
      <c r="M1093" s="88"/>
    </row>
    <row r="1094" spans="2:13" x14ac:dyDescent="0.25">
      <c r="B1094" s="88">
        <v>12800000000</v>
      </c>
      <c r="C1094" s="88">
        <v>-7.0823077999999997</v>
      </c>
      <c r="L1094" s="88"/>
      <c r="M1094" s="88"/>
    </row>
    <row r="1095" spans="2:13" x14ac:dyDescent="0.25">
      <c r="B1095" s="88">
        <v>12960000000</v>
      </c>
      <c r="C1095" s="88">
        <v>-7.0393385999999998</v>
      </c>
      <c r="L1095" s="88"/>
      <c r="M1095" s="88"/>
    </row>
    <row r="1096" spans="2:13" x14ac:dyDescent="0.25">
      <c r="B1096" s="88">
        <v>13120000000</v>
      </c>
      <c r="C1096" s="88">
        <v>-7.0765304999999996</v>
      </c>
      <c r="L1096" s="88"/>
      <c r="M1096" s="88"/>
    </row>
    <row r="1097" spans="2:13" x14ac:dyDescent="0.25">
      <c r="B1097" s="88">
        <v>13280000000</v>
      </c>
      <c r="C1097" s="88">
        <v>-7.1797713999999999</v>
      </c>
      <c r="L1097" s="88"/>
      <c r="M1097" s="88"/>
    </row>
    <row r="1098" spans="2:13" x14ac:dyDescent="0.25">
      <c r="B1098" s="88">
        <v>13440000000</v>
      </c>
      <c r="C1098" s="88">
        <v>-7.1715331000000004</v>
      </c>
      <c r="L1098" s="88"/>
      <c r="M1098" s="88"/>
    </row>
    <row r="1099" spans="2:13" x14ac:dyDescent="0.25">
      <c r="B1099" s="88">
        <v>13600000000</v>
      </c>
      <c r="C1099" s="88">
        <v>-7.2030826000000001</v>
      </c>
      <c r="L1099" s="88"/>
      <c r="M1099" s="88"/>
    </row>
    <row r="1100" spans="2:13" x14ac:dyDescent="0.25">
      <c r="B1100" s="88">
        <v>13760000000</v>
      </c>
      <c r="C1100" s="88">
        <v>-7.3899317</v>
      </c>
      <c r="L1100" s="88"/>
      <c r="M1100" s="88"/>
    </row>
    <row r="1101" spans="2:13" x14ac:dyDescent="0.25">
      <c r="B1101" s="88">
        <v>13920000000</v>
      </c>
      <c r="C1101" s="88">
        <v>-7.5217109000000004</v>
      </c>
      <c r="L1101" s="88"/>
      <c r="M1101" s="88"/>
    </row>
    <row r="1102" spans="2:13" x14ac:dyDescent="0.25">
      <c r="B1102" s="88">
        <v>14080000000</v>
      </c>
      <c r="C1102" s="88">
        <v>-7.7322892999999997</v>
      </c>
      <c r="L1102" s="88"/>
      <c r="M1102" s="88"/>
    </row>
    <row r="1103" spans="2:13" x14ac:dyDescent="0.25">
      <c r="B1103" s="88">
        <v>14240000000</v>
      </c>
      <c r="C1103" s="88">
        <v>-8.0878992000000007</v>
      </c>
      <c r="L1103" s="88"/>
      <c r="M1103" s="88"/>
    </row>
    <row r="1104" spans="2:13" x14ac:dyDescent="0.25">
      <c r="B1104" s="88">
        <v>14400000000</v>
      </c>
      <c r="C1104" s="88">
        <v>-8.4284592000000007</v>
      </c>
      <c r="L1104" s="88"/>
      <c r="M1104" s="88"/>
    </row>
    <row r="1105" spans="2:13" x14ac:dyDescent="0.25">
      <c r="B1105" s="88">
        <v>14560000000</v>
      </c>
      <c r="C1105" s="88">
        <v>-8.6360320999999995</v>
      </c>
      <c r="L1105" s="88"/>
      <c r="M1105" s="88"/>
    </row>
    <row r="1106" spans="2:13" x14ac:dyDescent="0.25">
      <c r="B1106" s="88">
        <v>14720000000</v>
      </c>
      <c r="C1106" s="88">
        <v>-8.7397899999999993</v>
      </c>
      <c r="L1106" s="88"/>
      <c r="M1106" s="88"/>
    </row>
    <row r="1107" spans="2:13" x14ac:dyDescent="0.25">
      <c r="B1107" s="88">
        <v>14880000000</v>
      </c>
      <c r="C1107" s="88">
        <v>-8.9472170000000002</v>
      </c>
      <c r="L1107" s="88"/>
      <c r="M1107" s="88"/>
    </row>
    <row r="1108" spans="2:13" x14ac:dyDescent="0.25">
      <c r="B1108" s="88">
        <v>15040000000</v>
      </c>
      <c r="C1108" s="88">
        <v>-9.0130605999999993</v>
      </c>
      <c r="L1108" s="88"/>
      <c r="M1108" s="88"/>
    </row>
    <row r="1109" spans="2:13" x14ac:dyDescent="0.25">
      <c r="B1109" s="88">
        <v>15200000000</v>
      </c>
      <c r="C1109" s="88">
        <v>-9.0177841000000001</v>
      </c>
      <c r="L1109" s="88"/>
      <c r="M1109" s="88"/>
    </row>
    <row r="1110" spans="2:13" x14ac:dyDescent="0.25">
      <c r="B1110" s="88">
        <v>15360000000</v>
      </c>
      <c r="C1110" s="88">
        <v>-8.9118767000000005</v>
      </c>
      <c r="L1110" s="88"/>
      <c r="M1110" s="88"/>
    </row>
    <row r="1111" spans="2:13" x14ac:dyDescent="0.25">
      <c r="B1111" s="88">
        <v>15520000000</v>
      </c>
      <c r="C1111" s="88">
        <v>-8.8446797999999998</v>
      </c>
      <c r="L1111" s="88"/>
      <c r="M1111" s="88"/>
    </row>
    <row r="1112" spans="2:13" x14ac:dyDescent="0.25">
      <c r="B1112" s="88">
        <v>15680000000</v>
      </c>
      <c r="C1112" s="88">
        <v>-8.5943860999999995</v>
      </c>
      <c r="L1112" s="88"/>
      <c r="M1112" s="88"/>
    </row>
    <row r="1113" spans="2:13" x14ac:dyDescent="0.25">
      <c r="B1113" s="88">
        <v>15840000000</v>
      </c>
      <c r="C1113" s="88">
        <v>-8.4237994999999994</v>
      </c>
      <c r="L1113" s="88"/>
      <c r="M1113" s="88"/>
    </row>
    <row r="1114" spans="2:13" x14ac:dyDescent="0.25">
      <c r="B1114" s="88">
        <v>16000000000</v>
      </c>
      <c r="C1114" s="88">
        <v>-8.2305659999999996</v>
      </c>
      <c r="L1114" s="88"/>
      <c r="M1114" s="88"/>
    </row>
    <row r="1115" spans="2:13" x14ac:dyDescent="0.25">
      <c r="B1115" s="88">
        <v>16160000000</v>
      </c>
      <c r="C1115" s="88">
        <v>-8.0650949000000001</v>
      </c>
      <c r="L1115" s="88"/>
      <c r="M1115" s="88"/>
    </row>
    <row r="1116" spans="2:13" x14ac:dyDescent="0.25">
      <c r="B1116" s="88">
        <v>16320000000</v>
      </c>
      <c r="C1116" s="88">
        <v>-7.9696711999999996</v>
      </c>
      <c r="L1116" s="88"/>
      <c r="M1116" s="88"/>
    </row>
    <row r="1117" spans="2:13" x14ac:dyDescent="0.25">
      <c r="B1117" s="88">
        <v>16480000000</v>
      </c>
      <c r="C1117" s="88">
        <v>-8.0943965999999996</v>
      </c>
      <c r="L1117" s="88"/>
      <c r="M1117" s="88"/>
    </row>
    <row r="1118" spans="2:13" x14ac:dyDescent="0.25">
      <c r="B1118" s="88">
        <v>16640000000</v>
      </c>
      <c r="C1118" s="88">
        <v>-8.2435674999999993</v>
      </c>
      <c r="L1118" s="88"/>
      <c r="M1118" s="88"/>
    </row>
    <row r="1119" spans="2:13" x14ac:dyDescent="0.25">
      <c r="B1119" s="88">
        <v>16800000000</v>
      </c>
      <c r="C1119" s="88">
        <v>-8.3642473000000006</v>
      </c>
      <c r="L1119" s="88"/>
      <c r="M1119" s="88"/>
    </row>
    <row r="1120" spans="2:13" x14ac:dyDescent="0.25">
      <c r="B1120" s="88">
        <v>16960000000</v>
      </c>
      <c r="C1120" s="88">
        <v>-8.4752779</v>
      </c>
      <c r="L1120" s="88"/>
      <c r="M1120" s="88"/>
    </row>
    <row r="1121" spans="2:13" x14ac:dyDescent="0.25">
      <c r="B1121" s="88">
        <v>17120000000</v>
      </c>
      <c r="C1121" s="88">
        <v>-8.6956042999999994</v>
      </c>
      <c r="L1121" s="88"/>
      <c r="M1121" s="88"/>
    </row>
    <row r="1122" spans="2:13" x14ac:dyDescent="0.25">
      <c r="B1122" s="88">
        <v>17280000000</v>
      </c>
      <c r="C1122" s="88">
        <v>-8.9027729000000004</v>
      </c>
      <c r="L1122" s="88"/>
      <c r="M1122" s="88"/>
    </row>
    <row r="1123" spans="2:13" x14ac:dyDescent="0.25">
      <c r="B1123" s="88">
        <v>17440000000</v>
      </c>
      <c r="C1123" s="88">
        <v>-8.9850559000000008</v>
      </c>
      <c r="L1123" s="88"/>
      <c r="M1123" s="88"/>
    </row>
    <row r="1124" spans="2:13" x14ac:dyDescent="0.25">
      <c r="B1124" s="88">
        <v>17600000000</v>
      </c>
      <c r="C1124" s="88">
        <v>-8.9554358000000001</v>
      </c>
      <c r="L1124" s="88"/>
      <c r="M1124" s="88"/>
    </row>
    <row r="1125" spans="2:13" x14ac:dyDescent="0.25">
      <c r="B1125" s="88">
        <v>17760000000</v>
      </c>
      <c r="C1125" s="88">
        <v>-8.7823019000000002</v>
      </c>
      <c r="L1125" s="88"/>
      <c r="M1125" s="88"/>
    </row>
    <row r="1126" spans="2:13" x14ac:dyDescent="0.25">
      <c r="B1126" s="88">
        <v>17920000000</v>
      </c>
      <c r="C1126" s="88">
        <v>-8.5208492000000007</v>
      </c>
      <c r="L1126" s="88"/>
      <c r="M1126" s="88"/>
    </row>
    <row r="1127" spans="2:13" x14ac:dyDescent="0.25">
      <c r="B1127" s="88">
        <v>18080000000</v>
      </c>
      <c r="C1127" s="88">
        <v>-8.1143303000000007</v>
      </c>
      <c r="L1127" s="88"/>
      <c r="M1127" s="88"/>
    </row>
    <row r="1128" spans="2:13" x14ac:dyDescent="0.25">
      <c r="B1128" s="88">
        <v>18240000000</v>
      </c>
      <c r="C1128" s="88">
        <v>-7.8830198999999999</v>
      </c>
      <c r="L1128" s="88"/>
      <c r="M1128" s="88"/>
    </row>
    <row r="1129" spans="2:13" x14ac:dyDescent="0.25">
      <c r="B1129" s="88">
        <v>18400000000</v>
      </c>
      <c r="C1129" s="88">
        <v>-7.7639855999999998</v>
      </c>
      <c r="L1129" s="88"/>
      <c r="M1129" s="88"/>
    </row>
    <row r="1130" spans="2:13" x14ac:dyDescent="0.25">
      <c r="B1130" s="88">
        <v>18560000000</v>
      </c>
      <c r="C1130" s="88">
        <v>-7.6341413999999999</v>
      </c>
      <c r="L1130" s="88"/>
      <c r="M1130" s="88"/>
    </row>
    <row r="1131" spans="2:13" x14ac:dyDescent="0.25">
      <c r="B1131" s="88">
        <v>18720000000</v>
      </c>
      <c r="C1131" s="88">
        <v>-7.5977898000000001</v>
      </c>
      <c r="L1131" s="88"/>
      <c r="M1131" s="88"/>
    </row>
    <row r="1132" spans="2:13" x14ac:dyDescent="0.25">
      <c r="B1132" s="88">
        <v>18880000000</v>
      </c>
      <c r="C1132" s="88">
        <v>-7.5443410999999996</v>
      </c>
      <c r="L1132" s="88"/>
      <c r="M1132" s="88"/>
    </row>
    <row r="1133" spans="2:13" x14ac:dyDescent="0.25">
      <c r="B1133" s="88">
        <v>19040000000</v>
      </c>
      <c r="C1133" s="88">
        <v>-7.5537533999999997</v>
      </c>
      <c r="L1133" s="88"/>
      <c r="M1133" s="88"/>
    </row>
    <row r="1134" spans="2:13" x14ac:dyDescent="0.25">
      <c r="B1134" s="88">
        <v>19200000000</v>
      </c>
      <c r="C1134" s="88">
        <v>-7.5900941</v>
      </c>
      <c r="L1134" s="88"/>
      <c r="M1134" s="88"/>
    </row>
    <row r="1135" spans="2:13" x14ac:dyDescent="0.25">
      <c r="B1135" s="88">
        <v>19360000000</v>
      </c>
      <c r="C1135" s="88">
        <v>-7.6385965000000002</v>
      </c>
      <c r="L1135" s="88"/>
      <c r="M1135" s="88"/>
    </row>
    <row r="1136" spans="2:13" x14ac:dyDescent="0.25">
      <c r="B1136" s="88">
        <v>19520000000</v>
      </c>
      <c r="C1136" s="88">
        <v>-7.6168279999999999</v>
      </c>
      <c r="L1136" s="88"/>
      <c r="M1136" s="88"/>
    </row>
    <row r="1137" spans="2:13" x14ac:dyDescent="0.25">
      <c r="B1137" s="88">
        <v>19680000000</v>
      </c>
      <c r="C1137" s="88">
        <v>-7.6201968000000004</v>
      </c>
      <c r="L1137" s="88"/>
      <c r="M1137" s="88"/>
    </row>
    <row r="1138" spans="2:13" x14ac:dyDescent="0.25">
      <c r="B1138" s="88">
        <v>19840000000</v>
      </c>
      <c r="C1138" s="88">
        <v>-7.5985054999999999</v>
      </c>
      <c r="L1138" s="88"/>
      <c r="M1138" s="88"/>
    </row>
    <row r="1139" spans="2:13" x14ac:dyDescent="0.25">
      <c r="B1139" s="88">
        <v>20000000000</v>
      </c>
      <c r="C1139" s="88">
        <v>-7.4688848999999999</v>
      </c>
      <c r="L1139" s="88"/>
      <c r="M1139" s="88"/>
    </row>
    <row r="1140" spans="2:13" x14ac:dyDescent="0.25">
      <c r="B1140" s="88">
        <v>20160000000</v>
      </c>
      <c r="C1140" s="88">
        <v>-7.3800148999999999</v>
      </c>
      <c r="L1140" s="88"/>
      <c r="M1140" s="88"/>
    </row>
    <row r="1141" spans="2:13" x14ac:dyDescent="0.25">
      <c r="B1141" s="88">
        <v>20320000000</v>
      </c>
      <c r="C1141" s="88">
        <v>-7.4480852999999998</v>
      </c>
      <c r="L1141" s="88"/>
      <c r="M1141" s="88"/>
    </row>
    <row r="1142" spans="2:13" x14ac:dyDescent="0.25">
      <c r="B1142" s="88">
        <v>20480000000</v>
      </c>
      <c r="C1142" s="88">
        <v>-7.5288171999999998</v>
      </c>
      <c r="L1142" s="88"/>
      <c r="M1142" s="88"/>
    </row>
    <row r="1143" spans="2:13" x14ac:dyDescent="0.25">
      <c r="B1143" s="88">
        <v>20640000000</v>
      </c>
      <c r="C1143" s="88">
        <v>-7.5821385000000001</v>
      </c>
      <c r="L1143" s="88"/>
      <c r="M1143" s="88"/>
    </row>
    <row r="1144" spans="2:13" x14ac:dyDescent="0.25">
      <c r="B1144" s="88">
        <v>20800000000</v>
      </c>
      <c r="C1144" s="88">
        <v>-7.6142405999999996</v>
      </c>
      <c r="L1144" s="88"/>
      <c r="M1144" s="88"/>
    </row>
    <row r="1145" spans="2:13" x14ac:dyDescent="0.25">
      <c r="B1145" s="88">
        <v>20960000000</v>
      </c>
      <c r="C1145" s="88">
        <v>-7.6110606000000001</v>
      </c>
      <c r="L1145" s="88"/>
      <c r="M1145" s="88"/>
    </row>
    <row r="1146" spans="2:13" x14ac:dyDescent="0.25">
      <c r="B1146" s="88">
        <v>21120000000</v>
      </c>
      <c r="C1146" s="88">
        <v>-7.4963207000000001</v>
      </c>
      <c r="L1146" s="88"/>
      <c r="M1146" s="88"/>
    </row>
    <row r="1147" spans="2:13" x14ac:dyDescent="0.25">
      <c r="B1147" s="88">
        <v>21280000000</v>
      </c>
      <c r="C1147" s="88">
        <v>-7.3382797000000002</v>
      </c>
      <c r="L1147" s="88"/>
      <c r="M1147" s="88"/>
    </row>
    <row r="1148" spans="2:13" x14ac:dyDescent="0.25">
      <c r="B1148" s="88">
        <v>21440000000</v>
      </c>
      <c r="C1148" s="88">
        <v>-7.2067809</v>
      </c>
      <c r="L1148" s="88"/>
      <c r="M1148" s="88"/>
    </row>
    <row r="1149" spans="2:13" x14ac:dyDescent="0.25">
      <c r="B1149" s="88">
        <v>21600000000</v>
      </c>
      <c r="C1149" s="88">
        <v>-7.2442970000000004</v>
      </c>
      <c r="L1149" s="88"/>
      <c r="M1149" s="88"/>
    </row>
    <row r="1150" spans="2:13" x14ac:dyDescent="0.25">
      <c r="B1150" s="88">
        <v>21760000000</v>
      </c>
      <c r="C1150" s="88">
        <v>-7.3697476000000002</v>
      </c>
      <c r="L1150" s="88"/>
      <c r="M1150" s="88"/>
    </row>
    <row r="1151" spans="2:13" x14ac:dyDescent="0.25">
      <c r="B1151" s="88">
        <v>21920000000</v>
      </c>
      <c r="C1151" s="88">
        <v>-7.5726775999999996</v>
      </c>
      <c r="L1151" s="88"/>
      <c r="M1151" s="88"/>
    </row>
    <row r="1152" spans="2:13" x14ac:dyDescent="0.25">
      <c r="B1152" s="88">
        <v>22080000000</v>
      </c>
      <c r="C1152" s="88">
        <v>-7.8486422999999998</v>
      </c>
      <c r="L1152" s="88"/>
      <c r="M1152" s="88"/>
    </row>
    <row r="1153" spans="2:13" x14ac:dyDescent="0.25">
      <c r="B1153" s="88">
        <v>22240000000</v>
      </c>
      <c r="C1153" s="88">
        <v>-8.1432228000000002</v>
      </c>
      <c r="L1153" s="88"/>
      <c r="M1153" s="88"/>
    </row>
    <row r="1154" spans="2:13" x14ac:dyDescent="0.25">
      <c r="B1154" s="88">
        <v>22400000000</v>
      </c>
      <c r="C1154" s="88">
        <v>-8.4158477999999999</v>
      </c>
      <c r="L1154" s="88"/>
      <c r="M1154" s="88"/>
    </row>
    <row r="1155" spans="2:13" x14ac:dyDescent="0.25">
      <c r="B1155" s="88">
        <v>22560000000</v>
      </c>
      <c r="C1155" s="88">
        <v>-8.7378101000000008</v>
      </c>
      <c r="L1155" s="88"/>
      <c r="M1155" s="88"/>
    </row>
    <row r="1156" spans="2:13" x14ac:dyDescent="0.25">
      <c r="B1156" s="88">
        <v>22720000000</v>
      </c>
      <c r="C1156" s="88">
        <v>-8.9621229000000007</v>
      </c>
      <c r="L1156" s="88"/>
      <c r="M1156" s="88"/>
    </row>
    <row r="1157" spans="2:13" x14ac:dyDescent="0.25">
      <c r="B1157" s="88">
        <v>22880000000</v>
      </c>
      <c r="C1157" s="88">
        <v>-9.1633711000000009</v>
      </c>
      <c r="L1157" s="88"/>
      <c r="M1157" s="88"/>
    </row>
    <row r="1158" spans="2:13" x14ac:dyDescent="0.25">
      <c r="B1158" s="88">
        <v>23040000000</v>
      </c>
      <c r="C1158" s="88">
        <v>-9.0539999000000009</v>
      </c>
      <c r="L1158" s="88"/>
      <c r="M1158" s="88"/>
    </row>
    <row r="1159" spans="2:13" x14ac:dyDescent="0.25">
      <c r="B1159" s="88">
        <v>23200000000</v>
      </c>
      <c r="C1159" s="88">
        <v>-8.9283543000000005</v>
      </c>
      <c r="L1159" s="88"/>
      <c r="M1159" s="88"/>
    </row>
    <row r="1160" spans="2:13" x14ac:dyDescent="0.25">
      <c r="B1160" s="88">
        <v>23360000000</v>
      </c>
      <c r="C1160" s="88">
        <v>-8.7991075999999993</v>
      </c>
      <c r="L1160" s="88"/>
      <c r="M1160" s="88"/>
    </row>
    <row r="1161" spans="2:13" x14ac:dyDescent="0.25">
      <c r="B1161" s="88">
        <v>23520000000</v>
      </c>
      <c r="C1161" s="88">
        <v>-8.679945</v>
      </c>
      <c r="L1161" s="88"/>
      <c r="M1161" s="88"/>
    </row>
    <row r="1162" spans="2:13" x14ac:dyDescent="0.25">
      <c r="B1162" s="88">
        <v>23680000000</v>
      </c>
      <c r="C1162" s="88">
        <v>-8.5390262999999997</v>
      </c>
      <c r="L1162" s="88"/>
      <c r="M1162" s="88"/>
    </row>
    <row r="1163" spans="2:13" x14ac:dyDescent="0.25">
      <c r="B1163" s="88">
        <v>23840000000</v>
      </c>
      <c r="C1163" s="88">
        <v>-8.5389508999999997</v>
      </c>
      <c r="L1163" s="88"/>
      <c r="M1163" s="88"/>
    </row>
    <row r="1164" spans="2:13" x14ac:dyDescent="0.25">
      <c r="B1164" s="88">
        <v>24000000000</v>
      </c>
      <c r="C1164" s="88">
        <v>-8.5694551000000008</v>
      </c>
      <c r="L1164" s="88"/>
      <c r="M1164" s="88"/>
    </row>
    <row r="1165" spans="2:13" x14ac:dyDescent="0.25">
      <c r="B1165" s="88">
        <v>24160000000</v>
      </c>
      <c r="C1165" s="88">
        <v>-8.6755466000000006</v>
      </c>
      <c r="L1165" s="88"/>
      <c r="M1165" s="88"/>
    </row>
    <row r="1166" spans="2:13" x14ac:dyDescent="0.25">
      <c r="B1166" s="88">
        <v>24320000000</v>
      </c>
      <c r="C1166" s="88">
        <v>-8.7251024000000008</v>
      </c>
      <c r="L1166" s="88"/>
      <c r="M1166" s="88"/>
    </row>
    <row r="1167" spans="2:13" x14ac:dyDescent="0.25">
      <c r="B1167" s="88">
        <v>24480000000</v>
      </c>
      <c r="C1167" s="88">
        <v>-8.6136751</v>
      </c>
      <c r="L1167" s="88"/>
      <c r="M1167" s="88"/>
    </row>
    <row r="1168" spans="2:13" x14ac:dyDescent="0.25">
      <c r="B1168" s="88">
        <v>24640000000</v>
      </c>
      <c r="C1168" s="88">
        <v>-8.4976587000000006</v>
      </c>
      <c r="L1168" s="88"/>
      <c r="M1168" s="88"/>
    </row>
    <row r="1169" spans="2:13" x14ac:dyDescent="0.25">
      <c r="B1169" s="88">
        <v>24800000000</v>
      </c>
      <c r="C1169" s="88">
        <v>-8.4280348000000007</v>
      </c>
      <c r="L1169" s="88"/>
      <c r="M1169" s="88"/>
    </row>
    <row r="1170" spans="2:13" x14ac:dyDescent="0.25">
      <c r="B1170" s="88">
        <v>24960000000</v>
      </c>
      <c r="C1170" s="88">
        <v>-8.5259532999999994</v>
      </c>
      <c r="L1170" s="88"/>
      <c r="M1170" s="88"/>
    </row>
    <row r="1171" spans="2:13" x14ac:dyDescent="0.25">
      <c r="B1171" s="88">
        <v>25120000000</v>
      </c>
      <c r="C1171" s="88">
        <v>-8.7161016</v>
      </c>
      <c r="L1171" s="88"/>
      <c r="M1171" s="88"/>
    </row>
    <row r="1172" spans="2:13" x14ac:dyDescent="0.25">
      <c r="B1172" s="88">
        <v>25280000000</v>
      </c>
      <c r="C1172" s="88">
        <v>-8.7849778999999995</v>
      </c>
      <c r="L1172" s="88"/>
      <c r="M1172" s="88"/>
    </row>
    <row r="1173" spans="2:13" x14ac:dyDescent="0.25">
      <c r="B1173" s="88">
        <v>25440000000</v>
      </c>
      <c r="C1173" s="88">
        <v>-8.6653395</v>
      </c>
      <c r="L1173" s="88"/>
      <c r="M1173" s="88"/>
    </row>
    <row r="1174" spans="2:13" x14ac:dyDescent="0.25">
      <c r="B1174" s="88">
        <v>25600000000</v>
      </c>
      <c r="C1174" s="88">
        <v>-8.8768597000000007</v>
      </c>
      <c r="L1174" s="88"/>
      <c r="M1174" s="88"/>
    </row>
    <row r="1175" spans="2:13" x14ac:dyDescent="0.25">
      <c r="B1175" s="88">
        <v>25760000000</v>
      </c>
      <c r="C1175" s="88">
        <v>-8.9009914000000006</v>
      </c>
      <c r="L1175" s="88"/>
      <c r="M1175" s="88"/>
    </row>
    <row r="1176" spans="2:13" x14ac:dyDescent="0.25">
      <c r="B1176" s="88">
        <v>25920000000</v>
      </c>
      <c r="C1176" s="88">
        <v>-8.8829165000000003</v>
      </c>
      <c r="L1176" s="88"/>
      <c r="M1176" s="88"/>
    </row>
    <row r="1177" spans="2:13" x14ac:dyDescent="0.25">
      <c r="B1177" s="88">
        <v>26080000000</v>
      </c>
      <c r="C1177" s="88">
        <v>-9.2129717000000007</v>
      </c>
      <c r="L1177" s="88"/>
      <c r="M1177" s="88"/>
    </row>
    <row r="1178" spans="2:13" x14ac:dyDescent="0.25">
      <c r="B1178" s="88">
        <v>26240000000</v>
      </c>
      <c r="C1178" s="88">
        <v>-9.2885065000000004</v>
      </c>
      <c r="L1178" s="88"/>
      <c r="M1178" s="88"/>
    </row>
    <row r="1179" spans="2:13" x14ac:dyDescent="0.25">
      <c r="B1179" s="88">
        <v>26400000000</v>
      </c>
      <c r="C1179" s="88">
        <v>-9.5369519999999994</v>
      </c>
      <c r="L1179" s="88"/>
      <c r="M1179" s="88"/>
    </row>
    <row r="1180" spans="2:13" x14ac:dyDescent="0.25">
      <c r="B1180" s="88">
        <v>26560000000</v>
      </c>
      <c r="C1180" s="88">
        <v>-9.8897238000000005</v>
      </c>
      <c r="L1180" s="88"/>
      <c r="M1180" s="88"/>
    </row>
    <row r="1181" spans="2:13" x14ac:dyDescent="0.25">
      <c r="B1181" s="88">
        <v>26720000000</v>
      </c>
      <c r="C1181" s="88">
        <v>-9.5394801999999999</v>
      </c>
      <c r="L1181" s="88"/>
      <c r="M1181" s="88"/>
    </row>
    <row r="1182" spans="2:13" x14ac:dyDescent="0.25">
      <c r="B1182" s="88">
        <v>26880000000</v>
      </c>
      <c r="C1182" s="88">
        <v>-9.7838820999999996</v>
      </c>
      <c r="L1182" s="88"/>
      <c r="M1182" s="88"/>
    </row>
    <row r="1183" spans="2:13" x14ac:dyDescent="0.25">
      <c r="B1183" s="88">
        <v>27040000000</v>
      </c>
      <c r="C1183" s="88">
        <v>-9.6877718000000002</v>
      </c>
      <c r="L1183" s="88"/>
      <c r="M1183" s="88"/>
    </row>
    <row r="1184" spans="2:13" x14ac:dyDescent="0.25">
      <c r="B1184" s="88">
        <v>27200000000</v>
      </c>
      <c r="C1184" s="88">
        <v>-9.7532063000000004</v>
      </c>
      <c r="L1184" s="88"/>
      <c r="M1184" s="88"/>
    </row>
    <row r="1185" spans="2:13" x14ac:dyDescent="0.25">
      <c r="B1185" s="88">
        <v>27360000000</v>
      </c>
      <c r="C1185" s="88">
        <v>-9.6399050000000006</v>
      </c>
      <c r="L1185" s="88"/>
      <c r="M1185" s="88"/>
    </row>
    <row r="1186" spans="2:13" x14ac:dyDescent="0.25">
      <c r="B1186" s="88">
        <v>27520000000</v>
      </c>
      <c r="C1186" s="88">
        <v>-9.4051074999999997</v>
      </c>
      <c r="L1186" s="88"/>
      <c r="M1186" s="88"/>
    </row>
    <row r="1187" spans="2:13" x14ac:dyDescent="0.25">
      <c r="B1187" s="88">
        <v>27680000000</v>
      </c>
      <c r="C1187" s="88">
        <v>-9.4340981999999993</v>
      </c>
      <c r="L1187" s="88"/>
      <c r="M1187" s="88"/>
    </row>
    <row r="1188" spans="2:13" x14ac:dyDescent="0.25">
      <c r="B1188" s="88">
        <v>27840000000</v>
      </c>
      <c r="C1188" s="88">
        <v>-9.2886181000000008</v>
      </c>
      <c r="L1188" s="88"/>
      <c r="M1188" s="88"/>
    </row>
    <row r="1189" spans="2:13" x14ac:dyDescent="0.25">
      <c r="B1189" s="88">
        <v>28000000000</v>
      </c>
      <c r="C1189" s="88">
        <v>-9.1610364999999998</v>
      </c>
      <c r="L1189" s="88"/>
      <c r="M1189" s="88"/>
    </row>
    <row r="1190" spans="2:13" x14ac:dyDescent="0.25">
      <c r="B1190" s="88">
        <v>28160000000</v>
      </c>
      <c r="C1190" s="88">
        <v>-8.8780117000000001</v>
      </c>
      <c r="L1190" s="88"/>
      <c r="M1190" s="88"/>
    </row>
    <row r="1191" spans="2:13" x14ac:dyDescent="0.25">
      <c r="B1191" s="88">
        <v>28320000000</v>
      </c>
      <c r="C1191" s="88">
        <v>-8.8668451000000008</v>
      </c>
      <c r="L1191" s="88"/>
      <c r="M1191" s="88"/>
    </row>
    <row r="1192" spans="2:13" x14ac:dyDescent="0.25">
      <c r="B1192" s="88">
        <v>28480000000</v>
      </c>
      <c r="C1192" s="88">
        <v>-8.7889414000000006</v>
      </c>
      <c r="L1192" s="88"/>
      <c r="M1192" s="88"/>
    </row>
    <row r="1193" spans="2:13" x14ac:dyDescent="0.25">
      <c r="B1193" s="88">
        <v>28640000000</v>
      </c>
      <c r="C1193" s="88">
        <v>-8.7142123999999992</v>
      </c>
      <c r="L1193" s="88"/>
      <c r="M1193" s="88"/>
    </row>
    <row r="1194" spans="2:13" x14ac:dyDescent="0.25">
      <c r="B1194" s="88">
        <v>28800000000</v>
      </c>
      <c r="C1194" s="88">
        <v>-8.7706108</v>
      </c>
      <c r="L1194" s="88"/>
      <c r="M1194" s="88"/>
    </row>
    <row r="1195" spans="2:13" x14ac:dyDescent="0.25">
      <c r="B1195" s="88">
        <v>28960000000</v>
      </c>
      <c r="C1195" s="88">
        <v>-8.7017430999999998</v>
      </c>
      <c r="L1195" s="88"/>
      <c r="M1195" s="88"/>
    </row>
    <row r="1196" spans="2:13" x14ac:dyDescent="0.25">
      <c r="B1196" s="88">
        <v>29120000000</v>
      </c>
      <c r="C1196" s="88">
        <v>-8.8032073999999998</v>
      </c>
      <c r="L1196" s="88"/>
      <c r="M1196" s="88"/>
    </row>
    <row r="1197" spans="2:13" x14ac:dyDescent="0.25">
      <c r="B1197" s="88">
        <v>29280000000</v>
      </c>
      <c r="C1197" s="88">
        <v>-8.8872108000000001</v>
      </c>
      <c r="L1197" s="88"/>
      <c r="M1197" s="88"/>
    </row>
    <row r="1198" spans="2:13" x14ac:dyDescent="0.25">
      <c r="B1198" s="88">
        <v>29440000000</v>
      </c>
      <c r="C1198" s="88">
        <v>-9.0313271999999998</v>
      </c>
      <c r="L1198" s="88"/>
      <c r="M1198" s="88"/>
    </row>
    <row r="1199" spans="2:13" x14ac:dyDescent="0.25">
      <c r="B1199" s="88">
        <v>29600000000</v>
      </c>
      <c r="C1199" s="88">
        <v>-9.2527846999999994</v>
      </c>
      <c r="L1199" s="88"/>
      <c r="M1199" s="88"/>
    </row>
    <row r="1200" spans="2:13" x14ac:dyDescent="0.25">
      <c r="B1200" s="88">
        <v>29760000000</v>
      </c>
      <c r="C1200" s="88">
        <v>-9.2987927999999993</v>
      </c>
      <c r="L1200" s="88"/>
      <c r="M1200" s="88"/>
    </row>
    <row r="1201" spans="2:13" x14ac:dyDescent="0.25">
      <c r="B1201" s="88">
        <v>29920000000</v>
      </c>
      <c r="C1201" s="88">
        <v>-9.4977845999999992</v>
      </c>
      <c r="L1201" s="88"/>
      <c r="M1201" s="88"/>
    </row>
    <row r="1202" spans="2:13" x14ac:dyDescent="0.25">
      <c r="B1202" s="88">
        <v>30080000000</v>
      </c>
      <c r="C1202" s="88">
        <v>-9.7522955000000007</v>
      </c>
      <c r="L1202" s="88"/>
      <c r="M1202" s="88"/>
    </row>
    <row r="1203" spans="2:13" x14ac:dyDescent="0.25">
      <c r="B1203" s="88">
        <v>30240000000</v>
      </c>
      <c r="C1203" s="88">
        <v>-10.047978000000001</v>
      </c>
      <c r="L1203" s="88"/>
      <c r="M1203" s="88"/>
    </row>
    <row r="1204" spans="2:13" x14ac:dyDescent="0.25">
      <c r="B1204" s="88">
        <v>30400000000</v>
      </c>
      <c r="C1204" s="88">
        <v>-10.14231</v>
      </c>
      <c r="L1204" s="88"/>
      <c r="M1204" s="88"/>
    </row>
    <row r="1205" spans="2:13" x14ac:dyDescent="0.25">
      <c r="B1205" s="88">
        <v>30560000000</v>
      </c>
      <c r="C1205" s="88">
        <v>-10.503522999999999</v>
      </c>
      <c r="L1205" s="88"/>
      <c r="M1205" s="88"/>
    </row>
    <row r="1206" spans="2:13" x14ac:dyDescent="0.25">
      <c r="B1206" s="88">
        <v>30720000000</v>
      </c>
      <c r="C1206" s="88">
        <v>-11.348258</v>
      </c>
      <c r="L1206" s="88"/>
      <c r="M1206" s="88"/>
    </row>
    <row r="1207" spans="2:13" x14ac:dyDescent="0.25">
      <c r="B1207" s="88">
        <v>30880000000</v>
      </c>
      <c r="C1207" s="88">
        <v>-12.640549</v>
      </c>
      <c r="L1207" s="88"/>
      <c r="M1207" s="88"/>
    </row>
    <row r="1208" spans="2:13" x14ac:dyDescent="0.25">
      <c r="B1208" s="88">
        <v>31040000000</v>
      </c>
      <c r="C1208" s="88">
        <v>-14.019474000000001</v>
      </c>
      <c r="L1208" s="88"/>
      <c r="M1208" s="88"/>
    </row>
    <row r="1209" spans="2:13" x14ac:dyDescent="0.25">
      <c r="B1209" s="88">
        <v>31200000000</v>
      </c>
      <c r="C1209" s="88">
        <v>-18.805637000000001</v>
      </c>
      <c r="L1209" s="88"/>
      <c r="M1209" s="88"/>
    </row>
    <row r="1210" spans="2:13" x14ac:dyDescent="0.25">
      <c r="B1210" s="88">
        <v>31360000000</v>
      </c>
      <c r="C1210" s="88">
        <v>-23.608473</v>
      </c>
      <c r="L1210" s="88"/>
      <c r="M1210" s="88"/>
    </row>
    <row r="1211" spans="2:13" x14ac:dyDescent="0.25">
      <c r="B1211" s="88">
        <v>31520000000</v>
      </c>
      <c r="C1211" s="88">
        <v>-30.240728000000001</v>
      </c>
      <c r="L1211" s="88"/>
      <c r="M1211" s="88"/>
    </row>
    <row r="1212" spans="2:13" x14ac:dyDescent="0.25">
      <c r="B1212" s="88">
        <v>31680000000</v>
      </c>
      <c r="C1212" s="88">
        <v>-34.065632000000001</v>
      </c>
      <c r="L1212" s="88"/>
      <c r="M1212" s="88"/>
    </row>
    <row r="1213" spans="2:13" x14ac:dyDescent="0.25">
      <c r="B1213" s="88">
        <v>31840000000</v>
      </c>
      <c r="C1213" s="88">
        <v>-35.310138999999999</v>
      </c>
      <c r="L1213" s="88"/>
      <c r="M1213" s="88"/>
    </row>
    <row r="1214" spans="2:13" x14ac:dyDescent="0.25">
      <c r="B1214" s="88">
        <v>32000000000</v>
      </c>
      <c r="C1214" s="88">
        <v>-37.232348999999999</v>
      </c>
      <c r="L1214" s="88"/>
      <c r="M1214" s="88"/>
    </row>
    <row r="1215" spans="2:13" x14ac:dyDescent="0.25">
      <c r="B1215" s="88">
        <v>32160000000</v>
      </c>
      <c r="C1215" s="88">
        <v>-34.606864999999999</v>
      </c>
      <c r="L1215" s="88"/>
      <c r="M1215" s="88"/>
    </row>
    <row r="1216" spans="2:13" x14ac:dyDescent="0.25">
      <c r="B1216" s="88">
        <v>32320000000</v>
      </c>
      <c r="C1216" s="88">
        <v>-40.773482999999999</v>
      </c>
      <c r="L1216" s="88"/>
      <c r="M1216" s="88"/>
    </row>
    <row r="1217" spans="2:13" x14ac:dyDescent="0.25">
      <c r="B1217" s="88">
        <v>32480000000</v>
      </c>
      <c r="C1217" s="88">
        <v>-57.567711000000003</v>
      </c>
      <c r="L1217" s="88"/>
      <c r="M1217" s="88"/>
    </row>
    <row r="1218" spans="2:13" x14ac:dyDescent="0.25">
      <c r="B1218" s="88">
        <v>32640000000</v>
      </c>
      <c r="C1218" s="88">
        <v>-55.834690000000002</v>
      </c>
      <c r="L1218" s="88"/>
      <c r="M1218" s="88"/>
    </row>
    <row r="1219" spans="2:13" x14ac:dyDescent="0.25">
      <c r="B1219" s="88">
        <v>32800000000</v>
      </c>
      <c r="C1219" s="88">
        <v>-61.609282999999998</v>
      </c>
      <c r="L1219" s="88"/>
      <c r="M1219" s="88"/>
    </row>
    <row r="1220" spans="2:13" x14ac:dyDescent="0.25">
      <c r="B1220" s="88">
        <v>32960000000</v>
      </c>
      <c r="C1220" s="88">
        <v>-57.642947999999997</v>
      </c>
      <c r="L1220" s="88"/>
      <c r="M1220" s="88"/>
    </row>
    <row r="1221" spans="2:13" x14ac:dyDescent="0.25">
      <c r="B1221" s="88">
        <v>33120000000</v>
      </c>
      <c r="C1221" s="88">
        <v>-37.502124999999999</v>
      </c>
      <c r="L1221" s="88"/>
      <c r="M1221" s="88"/>
    </row>
    <row r="1222" spans="2:13" x14ac:dyDescent="0.25">
      <c r="B1222" s="88">
        <v>33280000000</v>
      </c>
      <c r="C1222" s="88">
        <v>-24.954961999999998</v>
      </c>
      <c r="L1222" s="88"/>
      <c r="M1222" s="88"/>
    </row>
    <row r="1223" spans="2:13" x14ac:dyDescent="0.25">
      <c r="B1223" s="88">
        <v>33440000000</v>
      </c>
      <c r="C1223" s="88">
        <v>-18.686806000000001</v>
      </c>
      <c r="L1223" s="88"/>
      <c r="M1223" s="88"/>
    </row>
    <row r="1224" spans="2:13" x14ac:dyDescent="0.25">
      <c r="B1224" s="88">
        <v>33600000000</v>
      </c>
      <c r="C1224" s="88">
        <v>-16.065263999999999</v>
      </c>
      <c r="L1224" s="88"/>
      <c r="M1224" s="88"/>
    </row>
    <row r="1225" spans="2:13" x14ac:dyDescent="0.25">
      <c r="B1225" s="88">
        <v>33760000000</v>
      </c>
      <c r="C1225" s="88">
        <v>-15.74011</v>
      </c>
      <c r="L1225" s="88"/>
      <c r="M1225" s="88"/>
    </row>
    <row r="1226" spans="2:13" x14ac:dyDescent="0.25">
      <c r="B1226" s="88">
        <v>33920000000</v>
      </c>
      <c r="C1226" s="88">
        <v>-15.934015</v>
      </c>
      <c r="L1226" s="88"/>
      <c r="M1226" s="88"/>
    </row>
    <row r="1227" spans="2:13" x14ac:dyDescent="0.25">
      <c r="B1227" s="88">
        <v>34080000000</v>
      </c>
      <c r="C1227" s="88">
        <v>-16.726870999999999</v>
      </c>
      <c r="L1227" s="88"/>
      <c r="M1227" s="88"/>
    </row>
    <row r="1228" spans="2:13" x14ac:dyDescent="0.25">
      <c r="B1228" s="88">
        <v>34240000000</v>
      </c>
      <c r="C1228" s="88">
        <v>-18.157253000000001</v>
      </c>
      <c r="L1228" s="88"/>
      <c r="M1228" s="88"/>
    </row>
    <row r="1229" spans="2:13" x14ac:dyDescent="0.25">
      <c r="B1229" s="88">
        <v>34400000000</v>
      </c>
      <c r="C1229" s="88">
        <v>-19.693617</v>
      </c>
      <c r="L1229" s="88"/>
      <c r="M1229" s="88"/>
    </row>
    <row r="1230" spans="2:13" x14ac:dyDescent="0.25">
      <c r="B1230" s="88">
        <v>34560000000</v>
      </c>
      <c r="C1230" s="88">
        <v>-20.461507999999998</v>
      </c>
      <c r="L1230" s="88"/>
      <c r="M1230" s="88"/>
    </row>
    <row r="1231" spans="2:13" x14ac:dyDescent="0.25">
      <c r="B1231" s="88">
        <v>34720000000</v>
      </c>
      <c r="C1231" s="88">
        <v>-20.227941999999999</v>
      </c>
      <c r="L1231" s="88"/>
      <c r="M1231" s="88"/>
    </row>
    <row r="1232" spans="2:13" x14ac:dyDescent="0.25">
      <c r="B1232" s="88">
        <v>34880000000</v>
      </c>
      <c r="C1232" s="88">
        <v>-18.893408000000001</v>
      </c>
      <c r="L1232" s="88"/>
      <c r="M1232" s="88"/>
    </row>
    <row r="1233" spans="2:13" x14ac:dyDescent="0.25">
      <c r="B1233" s="88">
        <v>35040000000</v>
      </c>
      <c r="C1233" s="88">
        <v>-17.683792</v>
      </c>
      <c r="L1233" s="88"/>
      <c r="M1233" s="88"/>
    </row>
    <row r="1234" spans="2:13" x14ac:dyDescent="0.25">
      <c r="B1234" s="88">
        <v>35200000000</v>
      </c>
      <c r="C1234" s="88">
        <v>-16.462681</v>
      </c>
      <c r="L1234" s="88"/>
      <c r="M1234" s="88"/>
    </row>
    <row r="1235" spans="2:13" x14ac:dyDescent="0.25">
      <c r="B1235" s="88">
        <v>35360000000</v>
      </c>
      <c r="C1235" s="88">
        <v>-15.486859000000001</v>
      </c>
      <c r="L1235" s="88"/>
      <c r="M1235" s="88"/>
    </row>
    <row r="1236" spans="2:13" x14ac:dyDescent="0.25">
      <c r="B1236" s="88">
        <v>35520000000</v>
      </c>
      <c r="C1236" s="88">
        <v>-14.774087</v>
      </c>
      <c r="L1236" s="88"/>
      <c r="M1236" s="88"/>
    </row>
    <row r="1237" spans="2:13" x14ac:dyDescent="0.25">
      <c r="B1237" s="88">
        <v>35680000000</v>
      </c>
      <c r="C1237" s="88">
        <v>-13.939014</v>
      </c>
      <c r="L1237" s="88"/>
      <c r="M1237" s="88"/>
    </row>
    <row r="1238" spans="2:13" x14ac:dyDescent="0.25">
      <c r="B1238" s="88">
        <v>35840000000</v>
      </c>
      <c r="C1238" s="88">
        <v>-13.380007000000001</v>
      </c>
      <c r="L1238" s="88"/>
      <c r="M1238" s="88"/>
    </row>
    <row r="1239" spans="2:13" x14ac:dyDescent="0.25">
      <c r="B1239" s="88">
        <v>36000000000</v>
      </c>
      <c r="C1239" s="88">
        <v>-13.419986</v>
      </c>
      <c r="L1239" s="88"/>
      <c r="M1239" s="88"/>
    </row>
    <row r="1240" spans="2:13" x14ac:dyDescent="0.25">
      <c r="B1240" s="88" t="s">
        <v>21</v>
      </c>
      <c r="C1240" s="88"/>
      <c r="L1240" s="88"/>
      <c r="M1240" s="88"/>
    </row>
    <row r="1241" spans="2:13" x14ac:dyDescent="0.25">
      <c r="B1241" s="88"/>
      <c r="C1241" s="88"/>
      <c r="L1241" s="88"/>
      <c r="M1241" s="88"/>
    </row>
    <row r="1242" spans="2:13" x14ac:dyDescent="0.25">
      <c r="B1242" s="88"/>
      <c r="C1242" s="88"/>
      <c r="L1242" s="88"/>
      <c r="M1242" s="88"/>
    </row>
    <row r="1243" spans="2:13" x14ac:dyDescent="0.25">
      <c r="B1243" s="88" t="s">
        <v>35</v>
      </c>
      <c r="C1243" s="88"/>
      <c r="L1243" s="88"/>
      <c r="M1243" s="88"/>
    </row>
    <row r="1244" spans="2:13" x14ac:dyDescent="0.25">
      <c r="B1244" s="88" t="s">
        <v>19</v>
      </c>
      <c r="C1244" s="88" t="s">
        <v>260</v>
      </c>
      <c r="L1244" s="88"/>
      <c r="M1244" s="88"/>
    </row>
    <row r="1245" spans="2:13" x14ac:dyDescent="0.25">
      <c r="B1245" s="88">
        <v>191000000</v>
      </c>
      <c r="C1245" s="88">
        <v>-70.901741000000001</v>
      </c>
      <c r="L1245" s="88"/>
      <c r="M1245" s="88"/>
    </row>
    <row r="1246" spans="2:13" x14ac:dyDescent="0.25">
      <c r="B1246" s="88">
        <v>270045000</v>
      </c>
      <c r="C1246" s="88">
        <v>-73.817527999999996</v>
      </c>
      <c r="L1246" s="88"/>
      <c r="M1246" s="88"/>
    </row>
    <row r="1247" spans="2:13" x14ac:dyDescent="0.25">
      <c r="B1247" s="88">
        <v>349090000</v>
      </c>
      <c r="C1247" s="88">
        <v>-68.183739000000003</v>
      </c>
      <c r="L1247" s="88"/>
      <c r="M1247" s="88"/>
    </row>
    <row r="1248" spans="2:13" x14ac:dyDescent="0.25">
      <c r="B1248" s="88">
        <v>428135000</v>
      </c>
      <c r="C1248" s="88">
        <v>-64.927047999999999</v>
      </c>
      <c r="L1248" s="88"/>
      <c r="M1248" s="88"/>
    </row>
    <row r="1249" spans="2:13" x14ac:dyDescent="0.25">
      <c r="B1249" s="88">
        <v>507180000</v>
      </c>
      <c r="C1249" s="88">
        <v>-58.857590000000002</v>
      </c>
      <c r="L1249" s="88"/>
      <c r="M1249" s="88"/>
    </row>
    <row r="1250" spans="2:13" x14ac:dyDescent="0.25">
      <c r="B1250" s="88">
        <v>586225000</v>
      </c>
      <c r="C1250" s="88">
        <v>-53.411648</v>
      </c>
      <c r="L1250" s="88"/>
      <c r="M1250" s="88"/>
    </row>
    <row r="1251" spans="2:13" x14ac:dyDescent="0.25">
      <c r="B1251" s="88">
        <v>665270000</v>
      </c>
      <c r="C1251" s="88">
        <v>-49.031829999999999</v>
      </c>
      <c r="L1251" s="88"/>
      <c r="M1251" s="88"/>
    </row>
    <row r="1252" spans="2:13" x14ac:dyDescent="0.25">
      <c r="B1252" s="88">
        <v>744315000</v>
      </c>
      <c r="C1252" s="88">
        <v>-45.638187000000002</v>
      </c>
      <c r="L1252" s="88"/>
      <c r="M1252" s="88"/>
    </row>
    <row r="1253" spans="2:13" x14ac:dyDescent="0.25">
      <c r="B1253" s="88">
        <v>823360000</v>
      </c>
      <c r="C1253" s="88">
        <v>-40.394328999999999</v>
      </c>
      <c r="L1253" s="88"/>
      <c r="M1253" s="88"/>
    </row>
    <row r="1254" spans="2:13" x14ac:dyDescent="0.25">
      <c r="B1254" s="88">
        <v>902405000</v>
      </c>
      <c r="C1254" s="88">
        <v>-37.003982999999998</v>
      </c>
      <c r="L1254" s="88"/>
      <c r="M1254" s="88"/>
    </row>
    <row r="1255" spans="2:13" x14ac:dyDescent="0.25">
      <c r="B1255" s="88">
        <v>981450000</v>
      </c>
      <c r="C1255" s="88">
        <v>-32.919193</v>
      </c>
      <c r="L1255" s="88"/>
      <c r="M1255" s="88"/>
    </row>
    <row r="1256" spans="2:13" x14ac:dyDescent="0.25">
      <c r="B1256" s="88">
        <v>1060495000</v>
      </c>
      <c r="C1256" s="88">
        <v>-30.071515999999999</v>
      </c>
      <c r="L1256" s="88"/>
      <c r="M1256" s="88"/>
    </row>
    <row r="1257" spans="2:13" x14ac:dyDescent="0.25">
      <c r="B1257" s="88">
        <v>1139540000</v>
      </c>
      <c r="C1257" s="88">
        <v>-25.989018999999999</v>
      </c>
      <c r="L1257" s="88"/>
      <c r="M1257" s="88"/>
    </row>
    <row r="1258" spans="2:13" x14ac:dyDescent="0.25">
      <c r="B1258" s="88">
        <v>1218585000</v>
      </c>
      <c r="C1258" s="88">
        <v>-25.113914000000001</v>
      </c>
      <c r="L1258" s="88"/>
      <c r="M1258" s="88"/>
    </row>
    <row r="1259" spans="2:13" x14ac:dyDescent="0.25">
      <c r="B1259" s="88">
        <v>1297630000</v>
      </c>
      <c r="C1259" s="88">
        <v>-21.726724999999998</v>
      </c>
      <c r="L1259" s="88"/>
      <c r="M1259" s="88"/>
    </row>
    <row r="1260" spans="2:13" x14ac:dyDescent="0.25">
      <c r="B1260" s="88">
        <v>1376675000</v>
      </c>
      <c r="C1260" s="88">
        <v>-20.920812999999999</v>
      </c>
      <c r="L1260" s="88"/>
      <c r="M1260" s="88"/>
    </row>
    <row r="1261" spans="2:13" x14ac:dyDescent="0.25">
      <c r="B1261" s="88">
        <v>1455720000</v>
      </c>
      <c r="C1261" s="88">
        <v>-19.404858000000001</v>
      </c>
      <c r="L1261" s="88"/>
      <c r="M1261" s="88"/>
    </row>
    <row r="1262" spans="2:13" x14ac:dyDescent="0.25">
      <c r="B1262" s="88">
        <v>1534765000</v>
      </c>
      <c r="C1262" s="88">
        <v>-18.143308999999999</v>
      </c>
      <c r="L1262" s="88"/>
      <c r="M1262" s="88"/>
    </row>
    <row r="1263" spans="2:13" x14ac:dyDescent="0.25">
      <c r="B1263" s="88">
        <v>1613810000</v>
      </c>
      <c r="C1263" s="88">
        <v>-17.122578000000001</v>
      </c>
      <c r="L1263" s="88"/>
      <c r="M1263" s="88"/>
    </row>
    <row r="1264" spans="2:13" x14ac:dyDescent="0.25">
      <c r="B1264" s="88">
        <v>1692855000</v>
      </c>
      <c r="C1264" s="88">
        <v>-16.542262999999998</v>
      </c>
      <c r="L1264" s="88"/>
      <c r="M1264" s="88"/>
    </row>
    <row r="1265" spans="2:13" x14ac:dyDescent="0.25">
      <c r="B1265" s="88">
        <v>1771900000</v>
      </c>
      <c r="C1265" s="88">
        <v>-14.177908</v>
      </c>
      <c r="L1265" s="88"/>
      <c r="M1265" s="88"/>
    </row>
    <row r="1266" spans="2:13" x14ac:dyDescent="0.25">
      <c r="B1266" s="88">
        <v>1850945000</v>
      </c>
      <c r="C1266" s="88">
        <v>-12.711976</v>
      </c>
      <c r="L1266" s="88"/>
      <c r="M1266" s="88"/>
    </row>
    <row r="1267" spans="2:13" x14ac:dyDescent="0.25">
      <c r="B1267" s="88">
        <v>1929990000</v>
      </c>
      <c r="C1267" s="88">
        <v>-10.73465</v>
      </c>
      <c r="L1267" s="88"/>
      <c r="M1267" s="88"/>
    </row>
    <row r="1268" spans="2:13" x14ac:dyDescent="0.25">
      <c r="B1268" s="88">
        <v>2009035000</v>
      </c>
      <c r="C1268" s="88">
        <v>-8.5077084999999997</v>
      </c>
      <c r="L1268" s="88"/>
      <c r="M1268" s="88"/>
    </row>
    <row r="1269" spans="2:13" x14ac:dyDescent="0.25">
      <c r="B1269" s="88">
        <v>2088080000</v>
      </c>
      <c r="C1269" s="88">
        <v>-7.6880946000000003</v>
      </c>
      <c r="L1269" s="88"/>
      <c r="M1269" s="88"/>
    </row>
    <row r="1270" spans="2:13" x14ac:dyDescent="0.25">
      <c r="B1270" s="88">
        <v>2167125000</v>
      </c>
      <c r="C1270" s="88">
        <v>-7.4290538000000002</v>
      </c>
      <c r="L1270" s="88"/>
      <c r="M1270" s="88"/>
    </row>
    <row r="1271" spans="2:13" x14ac:dyDescent="0.25">
      <c r="B1271" s="88">
        <v>2246170000</v>
      </c>
      <c r="C1271" s="88">
        <v>-7.6725124999999998</v>
      </c>
      <c r="L1271" s="88"/>
      <c r="M1271" s="88"/>
    </row>
    <row r="1272" spans="2:13" x14ac:dyDescent="0.25">
      <c r="B1272" s="88">
        <v>2325215000</v>
      </c>
      <c r="C1272" s="88">
        <v>-7.9560499</v>
      </c>
      <c r="L1272" s="88"/>
      <c r="M1272" s="88"/>
    </row>
    <row r="1273" spans="2:13" x14ac:dyDescent="0.25">
      <c r="B1273" s="88">
        <v>2404260000</v>
      </c>
      <c r="C1273" s="88">
        <v>-8.4055672000000001</v>
      </c>
      <c r="L1273" s="88"/>
      <c r="M1273" s="88"/>
    </row>
    <row r="1274" spans="2:13" x14ac:dyDescent="0.25">
      <c r="B1274" s="88">
        <v>2483305000</v>
      </c>
      <c r="C1274" s="88">
        <v>-8.5424270999999994</v>
      </c>
      <c r="L1274" s="88"/>
      <c r="M1274" s="88"/>
    </row>
    <row r="1275" spans="2:13" x14ac:dyDescent="0.25">
      <c r="B1275" s="88">
        <v>2562350000</v>
      </c>
      <c r="C1275" s="88">
        <v>-8.6328487000000003</v>
      </c>
      <c r="L1275" s="88"/>
      <c r="M1275" s="88"/>
    </row>
    <row r="1276" spans="2:13" x14ac:dyDescent="0.25">
      <c r="B1276" s="88">
        <v>2641395000</v>
      </c>
      <c r="C1276" s="88">
        <v>-8.5763969000000007</v>
      </c>
      <c r="L1276" s="88"/>
      <c r="M1276" s="88"/>
    </row>
    <row r="1277" spans="2:13" x14ac:dyDescent="0.25">
      <c r="B1277" s="88">
        <v>2720440000</v>
      </c>
      <c r="C1277" s="88">
        <v>-8.6401862999999999</v>
      </c>
      <c r="L1277" s="88"/>
      <c r="M1277" s="88"/>
    </row>
    <row r="1278" spans="2:13" x14ac:dyDescent="0.25">
      <c r="B1278" s="88">
        <v>2799485000</v>
      </c>
      <c r="C1278" s="88">
        <v>-8.7064371000000005</v>
      </c>
      <c r="L1278" s="88"/>
      <c r="M1278" s="88"/>
    </row>
    <row r="1279" spans="2:13" x14ac:dyDescent="0.25">
      <c r="B1279" s="88">
        <v>2878530000</v>
      </c>
      <c r="C1279" s="88">
        <v>-8.7782116000000006</v>
      </c>
      <c r="L1279" s="88"/>
      <c r="M1279" s="88"/>
    </row>
    <row r="1280" spans="2:13" x14ac:dyDescent="0.25">
      <c r="B1280" s="88">
        <v>2957575000</v>
      </c>
      <c r="C1280" s="88">
        <v>-8.8420743999999996</v>
      </c>
      <c r="L1280" s="88"/>
      <c r="M1280" s="88"/>
    </row>
    <row r="1281" spans="2:13" x14ac:dyDescent="0.25">
      <c r="B1281" s="88">
        <v>3036620000</v>
      </c>
      <c r="C1281" s="88">
        <v>-8.8769054000000001</v>
      </c>
      <c r="L1281" s="88"/>
      <c r="M1281" s="88"/>
    </row>
    <row r="1282" spans="2:13" x14ac:dyDescent="0.25">
      <c r="B1282" s="88">
        <v>3115665000</v>
      </c>
      <c r="C1282" s="88">
        <v>-8.8355969999999999</v>
      </c>
      <c r="L1282" s="88"/>
      <c r="M1282" s="88"/>
    </row>
    <row r="1283" spans="2:13" x14ac:dyDescent="0.25">
      <c r="B1283" s="88">
        <v>3194710000</v>
      </c>
      <c r="C1283" s="88">
        <v>-8.7825021999999997</v>
      </c>
      <c r="L1283" s="88"/>
      <c r="M1283" s="88"/>
    </row>
    <row r="1284" spans="2:13" x14ac:dyDescent="0.25">
      <c r="B1284" s="88">
        <v>3273755000</v>
      </c>
      <c r="C1284" s="88">
        <v>-8.8486136999999996</v>
      </c>
      <c r="L1284" s="88"/>
      <c r="M1284" s="88"/>
    </row>
    <row r="1285" spans="2:13" x14ac:dyDescent="0.25">
      <c r="B1285" s="88">
        <v>3352800000</v>
      </c>
      <c r="C1285" s="88">
        <v>-8.9188565999999998</v>
      </c>
      <c r="L1285" s="88"/>
      <c r="M1285" s="88"/>
    </row>
    <row r="1286" spans="2:13" x14ac:dyDescent="0.25">
      <c r="B1286" s="88">
        <v>3431845000</v>
      </c>
      <c r="C1286" s="88">
        <v>-8.9495267999999992</v>
      </c>
      <c r="L1286" s="88"/>
      <c r="M1286" s="88"/>
    </row>
    <row r="1287" spans="2:13" x14ac:dyDescent="0.25">
      <c r="B1287" s="88">
        <v>3510890000</v>
      </c>
      <c r="C1287" s="88">
        <v>-8.8983717000000002</v>
      </c>
      <c r="L1287" s="88"/>
      <c r="M1287" s="88"/>
    </row>
    <row r="1288" spans="2:13" x14ac:dyDescent="0.25">
      <c r="B1288" s="88">
        <v>3589935000</v>
      </c>
      <c r="C1288" s="88">
        <v>-8.8595246999999997</v>
      </c>
      <c r="L1288" s="88"/>
      <c r="M1288" s="88"/>
    </row>
    <row r="1289" spans="2:13" x14ac:dyDescent="0.25">
      <c r="B1289" s="88">
        <v>3668980000</v>
      </c>
      <c r="C1289" s="88">
        <v>-8.7701101000000001</v>
      </c>
      <c r="L1289" s="88"/>
      <c r="M1289" s="88"/>
    </row>
    <row r="1290" spans="2:13" x14ac:dyDescent="0.25">
      <c r="B1290" s="88">
        <v>3748025000</v>
      </c>
      <c r="C1290" s="88">
        <v>-8.7578315999999994</v>
      </c>
      <c r="L1290" s="88"/>
      <c r="M1290" s="88"/>
    </row>
    <row r="1291" spans="2:13" x14ac:dyDescent="0.25">
      <c r="B1291" s="88">
        <v>3827070000</v>
      </c>
      <c r="C1291" s="88">
        <v>-8.7994641999999992</v>
      </c>
      <c r="L1291" s="88"/>
      <c r="M1291" s="88"/>
    </row>
    <row r="1292" spans="2:13" x14ac:dyDescent="0.25">
      <c r="B1292" s="88">
        <v>3906115000</v>
      </c>
      <c r="C1292" s="88">
        <v>-8.7499942999999991</v>
      </c>
      <c r="L1292" s="88"/>
      <c r="M1292" s="88"/>
    </row>
    <row r="1293" spans="2:13" x14ac:dyDescent="0.25">
      <c r="B1293" s="88">
        <v>3985160000</v>
      </c>
      <c r="C1293" s="88">
        <v>-8.7187710000000003</v>
      </c>
      <c r="L1293" s="88"/>
      <c r="M1293" s="88"/>
    </row>
    <row r="1294" spans="2:13" x14ac:dyDescent="0.25">
      <c r="B1294" s="88">
        <v>4064205000</v>
      </c>
      <c r="C1294" s="88">
        <v>-8.7669715999999998</v>
      </c>
      <c r="L1294" s="88"/>
      <c r="M1294" s="88"/>
    </row>
    <row r="1295" spans="2:13" x14ac:dyDescent="0.25">
      <c r="B1295" s="88">
        <v>4143250000</v>
      </c>
      <c r="C1295" s="88">
        <v>-8.7171687999999996</v>
      </c>
      <c r="L1295" s="88"/>
      <c r="M1295" s="88"/>
    </row>
    <row r="1296" spans="2:13" x14ac:dyDescent="0.25">
      <c r="B1296" s="88">
        <v>4222295000</v>
      </c>
      <c r="C1296" s="88">
        <v>-8.7038983999999999</v>
      </c>
      <c r="L1296" s="88"/>
      <c r="M1296" s="88"/>
    </row>
    <row r="1297" spans="2:13" x14ac:dyDescent="0.25">
      <c r="B1297" s="88">
        <v>4301340000</v>
      </c>
      <c r="C1297" s="88">
        <v>-8.7147856000000008</v>
      </c>
      <c r="L1297" s="88"/>
      <c r="M1297" s="88"/>
    </row>
    <row r="1298" spans="2:13" x14ac:dyDescent="0.25">
      <c r="B1298" s="88">
        <v>4380385000</v>
      </c>
      <c r="C1298" s="88">
        <v>-8.7313814000000001</v>
      </c>
      <c r="L1298" s="88"/>
      <c r="M1298" s="88"/>
    </row>
    <row r="1299" spans="2:13" x14ac:dyDescent="0.25">
      <c r="B1299" s="88">
        <v>4459430000</v>
      </c>
      <c r="C1299" s="88">
        <v>-8.7512360000000005</v>
      </c>
      <c r="L1299" s="88"/>
      <c r="M1299" s="88"/>
    </row>
    <row r="1300" spans="2:13" x14ac:dyDescent="0.25">
      <c r="B1300" s="88">
        <v>4538475000</v>
      </c>
      <c r="C1300" s="88">
        <v>-8.7950105999999995</v>
      </c>
      <c r="L1300" s="88"/>
      <c r="M1300" s="88"/>
    </row>
    <row r="1301" spans="2:13" x14ac:dyDescent="0.25">
      <c r="B1301" s="88">
        <v>4617520000</v>
      </c>
      <c r="C1301" s="88">
        <v>-8.7508917000000004</v>
      </c>
      <c r="L1301" s="88"/>
      <c r="M1301" s="88"/>
    </row>
    <row r="1302" spans="2:13" x14ac:dyDescent="0.25">
      <c r="B1302" s="88">
        <v>4696565000</v>
      </c>
      <c r="C1302" s="88">
        <v>-8.7090701999999993</v>
      </c>
      <c r="L1302" s="88"/>
      <c r="M1302" s="88"/>
    </row>
    <row r="1303" spans="2:13" x14ac:dyDescent="0.25">
      <c r="B1303" s="88">
        <v>4775610000</v>
      </c>
      <c r="C1303" s="88">
        <v>-8.8121127999999995</v>
      </c>
      <c r="L1303" s="88"/>
      <c r="M1303" s="88"/>
    </row>
    <row r="1304" spans="2:13" x14ac:dyDescent="0.25">
      <c r="B1304" s="88">
        <v>4854655000</v>
      </c>
      <c r="C1304" s="88">
        <v>-8.8526153999999995</v>
      </c>
      <c r="L1304" s="88"/>
      <c r="M1304" s="88"/>
    </row>
    <row r="1305" spans="2:13" x14ac:dyDescent="0.25">
      <c r="B1305" s="88">
        <v>4933700000</v>
      </c>
      <c r="C1305" s="88">
        <v>-8.8218937000000004</v>
      </c>
      <c r="L1305" s="88"/>
      <c r="M1305" s="88"/>
    </row>
    <row r="1306" spans="2:13" x14ac:dyDescent="0.25">
      <c r="B1306" s="88">
        <v>5012745000</v>
      </c>
      <c r="C1306" s="88">
        <v>-8.8269032999999997</v>
      </c>
      <c r="L1306" s="88"/>
      <c r="M1306" s="88"/>
    </row>
    <row r="1307" spans="2:13" x14ac:dyDescent="0.25">
      <c r="B1307" s="88">
        <v>5091790000</v>
      </c>
      <c r="C1307" s="88">
        <v>-8.961627</v>
      </c>
      <c r="L1307" s="88"/>
      <c r="M1307" s="88"/>
    </row>
    <row r="1308" spans="2:13" x14ac:dyDescent="0.25">
      <c r="B1308" s="88">
        <v>5170835000</v>
      </c>
      <c r="C1308" s="88">
        <v>-8.9511623</v>
      </c>
      <c r="L1308" s="88"/>
      <c r="M1308" s="88"/>
    </row>
    <row r="1309" spans="2:13" x14ac:dyDescent="0.25">
      <c r="B1309" s="88">
        <v>5249880000</v>
      </c>
      <c r="C1309" s="88">
        <v>-8.9515676000000006</v>
      </c>
      <c r="L1309" s="88"/>
      <c r="M1309" s="88"/>
    </row>
    <row r="1310" spans="2:13" x14ac:dyDescent="0.25">
      <c r="B1310" s="88">
        <v>5328925000</v>
      </c>
      <c r="C1310" s="88">
        <v>-9.0167006999999995</v>
      </c>
      <c r="L1310" s="88"/>
      <c r="M1310" s="88"/>
    </row>
    <row r="1311" spans="2:13" x14ac:dyDescent="0.25">
      <c r="B1311" s="88">
        <v>5407970000</v>
      </c>
      <c r="C1311" s="88">
        <v>-9.1202907999999994</v>
      </c>
      <c r="L1311" s="88"/>
      <c r="M1311" s="88"/>
    </row>
    <row r="1312" spans="2:13" x14ac:dyDescent="0.25">
      <c r="B1312" s="88">
        <v>5487015000</v>
      </c>
      <c r="C1312" s="88">
        <v>-9.2071904999999994</v>
      </c>
      <c r="L1312" s="88"/>
      <c r="M1312" s="88"/>
    </row>
    <row r="1313" spans="2:13" x14ac:dyDescent="0.25">
      <c r="B1313" s="88">
        <v>5566060000</v>
      </c>
      <c r="C1313" s="88">
        <v>-9.2670449999999995</v>
      </c>
      <c r="L1313" s="88"/>
      <c r="M1313" s="88"/>
    </row>
    <row r="1314" spans="2:13" x14ac:dyDescent="0.25">
      <c r="B1314" s="88">
        <v>5645105000</v>
      </c>
      <c r="C1314" s="88">
        <v>-9.2929124999999999</v>
      </c>
      <c r="L1314" s="88"/>
      <c r="M1314" s="88"/>
    </row>
    <row r="1315" spans="2:13" x14ac:dyDescent="0.25">
      <c r="B1315" s="88">
        <v>5724150000</v>
      </c>
      <c r="C1315" s="88">
        <v>-9.3094549000000004</v>
      </c>
      <c r="L1315" s="88"/>
      <c r="M1315" s="88"/>
    </row>
    <row r="1316" spans="2:13" x14ac:dyDescent="0.25">
      <c r="B1316" s="88">
        <v>5803195000</v>
      </c>
      <c r="C1316" s="88">
        <v>-9.3929252999999999</v>
      </c>
      <c r="L1316" s="88"/>
      <c r="M1316" s="88"/>
    </row>
    <row r="1317" spans="2:13" x14ac:dyDescent="0.25">
      <c r="B1317" s="88">
        <v>5882240000</v>
      </c>
      <c r="C1317" s="88">
        <v>-9.5462523000000008</v>
      </c>
      <c r="L1317" s="88"/>
      <c r="M1317" s="88"/>
    </row>
    <row r="1318" spans="2:13" x14ac:dyDescent="0.25">
      <c r="B1318" s="88">
        <v>5961285000</v>
      </c>
      <c r="C1318" s="88">
        <v>-9.4955826000000005</v>
      </c>
      <c r="L1318" s="88"/>
      <c r="M1318" s="88"/>
    </row>
    <row r="1319" spans="2:13" x14ac:dyDescent="0.25">
      <c r="B1319" s="88">
        <v>6040330000</v>
      </c>
      <c r="C1319" s="88">
        <v>-9.4450645000000009</v>
      </c>
      <c r="L1319" s="88"/>
      <c r="M1319" s="88"/>
    </row>
    <row r="1320" spans="2:13" x14ac:dyDescent="0.25">
      <c r="B1320" s="88">
        <v>6119375000</v>
      </c>
      <c r="C1320" s="88">
        <v>-9.4626408000000009</v>
      </c>
      <c r="L1320" s="88"/>
      <c r="M1320" s="88"/>
    </row>
    <row r="1321" spans="2:13" x14ac:dyDescent="0.25">
      <c r="B1321" s="88">
        <v>6198420000</v>
      </c>
      <c r="C1321" s="88">
        <v>-9.5632601000000008</v>
      </c>
      <c r="L1321" s="88"/>
      <c r="M1321" s="88"/>
    </row>
    <row r="1322" spans="2:13" x14ac:dyDescent="0.25">
      <c r="B1322" s="88">
        <v>6277465000</v>
      </c>
      <c r="C1322" s="88">
        <v>-9.5997515</v>
      </c>
      <c r="L1322" s="88"/>
      <c r="M1322" s="88"/>
    </row>
    <row r="1323" spans="2:13" x14ac:dyDescent="0.25">
      <c r="B1323" s="88">
        <v>6356510000</v>
      </c>
      <c r="C1323" s="88">
        <v>-9.6242514000000003</v>
      </c>
      <c r="L1323" s="88"/>
      <c r="M1323" s="88"/>
    </row>
    <row r="1324" spans="2:13" x14ac:dyDescent="0.25">
      <c r="B1324" s="88">
        <v>6435555000</v>
      </c>
      <c r="C1324" s="88">
        <v>-9.6534137999999992</v>
      </c>
      <c r="L1324" s="88"/>
      <c r="M1324" s="88"/>
    </row>
    <row r="1325" spans="2:13" x14ac:dyDescent="0.25">
      <c r="B1325" s="88">
        <v>6514600000</v>
      </c>
      <c r="C1325" s="88">
        <v>-9.5266447000000003</v>
      </c>
      <c r="L1325" s="88"/>
      <c r="M1325" s="88"/>
    </row>
    <row r="1326" spans="2:13" x14ac:dyDescent="0.25">
      <c r="B1326" s="88">
        <v>6593645000</v>
      </c>
      <c r="C1326" s="88">
        <v>-9.4773292999999992</v>
      </c>
      <c r="L1326" s="88"/>
      <c r="M1326" s="88"/>
    </row>
    <row r="1327" spans="2:13" x14ac:dyDescent="0.25">
      <c r="B1327" s="88">
        <v>6672690000</v>
      </c>
      <c r="C1327" s="88">
        <v>-9.6713619000000008</v>
      </c>
      <c r="L1327" s="88"/>
      <c r="M1327" s="88"/>
    </row>
    <row r="1328" spans="2:13" x14ac:dyDescent="0.25">
      <c r="B1328" s="88">
        <v>6751735000</v>
      </c>
      <c r="C1328" s="88">
        <v>-9.8040980999999991</v>
      </c>
      <c r="L1328" s="88"/>
      <c r="M1328" s="88"/>
    </row>
    <row r="1329" spans="2:13" x14ac:dyDescent="0.25">
      <c r="B1329" s="88">
        <v>6830780000</v>
      </c>
      <c r="C1329" s="88">
        <v>-9.8388548</v>
      </c>
      <c r="L1329" s="88"/>
      <c r="M1329" s="88"/>
    </row>
    <row r="1330" spans="2:13" x14ac:dyDescent="0.25">
      <c r="B1330" s="88">
        <v>6909825000</v>
      </c>
      <c r="C1330" s="88">
        <v>-9.7314004999999995</v>
      </c>
      <c r="L1330" s="88"/>
      <c r="M1330" s="88"/>
    </row>
    <row r="1331" spans="2:13" x14ac:dyDescent="0.25">
      <c r="B1331" s="88">
        <v>6988870000</v>
      </c>
      <c r="C1331" s="88">
        <v>-9.7111444000000002</v>
      </c>
      <c r="L1331" s="88"/>
      <c r="M1331" s="88"/>
    </row>
    <row r="1332" spans="2:13" x14ac:dyDescent="0.25">
      <c r="B1332" s="88">
        <v>7067915000</v>
      </c>
      <c r="C1332" s="88">
        <v>-9.9058437000000001</v>
      </c>
      <c r="L1332" s="88"/>
      <c r="M1332" s="88"/>
    </row>
    <row r="1333" spans="2:13" x14ac:dyDescent="0.25">
      <c r="B1333" s="88">
        <v>7146960000</v>
      </c>
      <c r="C1333" s="88">
        <v>-10.070271</v>
      </c>
      <c r="L1333" s="88"/>
      <c r="M1333" s="88"/>
    </row>
    <row r="1334" spans="2:13" x14ac:dyDescent="0.25">
      <c r="B1334" s="88">
        <v>7226005000</v>
      </c>
      <c r="C1334" s="88">
        <v>-10.094814</v>
      </c>
      <c r="L1334" s="88"/>
      <c r="M1334" s="88"/>
    </row>
    <row r="1335" spans="2:13" x14ac:dyDescent="0.25">
      <c r="B1335" s="88">
        <v>7305050000</v>
      </c>
      <c r="C1335" s="88">
        <v>-10.128663</v>
      </c>
      <c r="L1335" s="88"/>
      <c r="M1335" s="88"/>
    </row>
    <row r="1336" spans="2:13" x14ac:dyDescent="0.25">
      <c r="B1336" s="88">
        <v>7384095000</v>
      </c>
      <c r="C1336" s="88">
        <v>-10.012001</v>
      </c>
      <c r="L1336" s="88"/>
      <c r="M1336" s="88"/>
    </row>
    <row r="1337" spans="2:13" x14ac:dyDescent="0.25">
      <c r="B1337" s="88">
        <v>7463140000</v>
      </c>
      <c r="C1337" s="88">
        <v>-10.096114</v>
      </c>
      <c r="L1337" s="88"/>
      <c r="M1337" s="88"/>
    </row>
    <row r="1338" spans="2:13" x14ac:dyDescent="0.25">
      <c r="B1338" s="88">
        <v>7542185000</v>
      </c>
      <c r="C1338" s="88">
        <v>-10.291762</v>
      </c>
      <c r="L1338" s="88"/>
      <c r="M1338" s="88"/>
    </row>
    <row r="1339" spans="2:13" x14ac:dyDescent="0.25">
      <c r="B1339" s="88">
        <v>7621230000</v>
      </c>
      <c r="C1339" s="88">
        <v>-10.229317999999999</v>
      </c>
      <c r="L1339" s="88"/>
      <c r="M1339" s="88"/>
    </row>
    <row r="1340" spans="2:13" x14ac:dyDescent="0.25">
      <c r="B1340" s="88">
        <v>7700275000</v>
      </c>
      <c r="C1340" s="88">
        <v>-10.287003</v>
      </c>
      <c r="L1340" s="88"/>
      <c r="M1340" s="88"/>
    </row>
    <row r="1341" spans="2:13" x14ac:dyDescent="0.25">
      <c r="B1341" s="88">
        <v>7779320000</v>
      </c>
      <c r="C1341" s="88">
        <v>-10.393084999999999</v>
      </c>
      <c r="L1341" s="88"/>
      <c r="M1341" s="88"/>
    </row>
    <row r="1342" spans="2:13" x14ac:dyDescent="0.25">
      <c r="B1342" s="88">
        <v>7858365000</v>
      </c>
      <c r="C1342" s="88">
        <v>-10.307513999999999</v>
      </c>
      <c r="L1342" s="88"/>
      <c r="M1342" s="88"/>
    </row>
    <row r="1343" spans="2:13" x14ac:dyDescent="0.25">
      <c r="B1343" s="88">
        <v>7937410000</v>
      </c>
      <c r="C1343" s="88">
        <v>-10.222595999999999</v>
      </c>
      <c r="L1343" s="88"/>
      <c r="M1343" s="88"/>
    </row>
    <row r="1344" spans="2:13" x14ac:dyDescent="0.25">
      <c r="B1344" s="88">
        <v>8016455000</v>
      </c>
      <c r="C1344" s="88">
        <v>-10.311166</v>
      </c>
      <c r="L1344" s="88"/>
      <c r="M1344" s="88"/>
    </row>
    <row r="1345" spans="2:13" x14ac:dyDescent="0.25">
      <c r="B1345" s="88">
        <v>8095500000</v>
      </c>
      <c r="C1345" s="88">
        <v>-10.631057</v>
      </c>
      <c r="L1345" s="88"/>
      <c r="M1345" s="88"/>
    </row>
    <row r="1346" spans="2:13" x14ac:dyDescent="0.25">
      <c r="B1346" s="88">
        <v>8174545000</v>
      </c>
      <c r="C1346" s="88">
        <v>-10.579793</v>
      </c>
      <c r="L1346" s="88"/>
      <c r="M1346" s="88"/>
    </row>
    <row r="1347" spans="2:13" x14ac:dyDescent="0.25">
      <c r="B1347" s="88">
        <v>8253590000</v>
      </c>
      <c r="C1347" s="88">
        <v>-10.655828</v>
      </c>
      <c r="L1347" s="88"/>
      <c r="M1347" s="88"/>
    </row>
    <row r="1348" spans="2:13" x14ac:dyDescent="0.25">
      <c r="B1348" s="88">
        <v>8332635000</v>
      </c>
      <c r="C1348" s="88">
        <v>-10.643217999999999</v>
      </c>
      <c r="L1348" s="88"/>
      <c r="M1348" s="88"/>
    </row>
    <row r="1349" spans="2:13" x14ac:dyDescent="0.25">
      <c r="B1349" s="88">
        <v>8411680000</v>
      </c>
      <c r="C1349" s="88">
        <v>-10.692019999999999</v>
      </c>
      <c r="L1349" s="88"/>
      <c r="M1349" s="88"/>
    </row>
    <row r="1350" spans="2:13" x14ac:dyDescent="0.25">
      <c r="B1350" s="88">
        <v>8490725000</v>
      </c>
      <c r="C1350" s="88">
        <v>-11.073464</v>
      </c>
      <c r="L1350" s="88"/>
      <c r="M1350" s="88"/>
    </row>
    <row r="1351" spans="2:13" x14ac:dyDescent="0.25">
      <c r="B1351" s="88">
        <v>8569770000</v>
      </c>
      <c r="C1351" s="88">
        <v>-11.116289</v>
      </c>
      <c r="L1351" s="88"/>
      <c r="M1351" s="88"/>
    </row>
    <row r="1352" spans="2:13" x14ac:dyDescent="0.25">
      <c r="B1352" s="88">
        <v>8648815000</v>
      </c>
      <c r="C1352" s="88">
        <v>-11.100842999999999</v>
      </c>
      <c r="L1352" s="88"/>
      <c r="M1352" s="88"/>
    </row>
    <row r="1353" spans="2:13" x14ac:dyDescent="0.25">
      <c r="B1353" s="88">
        <v>8727860000</v>
      </c>
      <c r="C1353" s="88">
        <v>-11.078371000000001</v>
      </c>
      <c r="L1353" s="88"/>
      <c r="M1353" s="88"/>
    </row>
    <row r="1354" spans="2:13" x14ac:dyDescent="0.25">
      <c r="B1354" s="88">
        <v>8806905000</v>
      </c>
      <c r="C1354" s="88">
        <v>-10.923844000000001</v>
      </c>
      <c r="L1354" s="88"/>
      <c r="M1354" s="88"/>
    </row>
    <row r="1355" spans="2:13" x14ac:dyDescent="0.25">
      <c r="B1355" s="88">
        <v>8885950000</v>
      </c>
      <c r="C1355" s="88">
        <v>-11.036044</v>
      </c>
      <c r="L1355" s="88"/>
      <c r="M1355" s="88"/>
    </row>
    <row r="1356" spans="2:13" x14ac:dyDescent="0.25">
      <c r="B1356" s="88">
        <v>8964995000</v>
      </c>
      <c r="C1356" s="88">
        <v>-11.074388000000001</v>
      </c>
      <c r="L1356" s="88"/>
      <c r="M1356" s="88"/>
    </row>
    <row r="1357" spans="2:13" x14ac:dyDescent="0.25">
      <c r="B1357" s="88">
        <v>9044040000</v>
      </c>
      <c r="C1357" s="88">
        <v>-11.108079</v>
      </c>
      <c r="L1357" s="88"/>
      <c r="M1357" s="88"/>
    </row>
    <row r="1358" spans="2:13" x14ac:dyDescent="0.25">
      <c r="B1358" s="88">
        <v>9123085000</v>
      </c>
      <c r="C1358" s="88">
        <v>-10.981418</v>
      </c>
      <c r="L1358" s="88"/>
      <c r="M1358" s="88"/>
    </row>
    <row r="1359" spans="2:13" x14ac:dyDescent="0.25">
      <c r="B1359" s="88">
        <v>9202130000</v>
      </c>
      <c r="C1359" s="88">
        <v>-10.81575</v>
      </c>
      <c r="L1359" s="88"/>
      <c r="M1359" s="88"/>
    </row>
    <row r="1360" spans="2:13" x14ac:dyDescent="0.25">
      <c r="B1360" s="88">
        <v>9281175000</v>
      </c>
      <c r="C1360" s="88">
        <v>-10.967694</v>
      </c>
      <c r="L1360" s="88"/>
      <c r="M1360" s="88"/>
    </row>
    <row r="1361" spans="2:13" x14ac:dyDescent="0.25">
      <c r="B1361" s="88">
        <v>9360220000</v>
      </c>
      <c r="C1361" s="88">
        <v>-10.836971999999999</v>
      </c>
      <c r="L1361" s="88"/>
      <c r="M1361" s="88"/>
    </row>
    <row r="1362" spans="2:13" x14ac:dyDescent="0.25">
      <c r="B1362" s="88">
        <v>9439265000</v>
      </c>
      <c r="C1362" s="88">
        <v>-10.840325</v>
      </c>
      <c r="L1362" s="88"/>
      <c r="M1362" s="88"/>
    </row>
    <row r="1363" spans="2:13" x14ac:dyDescent="0.25">
      <c r="B1363" s="88">
        <v>9518310000</v>
      </c>
      <c r="C1363" s="88">
        <v>-10.818292</v>
      </c>
      <c r="L1363" s="88"/>
      <c r="M1363" s="88"/>
    </row>
    <row r="1364" spans="2:13" x14ac:dyDescent="0.25">
      <c r="B1364" s="88">
        <v>9597355000</v>
      </c>
      <c r="C1364" s="88">
        <v>-10.731347</v>
      </c>
      <c r="L1364" s="88"/>
      <c r="M1364" s="88"/>
    </row>
    <row r="1365" spans="2:13" x14ac:dyDescent="0.25">
      <c r="B1365" s="88">
        <v>9676400000</v>
      </c>
      <c r="C1365" s="88">
        <v>-10.624556999999999</v>
      </c>
      <c r="L1365" s="88"/>
      <c r="M1365" s="88"/>
    </row>
    <row r="1366" spans="2:13" x14ac:dyDescent="0.25">
      <c r="B1366" s="88">
        <v>9755445000</v>
      </c>
      <c r="C1366" s="88">
        <v>-10.640872</v>
      </c>
      <c r="L1366" s="88"/>
      <c r="M1366" s="88"/>
    </row>
    <row r="1367" spans="2:13" x14ac:dyDescent="0.25">
      <c r="B1367" s="88">
        <v>9834490000</v>
      </c>
      <c r="C1367" s="88">
        <v>-10.812875</v>
      </c>
      <c r="L1367" s="88"/>
      <c r="M1367" s="88"/>
    </row>
    <row r="1368" spans="2:13" x14ac:dyDescent="0.25">
      <c r="B1368" s="88">
        <v>9913535000</v>
      </c>
      <c r="C1368" s="88">
        <v>-10.666632999999999</v>
      </c>
      <c r="L1368" s="88"/>
      <c r="M1368" s="88"/>
    </row>
    <row r="1369" spans="2:13" x14ac:dyDescent="0.25">
      <c r="B1369" s="88">
        <v>9992580000</v>
      </c>
      <c r="C1369" s="88">
        <v>-10.615107999999999</v>
      </c>
      <c r="L1369" s="88"/>
      <c r="M1369" s="88"/>
    </row>
    <row r="1370" spans="2:13" x14ac:dyDescent="0.25">
      <c r="B1370" s="88">
        <v>10071625000</v>
      </c>
      <c r="C1370" s="88">
        <v>-10.713592</v>
      </c>
      <c r="L1370" s="88"/>
      <c r="M1370" s="88"/>
    </row>
    <row r="1371" spans="2:13" x14ac:dyDescent="0.25">
      <c r="B1371" s="88">
        <v>10150670000</v>
      </c>
      <c r="C1371" s="88">
        <v>-10.577009</v>
      </c>
      <c r="L1371" s="88"/>
      <c r="M1371" s="88"/>
    </row>
    <row r="1372" spans="2:13" x14ac:dyDescent="0.25">
      <c r="B1372" s="88">
        <v>10229715000</v>
      </c>
      <c r="C1372" s="88">
        <v>-10.642897</v>
      </c>
      <c r="L1372" s="88"/>
      <c r="M1372" s="88"/>
    </row>
    <row r="1373" spans="2:13" x14ac:dyDescent="0.25">
      <c r="B1373" s="88">
        <v>10308760000</v>
      </c>
      <c r="C1373" s="88">
        <v>-10.784981</v>
      </c>
      <c r="L1373" s="88"/>
      <c r="M1373" s="88"/>
    </row>
    <row r="1374" spans="2:13" x14ac:dyDescent="0.25">
      <c r="B1374" s="88">
        <v>10387805000</v>
      </c>
      <c r="C1374" s="88">
        <v>-10.809476</v>
      </c>
      <c r="L1374" s="88"/>
      <c r="M1374" s="88"/>
    </row>
    <row r="1375" spans="2:13" x14ac:dyDescent="0.25">
      <c r="B1375" s="88">
        <v>10466850000</v>
      </c>
      <c r="C1375" s="88">
        <v>-10.665815</v>
      </c>
      <c r="L1375" s="88"/>
      <c r="M1375" s="88"/>
    </row>
    <row r="1376" spans="2:13" x14ac:dyDescent="0.25">
      <c r="B1376" s="88">
        <v>10545895000</v>
      </c>
      <c r="C1376" s="88">
        <v>-10.806129</v>
      </c>
      <c r="L1376" s="88"/>
      <c r="M1376" s="88"/>
    </row>
    <row r="1377" spans="2:13" x14ac:dyDescent="0.25">
      <c r="B1377" s="88">
        <v>10624940000</v>
      </c>
      <c r="C1377" s="88">
        <v>-10.864502999999999</v>
      </c>
      <c r="L1377" s="88"/>
      <c r="M1377" s="88"/>
    </row>
    <row r="1378" spans="2:13" x14ac:dyDescent="0.25">
      <c r="B1378" s="88">
        <v>10703985000</v>
      </c>
      <c r="C1378" s="88">
        <v>-10.962802</v>
      </c>
      <c r="L1378" s="88"/>
      <c r="M1378" s="88"/>
    </row>
    <row r="1379" spans="2:13" x14ac:dyDescent="0.25">
      <c r="B1379" s="88">
        <v>10783030000</v>
      </c>
      <c r="C1379" s="88">
        <v>-10.946026</v>
      </c>
      <c r="L1379" s="88"/>
      <c r="M1379" s="88"/>
    </row>
    <row r="1380" spans="2:13" x14ac:dyDescent="0.25">
      <c r="B1380" s="88">
        <v>10862075000</v>
      </c>
      <c r="C1380" s="88">
        <v>-11.055350000000001</v>
      </c>
      <c r="L1380" s="88"/>
      <c r="M1380" s="88"/>
    </row>
    <row r="1381" spans="2:13" x14ac:dyDescent="0.25">
      <c r="B1381" s="88">
        <v>10941120000</v>
      </c>
      <c r="C1381" s="88">
        <v>-10.939170000000001</v>
      </c>
      <c r="L1381" s="88"/>
      <c r="M1381" s="88"/>
    </row>
    <row r="1382" spans="2:13" x14ac:dyDescent="0.25">
      <c r="B1382" s="88">
        <v>11020165000</v>
      </c>
      <c r="C1382" s="88">
        <v>-10.989126000000001</v>
      </c>
      <c r="L1382" s="88"/>
      <c r="M1382" s="88"/>
    </row>
    <row r="1383" spans="2:13" x14ac:dyDescent="0.25">
      <c r="B1383" s="88">
        <v>11099210000</v>
      </c>
      <c r="C1383" s="88">
        <v>-11.218037000000001</v>
      </c>
      <c r="L1383" s="88"/>
      <c r="M1383" s="88"/>
    </row>
    <row r="1384" spans="2:13" x14ac:dyDescent="0.25">
      <c r="B1384" s="88">
        <v>11178255000</v>
      </c>
      <c r="C1384" s="88">
        <v>-10.982590999999999</v>
      </c>
      <c r="L1384" s="88"/>
      <c r="M1384" s="88"/>
    </row>
    <row r="1385" spans="2:13" x14ac:dyDescent="0.25">
      <c r="B1385" s="88">
        <v>11257300000</v>
      </c>
      <c r="C1385" s="88">
        <v>-11.104677000000001</v>
      </c>
      <c r="L1385" s="88"/>
      <c r="M1385" s="88"/>
    </row>
    <row r="1386" spans="2:13" x14ac:dyDescent="0.25">
      <c r="B1386" s="88">
        <v>11336345000</v>
      </c>
      <c r="C1386" s="88">
        <v>-11.174201</v>
      </c>
      <c r="L1386" s="88"/>
      <c r="M1386" s="88"/>
    </row>
    <row r="1387" spans="2:13" x14ac:dyDescent="0.25">
      <c r="B1387" s="88">
        <v>11415390000</v>
      </c>
      <c r="C1387" s="88">
        <v>-11.192542</v>
      </c>
      <c r="L1387" s="88"/>
      <c r="M1387" s="88"/>
    </row>
    <row r="1388" spans="2:13" x14ac:dyDescent="0.25">
      <c r="B1388" s="88">
        <v>11494435000</v>
      </c>
      <c r="C1388" s="88">
        <v>-11.286153000000001</v>
      </c>
      <c r="L1388" s="88"/>
      <c r="M1388" s="88"/>
    </row>
    <row r="1389" spans="2:13" x14ac:dyDescent="0.25">
      <c r="B1389" s="88">
        <v>11573480000</v>
      </c>
      <c r="C1389" s="88">
        <v>-11.304452</v>
      </c>
      <c r="L1389" s="88"/>
      <c r="M1389" s="88"/>
    </row>
    <row r="1390" spans="2:13" x14ac:dyDescent="0.25">
      <c r="B1390" s="88">
        <v>11652525000</v>
      </c>
      <c r="C1390" s="88">
        <v>-11.577365</v>
      </c>
      <c r="L1390" s="88"/>
      <c r="M1390" s="88"/>
    </row>
    <row r="1391" spans="2:13" x14ac:dyDescent="0.25">
      <c r="B1391" s="88">
        <v>11731570000</v>
      </c>
      <c r="C1391" s="88">
        <v>-11.524652</v>
      </c>
      <c r="L1391" s="88"/>
      <c r="M1391" s="88"/>
    </row>
    <row r="1392" spans="2:13" x14ac:dyDescent="0.25">
      <c r="B1392" s="88">
        <v>11810615000</v>
      </c>
      <c r="C1392" s="88">
        <v>-11.75281</v>
      </c>
      <c r="L1392" s="88"/>
      <c r="M1392" s="88"/>
    </row>
    <row r="1393" spans="2:13" x14ac:dyDescent="0.25">
      <c r="B1393" s="88">
        <v>11889660000</v>
      </c>
      <c r="C1393" s="88">
        <v>-12.044409</v>
      </c>
      <c r="L1393" s="88"/>
      <c r="M1393" s="88"/>
    </row>
    <row r="1394" spans="2:13" x14ac:dyDescent="0.25">
      <c r="B1394" s="88">
        <v>11968705000</v>
      </c>
      <c r="C1394" s="88">
        <v>-12.15757</v>
      </c>
      <c r="L1394" s="88"/>
      <c r="M1394" s="88"/>
    </row>
    <row r="1395" spans="2:13" x14ac:dyDescent="0.25">
      <c r="B1395" s="88">
        <v>12047750000</v>
      </c>
      <c r="C1395" s="88">
        <v>-12.417177000000001</v>
      </c>
      <c r="L1395" s="88"/>
      <c r="M1395" s="88"/>
    </row>
    <row r="1396" spans="2:13" x14ac:dyDescent="0.25">
      <c r="B1396" s="88">
        <v>12126795000</v>
      </c>
      <c r="C1396" s="88">
        <v>-12.750848</v>
      </c>
      <c r="L1396" s="88"/>
      <c r="M1396" s="88"/>
    </row>
    <row r="1397" spans="2:13" x14ac:dyDescent="0.25">
      <c r="B1397" s="88">
        <v>12205840000</v>
      </c>
      <c r="C1397" s="88">
        <v>-13.076834</v>
      </c>
      <c r="L1397" s="88"/>
      <c r="M1397" s="88"/>
    </row>
    <row r="1398" spans="2:13" x14ac:dyDescent="0.25">
      <c r="B1398" s="88">
        <v>12284885000</v>
      </c>
      <c r="C1398" s="88">
        <v>-13.381102</v>
      </c>
      <c r="L1398" s="88"/>
      <c r="M1398" s="88"/>
    </row>
    <row r="1399" spans="2:13" x14ac:dyDescent="0.25">
      <c r="B1399" s="88">
        <v>12363930000</v>
      </c>
      <c r="C1399" s="88">
        <v>-13.757559000000001</v>
      </c>
      <c r="L1399" s="88"/>
      <c r="M1399" s="88"/>
    </row>
    <row r="1400" spans="2:13" x14ac:dyDescent="0.25">
      <c r="B1400" s="88">
        <v>12442975000</v>
      </c>
      <c r="C1400" s="88">
        <v>-14.191938</v>
      </c>
      <c r="L1400" s="88"/>
      <c r="M1400" s="88"/>
    </row>
    <row r="1401" spans="2:13" x14ac:dyDescent="0.25">
      <c r="B1401" s="88">
        <v>12522020000</v>
      </c>
      <c r="C1401" s="88">
        <v>-14.601352</v>
      </c>
      <c r="L1401" s="88"/>
      <c r="M1401" s="88"/>
    </row>
    <row r="1402" spans="2:13" x14ac:dyDescent="0.25">
      <c r="B1402" s="88">
        <v>12601065000</v>
      </c>
      <c r="C1402" s="88">
        <v>-15.05888</v>
      </c>
      <c r="L1402" s="88"/>
      <c r="M1402" s="88"/>
    </row>
    <row r="1403" spans="2:13" x14ac:dyDescent="0.25">
      <c r="B1403" s="88">
        <v>12680110000</v>
      </c>
      <c r="C1403" s="88">
        <v>-15.550563</v>
      </c>
      <c r="L1403" s="88"/>
      <c r="M1403" s="88"/>
    </row>
    <row r="1404" spans="2:13" x14ac:dyDescent="0.25">
      <c r="B1404" s="88">
        <v>12759155000</v>
      </c>
      <c r="C1404" s="88">
        <v>-16.012180000000001</v>
      </c>
      <c r="L1404" s="88"/>
      <c r="M1404" s="88"/>
    </row>
    <row r="1405" spans="2:13" x14ac:dyDescent="0.25">
      <c r="B1405" s="88">
        <v>12838200000</v>
      </c>
      <c r="C1405" s="88">
        <v>-16.528559000000001</v>
      </c>
      <c r="L1405" s="88"/>
      <c r="M1405" s="88"/>
    </row>
    <row r="1406" spans="2:13" x14ac:dyDescent="0.25">
      <c r="B1406" s="88">
        <v>12917245000</v>
      </c>
      <c r="C1406" s="88">
        <v>-17.039899999999999</v>
      </c>
      <c r="L1406" s="88"/>
      <c r="M1406" s="88"/>
    </row>
    <row r="1407" spans="2:13" x14ac:dyDescent="0.25">
      <c r="B1407" s="88">
        <v>12996290000</v>
      </c>
      <c r="C1407" s="88">
        <v>-17.650722999999999</v>
      </c>
      <c r="L1407" s="88"/>
      <c r="M1407" s="88"/>
    </row>
    <row r="1408" spans="2:13" x14ac:dyDescent="0.25">
      <c r="B1408" s="88">
        <v>13075335000</v>
      </c>
      <c r="C1408" s="88">
        <v>-18.135551</v>
      </c>
      <c r="L1408" s="88"/>
      <c r="M1408" s="88"/>
    </row>
    <row r="1409" spans="2:13" x14ac:dyDescent="0.25">
      <c r="B1409" s="88">
        <v>13154380000</v>
      </c>
      <c r="C1409" s="88">
        <v>-18.689623000000001</v>
      </c>
      <c r="L1409" s="88"/>
      <c r="M1409" s="88"/>
    </row>
    <row r="1410" spans="2:13" x14ac:dyDescent="0.25">
      <c r="B1410" s="88">
        <v>13233425000</v>
      </c>
      <c r="C1410" s="88">
        <v>-19.331448000000002</v>
      </c>
      <c r="L1410" s="88"/>
      <c r="M1410" s="88"/>
    </row>
    <row r="1411" spans="2:13" x14ac:dyDescent="0.25">
      <c r="B1411" s="88">
        <v>13312470000</v>
      </c>
      <c r="C1411" s="88">
        <v>-19.873456999999998</v>
      </c>
      <c r="L1411" s="88"/>
      <c r="M1411" s="88"/>
    </row>
    <row r="1412" spans="2:13" x14ac:dyDescent="0.25">
      <c r="B1412" s="88">
        <v>13391515000</v>
      </c>
      <c r="C1412" s="88">
        <v>-20.502586000000001</v>
      </c>
      <c r="L1412" s="88"/>
      <c r="M1412" s="88"/>
    </row>
    <row r="1413" spans="2:13" x14ac:dyDescent="0.25">
      <c r="B1413" s="88">
        <v>13470560000</v>
      </c>
      <c r="C1413" s="88">
        <v>-21.154757</v>
      </c>
      <c r="L1413" s="88"/>
      <c r="M1413" s="88"/>
    </row>
    <row r="1414" spans="2:13" x14ac:dyDescent="0.25">
      <c r="B1414" s="88">
        <v>13549605000</v>
      </c>
      <c r="C1414" s="88">
        <v>-21.804123000000001</v>
      </c>
      <c r="L1414" s="88"/>
      <c r="M1414" s="88"/>
    </row>
    <row r="1415" spans="2:13" x14ac:dyDescent="0.25">
      <c r="B1415" s="88">
        <v>13628650000</v>
      </c>
      <c r="C1415" s="88">
        <v>-22.43956</v>
      </c>
      <c r="L1415" s="88"/>
      <c r="M1415" s="88"/>
    </row>
    <row r="1416" spans="2:13" x14ac:dyDescent="0.25">
      <c r="B1416" s="88">
        <v>13707695000</v>
      </c>
      <c r="C1416" s="88">
        <v>-23.195017</v>
      </c>
      <c r="L1416" s="88"/>
      <c r="M1416" s="88"/>
    </row>
    <row r="1417" spans="2:13" x14ac:dyDescent="0.25">
      <c r="B1417" s="88">
        <v>13786740000</v>
      </c>
      <c r="C1417" s="88">
        <v>-23.924467</v>
      </c>
      <c r="L1417" s="88"/>
      <c r="M1417" s="88"/>
    </row>
    <row r="1418" spans="2:13" x14ac:dyDescent="0.25">
      <c r="B1418" s="88">
        <v>13865785000</v>
      </c>
      <c r="C1418" s="88">
        <v>-24.625965000000001</v>
      </c>
      <c r="L1418" s="88"/>
      <c r="M1418" s="88"/>
    </row>
    <row r="1419" spans="2:13" x14ac:dyDescent="0.25">
      <c r="B1419" s="88">
        <v>13944830000</v>
      </c>
      <c r="C1419" s="88">
        <v>-25.321400000000001</v>
      </c>
      <c r="L1419" s="88"/>
      <c r="M1419" s="88"/>
    </row>
    <row r="1420" spans="2:13" x14ac:dyDescent="0.25">
      <c r="B1420" s="88">
        <v>14023875000</v>
      </c>
      <c r="C1420" s="88">
        <v>-25.920273000000002</v>
      </c>
      <c r="L1420" s="88"/>
      <c r="M1420" s="88"/>
    </row>
    <row r="1421" spans="2:13" x14ac:dyDescent="0.25">
      <c r="B1421" s="88">
        <v>14102920000</v>
      </c>
      <c r="C1421" s="88">
        <v>-26.495063999999999</v>
      </c>
      <c r="L1421" s="88"/>
      <c r="M1421" s="88"/>
    </row>
    <row r="1422" spans="2:13" x14ac:dyDescent="0.25">
      <c r="B1422" s="88">
        <v>14181965000</v>
      </c>
      <c r="C1422" s="88">
        <v>-26.799706</v>
      </c>
      <c r="L1422" s="88"/>
      <c r="M1422" s="88"/>
    </row>
    <row r="1423" spans="2:13" x14ac:dyDescent="0.25">
      <c r="B1423" s="88">
        <v>14261010000</v>
      </c>
      <c r="C1423" s="88">
        <v>-26.864889000000002</v>
      </c>
      <c r="L1423" s="88"/>
      <c r="M1423" s="88"/>
    </row>
    <row r="1424" spans="2:13" x14ac:dyDescent="0.25">
      <c r="B1424" s="88">
        <v>14340055000</v>
      </c>
      <c r="C1424" s="88">
        <v>-27.268484000000001</v>
      </c>
      <c r="L1424" s="88"/>
      <c r="M1424" s="88"/>
    </row>
    <row r="1425" spans="2:13" x14ac:dyDescent="0.25">
      <c r="B1425" s="88">
        <v>14419100000</v>
      </c>
      <c r="C1425" s="88">
        <v>-27.453870999999999</v>
      </c>
      <c r="L1425" s="88"/>
      <c r="M1425" s="88"/>
    </row>
    <row r="1426" spans="2:13" x14ac:dyDescent="0.25">
      <c r="B1426" s="88">
        <v>14498145000</v>
      </c>
      <c r="C1426" s="88">
        <v>-27.127369000000002</v>
      </c>
      <c r="L1426" s="88"/>
      <c r="M1426" s="88"/>
    </row>
    <row r="1427" spans="2:13" x14ac:dyDescent="0.25">
      <c r="B1427" s="88">
        <v>14577190000</v>
      </c>
      <c r="C1427" s="88">
        <v>-26.814682000000001</v>
      </c>
      <c r="L1427" s="88"/>
      <c r="M1427" s="88"/>
    </row>
    <row r="1428" spans="2:13" x14ac:dyDescent="0.25">
      <c r="B1428" s="88">
        <v>14656235000</v>
      </c>
      <c r="C1428" s="88">
        <v>-26.457449</v>
      </c>
      <c r="L1428" s="88"/>
      <c r="M1428" s="88"/>
    </row>
    <row r="1429" spans="2:13" x14ac:dyDescent="0.25">
      <c r="B1429" s="88">
        <v>14735280000</v>
      </c>
      <c r="C1429" s="88">
        <v>-25.974150000000002</v>
      </c>
      <c r="L1429" s="88"/>
      <c r="M1429" s="88"/>
    </row>
    <row r="1430" spans="2:13" x14ac:dyDescent="0.25">
      <c r="B1430" s="88">
        <v>14814325000</v>
      </c>
      <c r="C1430" s="88">
        <v>-25.366278000000001</v>
      </c>
      <c r="L1430" s="88"/>
      <c r="M1430" s="88"/>
    </row>
    <row r="1431" spans="2:13" x14ac:dyDescent="0.25">
      <c r="B1431" s="88">
        <v>14893370000</v>
      </c>
      <c r="C1431" s="88">
        <v>-24.54232</v>
      </c>
      <c r="L1431" s="88"/>
      <c r="M1431" s="88"/>
    </row>
    <row r="1432" spans="2:13" x14ac:dyDescent="0.25">
      <c r="B1432" s="88">
        <v>14972415000</v>
      </c>
      <c r="C1432" s="88">
        <v>-23.819728999999999</v>
      </c>
      <c r="L1432" s="88"/>
      <c r="M1432" s="88"/>
    </row>
    <row r="1433" spans="2:13" x14ac:dyDescent="0.25">
      <c r="B1433" s="88">
        <v>15051460000</v>
      </c>
      <c r="C1433" s="88">
        <v>-23.192909</v>
      </c>
      <c r="L1433" s="88"/>
      <c r="M1433" s="88"/>
    </row>
    <row r="1434" spans="2:13" x14ac:dyDescent="0.25">
      <c r="B1434" s="88">
        <v>15130505000</v>
      </c>
      <c r="C1434" s="88">
        <v>-23.0077</v>
      </c>
      <c r="L1434" s="88"/>
      <c r="M1434" s="88"/>
    </row>
    <row r="1435" spans="2:13" x14ac:dyDescent="0.25">
      <c r="B1435" s="88">
        <v>15209550000</v>
      </c>
      <c r="C1435" s="88">
        <v>-22.810960999999999</v>
      </c>
      <c r="L1435" s="88"/>
      <c r="M1435" s="88"/>
    </row>
    <row r="1436" spans="2:13" x14ac:dyDescent="0.25">
      <c r="B1436" s="88">
        <v>15288595000</v>
      </c>
      <c r="C1436" s="88">
        <v>-22.470473999999999</v>
      </c>
      <c r="L1436" s="88"/>
      <c r="M1436" s="88"/>
    </row>
    <row r="1437" spans="2:13" x14ac:dyDescent="0.25">
      <c r="B1437" s="88">
        <v>15367640000</v>
      </c>
      <c r="C1437" s="88">
        <v>-22.863745000000002</v>
      </c>
      <c r="L1437" s="88"/>
      <c r="M1437" s="88"/>
    </row>
    <row r="1438" spans="2:13" x14ac:dyDescent="0.25">
      <c r="B1438" s="88">
        <v>15446685000</v>
      </c>
      <c r="C1438" s="88">
        <v>-23.549817999999998</v>
      </c>
      <c r="L1438" s="88"/>
      <c r="M1438" s="88"/>
    </row>
    <row r="1439" spans="2:13" x14ac:dyDescent="0.25">
      <c r="B1439" s="88">
        <v>15525730000</v>
      </c>
      <c r="C1439" s="88">
        <v>-23.764665999999998</v>
      </c>
      <c r="L1439" s="88"/>
      <c r="M1439" s="88"/>
    </row>
    <row r="1440" spans="2:13" x14ac:dyDescent="0.25">
      <c r="B1440" s="88">
        <v>15604775000</v>
      </c>
      <c r="C1440" s="88">
        <v>-24.861823999999999</v>
      </c>
      <c r="L1440" s="88"/>
      <c r="M1440" s="88"/>
    </row>
    <row r="1441" spans="2:13" x14ac:dyDescent="0.25">
      <c r="B1441" s="88">
        <v>15683820000</v>
      </c>
      <c r="C1441" s="88">
        <v>-26.663596999999999</v>
      </c>
      <c r="L1441" s="88"/>
      <c r="M1441" s="88"/>
    </row>
    <row r="1442" spans="2:13" x14ac:dyDescent="0.25">
      <c r="B1442" s="88">
        <v>15762865000</v>
      </c>
      <c r="C1442" s="88">
        <v>-27.525473000000002</v>
      </c>
      <c r="L1442" s="88"/>
      <c r="M1442" s="88"/>
    </row>
    <row r="1443" spans="2:13" x14ac:dyDescent="0.25">
      <c r="B1443" s="88">
        <v>15841910000</v>
      </c>
      <c r="C1443" s="88">
        <v>-29.312550000000002</v>
      </c>
      <c r="L1443" s="88"/>
      <c r="M1443" s="88"/>
    </row>
    <row r="1444" spans="2:13" x14ac:dyDescent="0.25">
      <c r="B1444" s="88">
        <v>15920955000</v>
      </c>
      <c r="C1444" s="88">
        <v>-31.331282000000002</v>
      </c>
      <c r="L1444" s="88"/>
      <c r="M1444" s="88"/>
    </row>
    <row r="1445" spans="2:13" x14ac:dyDescent="0.25">
      <c r="B1445" s="88">
        <v>16000000000</v>
      </c>
      <c r="C1445" s="88">
        <v>-32.763007999999999</v>
      </c>
      <c r="L1445" s="88"/>
      <c r="M1445" s="88"/>
    </row>
    <row r="1446" spans="2:13" x14ac:dyDescent="0.25">
      <c r="B1446" s="88" t="s">
        <v>21</v>
      </c>
      <c r="C1446" s="88"/>
      <c r="L1446" s="88"/>
      <c r="M1446" s="8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46"/>
  <sheetViews>
    <sheetView topLeftCell="A170" workbookViewId="0">
      <selection activeCell="I4" sqref="I4"/>
    </sheetView>
  </sheetViews>
  <sheetFormatPr defaultRowHeight="15" x14ac:dyDescent="0.25"/>
  <cols>
    <col min="1" max="1" width="13.7109375" style="40" customWidth="1"/>
    <col min="2" max="3" width="9.140625" style="88"/>
    <col min="4" max="4" width="3" style="19" customWidth="1"/>
    <col min="5" max="5" width="10.7109375" style="5" customWidth="1"/>
    <col min="6" max="7" width="10.7109375" style="89" customWidth="1"/>
    <col min="8" max="8" width="10.7109375" style="5" customWidth="1"/>
    <col min="9" max="9" width="10.7109375" style="89" customWidth="1"/>
    <col min="10" max="10" width="13.7109375" style="40" customWidth="1"/>
    <col min="11" max="12" width="9.140625" style="88"/>
    <col min="13" max="13" width="2" style="19" customWidth="1"/>
    <col min="14" max="14" width="10.7109375" style="5" customWidth="1"/>
    <col min="15" max="16" width="10.7109375" style="89" customWidth="1"/>
    <col min="17" max="17" width="10.7109375" style="5" customWidth="1"/>
    <col min="18" max="18" width="10.7109375" style="89" customWidth="1"/>
    <col min="19" max="19" width="10.7109375" style="5" customWidth="1"/>
    <col min="20" max="20" width="10.7109375" style="89" customWidth="1"/>
    <col min="21" max="21" width="2" style="19" customWidth="1"/>
    <col min="22" max="16384" width="9.140625" style="3"/>
  </cols>
  <sheetData>
    <row r="1" spans="1:21" x14ac:dyDescent="0.25">
      <c r="B1" s="88" t="s">
        <v>95</v>
      </c>
      <c r="E1" s="5" t="s">
        <v>1</v>
      </c>
      <c r="I1" s="31" t="s">
        <v>16</v>
      </c>
      <c r="N1" s="5" t="s">
        <v>1</v>
      </c>
      <c r="R1" s="31" t="s">
        <v>17</v>
      </c>
    </row>
    <row r="2" spans="1:21" x14ac:dyDescent="0.25">
      <c r="A2" s="39" t="s">
        <v>101</v>
      </c>
      <c r="B2" s="88" t="s">
        <v>246</v>
      </c>
      <c r="C2" s="88" t="s">
        <v>257</v>
      </c>
      <c r="F2" s="70" t="s">
        <v>203</v>
      </c>
      <c r="G2" s="70" t="s">
        <v>204</v>
      </c>
      <c r="H2" s="70" t="s">
        <v>205</v>
      </c>
      <c r="I2" s="70" t="s">
        <v>206</v>
      </c>
      <c r="J2" s="39" t="s">
        <v>102</v>
      </c>
      <c r="O2" s="70" t="s">
        <v>210</v>
      </c>
      <c r="P2" s="70" t="s">
        <v>203</v>
      </c>
      <c r="Q2" s="70" t="s">
        <v>204</v>
      </c>
      <c r="R2" s="70" t="s">
        <v>205</v>
      </c>
      <c r="S2" s="70" t="s">
        <v>206</v>
      </c>
      <c r="T2" s="70" t="s">
        <v>284</v>
      </c>
      <c r="U2" s="70" t="s">
        <v>221</v>
      </c>
    </row>
    <row r="3" spans="1:21" x14ac:dyDescent="0.25">
      <c r="B3" s="88" t="s">
        <v>254</v>
      </c>
      <c r="C3" s="88" t="s">
        <v>266</v>
      </c>
      <c r="F3" s="44" t="str">
        <f>C8</f>
        <v>20 dBm LO Log Mag(dB)</v>
      </c>
      <c r="G3" s="44" t="str">
        <f>C214</f>
        <v>18 dBm LO Log Mag(dB)</v>
      </c>
      <c r="H3" s="44" t="str">
        <f>C420</f>
        <v>16 dBm LO Log Mag(dB)</v>
      </c>
      <c r="I3" s="44" t="str">
        <f>C626</f>
        <v>14 dBm LO Log Mag(dB)</v>
      </c>
      <c r="O3" s="44">
        <f>L8</f>
        <v>0</v>
      </c>
      <c r="P3" s="44">
        <f>L214</f>
        <v>0</v>
      </c>
      <c r="Q3" s="44">
        <f>L420</f>
        <v>0</v>
      </c>
      <c r="R3" s="44">
        <f>L626</f>
        <v>0</v>
      </c>
      <c r="S3" s="44">
        <f>L832</f>
        <v>0</v>
      </c>
      <c r="T3" s="44">
        <f>L1038</f>
        <v>0</v>
      </c>
    </row>
    <row r="4" spans="1:21" x14ac:dyDescent="0.25">
      <c r="B4" s="88" t="s">
        <v>98</v>
      </c>
      <c r="H4" s="13">
        <f>AVERAGE(H28:H154)</f>
        <v>-11.579217448818907</v>
      </c>
      <c r="Q4" s="89"/>
      <c r="S4" s="89"/>
    </row>
    <row r="5" spans="1:21" x14ac:dyDescent="0.25">
      <c r="D5" s="20"/>
      <c r="E5" s="89">
        <f t="shared" ref="E5:E68" si="0">B9/1000000000</f>
        <v>30</v>
      </c>
      <c r="F5" s="89">
        <f t="shared" ref="F5:F68" si="1">C9</f>
        <v>-9.5782241999999993</v>
      </c>
      <c r="G5" s="44">
        <f t="shared" ref="G5:G68" si="2">C215</f>
        <v>-9.5228300000000008</v>
      </c>
      <c r="H5" s="44">
        <f t="shared" ref="H5:H68" si="3">C421</f>
        <v>-9.5014752999999992</v>
      </c>
      <c r="I5" s="44">
        <f t="shared" ref="I5:I68" si="4">C627</f>
        <v>-9.5412321000000002</v>
      </c>
      <c r="M5" s="20"/>
      <c r="N5" s="89">
        <f>K9/1000000000</f>
        <v>0</v>
      </c>
      <c r="O5" s="89">
        <f>L9</f>
        <v>0</v>
      </c>
      <c r="P5" s="44">
        <f>L215</f>
        <v>0</v>
      </c>
      <c r="Q5" s="44">
        <f>L421</f>
        <v>0</v>
      </c>
      <c r="R5" s="44">
        <f>L627</f>
        <v>0</v>
      </c>
      <c r="S5" s="44">
        <f>L833</f>
        <v>0</v>
      </c>
      <c r="T5" s="44">
        <f>L1039</f>
        <v>0</v>
      </c>
      <c r="U5" s="20"/>
    </row>
    <row r="6" spans="1:21" x14ac:dyDescent="0.25">
      <c r="D6" s="20"/>
      <c r="E6" s="89">
        <f t="shared" si="0"/>
        <v>30.11</v>
      </c>
      <c r="F6" s="89">
        <f t="shared" si="1"/>
        <v>-9.5773133999999995</v>
      </c>
      <c r="G6" s="44">
        <f t="shared" si="2"/>
        <v>-9.5179396000000001</v>
      </c>
      <c r="H6" s="44">
        <f t="shared" si="3"/>
        <v>-9.4958801000000008</v>
      </c>
      <c r="I6" s="44">
        <f t="shared" si="4"/>
        <v>-9.5293683999999992</v>
      </c>
      <c r="M6" s="20"/>
      <c r="N6" s="89">
        <f t="shared" ref="N6:N69" si="5">K10/1000000000</f>
        <v>0</v>
      </c>
      <c r="O6" s="89">
        <f t="shared" ref="O6:O69" si="6">L10</f>
        <v>0</v>
      </c>
      <c r="P6" s="44">
        <f t="shared" ref="P6:P69" si="7">L216</f>
        <v>0</v>
      </c>
      <c r="Q6" s="44">
        <f t="shared" ref="Q6:Q69" si="8">L422</f>
        <v>0</v>
      </c>
      <c r="R6" s="44">
        <f t="shared" ref="R6:R69" si="9">L628</f>
        <v>0</v>
      </c>
      <c r="S6" s="44">
        <f t="shared" ref="S6:S69" si="10">L834</f>
        <v>0</v>
      </c>
      <c r="T6" s="44">
        <f t="shared" ref="T6:T69" si="11">L1040</f>
        <v>0</v>
      </c>
      <c r="U6" s="20"/>
    </row>
    <row r="7" spans="1:21" x14ac:dyDescent="0.25">
      <c r="B7" s="88" t="s">
        <v>99</v>
      </c>
      <c r="D7" s="20"/>
      <c r="E7" s="89">
        <f t="shared" si="0"/>
        <v>30.22</v>
      </c>
      <c r="F7" s="89">
        <f t="shared" si="1"/>
        <v>-9.5825967999999992</v>
      </c>
      <c r="G7" s="44">
        <f t="shared" si="2"/>
        <v>-9.5187740000000005</v>
      </c>
      <c r="H7" s="44">
        <f t="shared" si="3"/>
        <v>-9.4931450000000002</v>
      </c>
      <c r="I7" s="44">
        <f t="shared" si="4"/>
        <v>-9.5221701000000003</v>
      </c>
      <c r="M7" s="20"/>
      <c r="N7" s="89">
        <f t="shared" si="5"/>
        <v>0</v>
      </c>
      <c r="O7" s="89">
        <f t="shared" si="6"/>
        <v>0</v>
      </c>
      <c r="P7" s="44">
        <f t="shared" si="7"/>
        <v>0</v>
      </c>
      <c r="Q7" s="44">
        <f t="shared" si="8"/>
        <v>0</v>
      </c>
      <c r="R7" s="44">
        <f t="shared" si="9"/>
        <v>0</v>
      </c>
      <c r="S7" s="44">
        <f t="shared" si="10"/>
        <v>0</v>
      </c>
      <c r="T7" s="44">
        <f t="shared" si="11"/>
        <v>0</v>
      </c>
      <c r="U7" s="20"/>
    </row>
    <row r="8" spans="1:21" x14ac:dyDescent="0.25">
      <c r="B8" s="88" t="s">
        <v>19</v>
      </c>
      <c r="C8" s="88" t="s">
        <v>279</v>
      </c>
      <c r="D8" s="20"/>
      <c r="E8" s="89">
        <f t="shared" si="0"/>
        <v>30.33</v>
      </c>
      <c r="F8" s="89">
        <f t="shared" si="1"/>
        <v>-9.5858307000000007</v>
      </c>
      <c r="G8" s="44">
        <f t="shared" si="2"/>
        <v>-9.5135211999999996</v>
      </c>
      <c r="H8" s="44">
        <f t="shared" si="3"/>
        <v>-9.4867028999999992</v>
      </c>
      <c r="I8" s="44">
        <f t="shared" si="4"/>
        <v>-9.5087995999999997</v>
      </c>
      <c r="M8" s="20"/>
      <c r="N8" s="89">
        <f t="shared" si="5"/>
        <v>0</v>
      </c>
      <c r="O8" s="89">
        <f t="shared" si="6"/>
        <v>0</v>
      </c>
      <c r="P8" s="44">
        <f t="shared" si="7"/>
        <v>0</v>
      </c>
      <c r="Q8" s="44">
        <f t="shared" si="8"/>
        <v>0</v>
      </c>
      <c r="R8" s="44">
        <f t="shared" si="9"/>
        <v>0</v>
      </c>
      <c r="S8" s="44">
        <f t="shared" si="10"/>
        <v>0</v>
      </c>
      <c r="T8" s="44">
        <f t="shared" si="11"/>
        <v>0</v>
      </c>
      <c r="U8" s="20"/>
    </row>
    <row r="9" spans="1:21" x14ac:dyDescent="0.25">
      <c r="B9" s="88">
        <v>30000000000</v>
      </c>
      <c r="C9" s="88">
        <v>-9.5782241999999993</v>
      </c>
      <c r="D9" s="20"/>
      <c r="E9" s="89">
        <f t="shared" si="0"/>
        <v>30.44</v>
      </c>
      <c r="F9" s="89">
        <f t="shared" si="1"/>
        <v>-9.5970068000000008</v>
      </c>
      <c r="G9" s="44">
        <f t="shared" si="2"/>
        <v>-9.5156469000000001</v>
      </c>
      <c r="H9" s="44">
        <f t="shared" si="3"/>
        <v>-9.4836311000000002</v>
      </c>
      <c r="I9" s="44">
        <f t="shared" si="4"/>
        <v>-9.5003977000000006</v>
      </c>
      <c r="M9" s="20"/>
      <c r="N9" s="89">
        <f t="shared" si="5"/>
        <v>0</v>
      </c>
      <c r="O9" s="89">
        <f t="shared" si="6"/>
        <v>0</v>
      </c>
      <c r="P9" s="44">
        <f t="shared" si="7"/>
        <v>0</v>
      </c>
      <c r="Q9" s="44">
        <f t="shared" si="8"/>
        <v>0</v>
      </c>
      <c r="R9" s="44">
        <f t="shared" si="9"/>
        <v>0</v>
      </c>
      <c r="S9" s="44">
        <f t="shared" si="10"/>
        <v>0</v>
      </c>
      <c r="T9" s="44">
        <f t="shared" si="11"/>
        <v>0</v>
      </c>
      <c r="U9" s="20"/>
    </row>
    <row r="10" spans="1:21" x14ac:dyDescent="0.25">
      <c r="B10" s="88">
        <v>30110000000</v>
      </c>
      <c r="C10" s="88">
        <v>-9.5773133999999995</v>
      </c>
      <c r="D10" s="20"/>
      <c r="E10" s="89">
        <f t="shared" si="0"/>
        <v>30.55</v>
      </c>
      <c r="F10" s="89">
        <f t="shared" si="1"/>
        <v>-9.6431131000000008</v>
      </c>
      <c r="G10" s="44">
        <f t="shared" si="2"/>
        <v>-9.5503739999999997</v>
      </c>
      <c r="H10" s="44">
        <f t="shared" si="3"/>
        <v>-9.5115870999999999</v>
      </c>
      <c r="I10" s="44">
        <f t="shared" si="4"/>
        <v>-9.5204839999999997</v>
      </c>
      <c r="M10" s="20"/>
      <c r="N10" s="89">
        <f t="shared" si="5"/>
        <v>0</v>
      </c>
      <c r="O10" s="89">
        <f t="shared" si="6"/>
        <v>0</v>
      </c>
      <c r="P10" s="44">
        <f t="shared" si="7"/>
        <v>0</v>
      </c>
      <c r="Q10" s="44">
        <f t="shared" si="8"/>
        <v>0</v>
      </c>
      <c r="R10" s="44">
        <f t="shared" si="9"/>
        <v>0</v>
      </c>
      <c r="S10" s="44">
        <f t="shared" si="10"/>
        <v>0</v>
      </c>
      <c r="T10" s="44">
        <f t="shared" si="11"/>
        <v>0</v>
      </c>
      <c r="U10" s="20"/>
    </row>
    <row r="11" spans="1:21" x14ac:dyDescent="0.25">
      <c r="B11" s="88">
        <v>30220000000</v>
      </c>
      <c r="C11" s="88">
        <v>-9.5825967999999992</v>
      </c>
      <c r="D11" s="20"/>
      <c r="E11" s="89">
        <f t="shared" si="0"/>
        <v>30.66</v>
      </c>
      <c r="F11" s="89">
        <f t="shared" si="1"/>
        <v>-9.7023735000000002</v>
      </c>
      <c r="G11" s="44">
        <f t="shared" si="2"/>
        <v>-9.6002054000000001</v>
      </c>
      <c r="H11" s="44">
        <f t="shared" si="3"/>
        <v>-9.5544214000000007</v>
      </c>
      <c r="I11" s="44">
        <f t="shared" si="4"/>
        <v>-9.5539389000000003</v>
      </c>
      <c r="M11" s="20"/>
      <c r="N11" s="89">
        <f t="shared" si="5"/>
        <v>0</v>
      </c>
      <c r="O11" s="89">
        <f t="shared" si="6"/>
        <v>0</v>
      </c>
      <c r="P11" s="44">
        <f t="shared" si="7"/>
        <v>0</v>
      </c>
      <c r="Q11" s="44">
        <f t="shared" si="8"/>
        <v>0</v>
      </c>
      <c r="R11" s="44">
        <f t="shared" si="9"/>
        <v>0</v>
      </c>
      <c r="S11" s="44">
        <f t="shared" si="10"/>
        <v>0</v>
      </c>
      <c r="T11" s="44">
        <f t="shared" si="11"/>
        <v>0</v>
      </c>
      <c r="U11" s="20"/>
    </row>
    <row r="12" spans="1:21" x14ac:dyDescent="0.25">
      <c r="B12" s="88">
        <v>30330000000</v>
      </c>
      <c r="C12" s="88">
        <v>-9.5858307000000007</v>
      </c>
      <c r="D12" s="20"/>
      <c r="E12" s="89">
        <f t="shared" si="0"/>
        <v>30.77</v>
      </c>
      <c r="F12" s="89">
        <f t="shared" si="1"/>
        <v>-9.7569809000000003</v>
      </c>
      <c r="G12" s="44">
        <f t="shared" si="2"/>
        <v>-9.6479415999999993</v>
      </c>
      <c r="H12" s="44">
        <f t="shared" si="3"/>
        <v>-9.5942831000000002</v>
      </c>
      <c r="I12" s="44">
        <f t="shared" si="4"/>
        <v>-9.5856504000000005</v>
      </c>
      <c r="M12" s="20"/>
      <c r="N12" s="89">
        <f t="shared" si="5"/>
        <v>0</v>
      </c>
      <c r="O12" s="89">
        <f t="shared" si="6"/>
        <v>0</v>
      </c>
      <c r="P12" s="44">
        <f t="shared" si="7"/>
        <v>0</v>
      </c>
      <c r="Q12" s="44">
        <f t="shared" si="8"/>
        <v>0</v>
      </c>
      <c r="R12" s="44">
        <f t="shared" si="9"/>
        <v>0</v>
      </c>
      <c r="S12" s="44">
        <f t="shared" si="10"/>
        <v>0</v>
      </c>
      <c r="T12" s="44">
        <f t="shared" si="11"/>
        <v>0</v>
      </c>
      <c r="U12" s="20"/>
    </row>
    <row r="13" spans="1:21" x14ac:dyDescent="0.25">
      <c r="B13" s="88">
        <v>30440000000</v>
      </c>
      <c r="C13" s="88">
        <v>-9.5970068000000008</v>
      </c>
      <c r="D13" s="20"/>
      <c r="E13" s="89">
        <f t="shared" si="0"/>
        <v>30.88</v>
      </c>
      <c r="F13" s="89">
        <f t="shared" si="1"/>
        <v>-9.8201360999999991</v>
      </c>
      <c r="G13" s="44">
        <f t="shared" si="2"/>
        <v>-9.7038840999999998</v>
      </c>
      <c r="H13" s="44">
        <f t="shared" si="3"/>
        <v>-9.6432418999999996</v>
      </c>
      <c r="I13" s="44">
        <f t="shared" si="4"/>
        <v>-9.6564101999999998</v>
      </c>
      <c r="M13" s="20"/>
      <c r="N13" s="89">
        <f t="shared" si="5"/>
        <v>0</v>
      </c>
      <c r="O13" s="89">
        <f t="shared" si="6"/>
        <v>0</v>
      </c>
      <c r="P13" s="44">
        <f t="shared" si="7"/>
        <v>0</v>
      </c>
      <c r="Q13" s="44">
        <f t="shared" si="8"/>
        <v>0</v>
      </c>
      <c r="R13" s="44">
        <f t="shared" si="9"/>
        <v>0</v>
      </c>
      <c r="S13" s="44">
        <f t="shared" si="10"/>
        <v>0</v>
      </c>
      <c r="T13" s="44">
        <f t="shared" si="11"/>
        <v>0</v>
      </c>
      <c r="U13" s="20"/>
    </row>
    <row r="14" spans="1:21" x14ac:dyDescent="0.25">
      <c r="B14" s="88">
        <v>30550000000</v>
      </c>
      <c r="C14" s="88">
        <v>-9.6431131000000008</v>
      </c>
      <c r="D14" s="20"/>
      <c r="E14" s="89">
        <f t="shared" si="0"/>
        <v>30.99</v>
      </c>
      <c r="F14" s="89">
        <f t="shared" si="1"/>
        <v>-9.8854523000000007</v>
      </c>
      <c r="G14" s="44">
        <f t="shared" si="2"/>
        <v>-9.7648200999999997</v>
      </c>
      <c r="H14" s="44">
        <f t="shared" si="3"/>
        <v>-9.6998567999999992</v>
      </c>
      <c r="I14" s="44">
        <f t="shared" si="4"/>
        <v>-9.7327290000000009</v>
      </c>
      <c r="M14" s="20"/>
      <c r="N14" s="89">
        <f t="shared" si="5"/>
        <v>0</v>
      </c>
      <c r="O14" s="89">
        <f t="shared" si="6"/>
        <v>0</v>
      </c>
      <c r="P14" s="44">
        <f t="shared" si="7"/>
        <v>0</v>
      </c>
      <c r="Q14" s="44">
        <f t="shared" si="8"/>
        <v>0</v>
      </c>
      <c r="R14" s="44">
        <f t="shared" si="9"/>
        <v>0</v>
      </c>
      <c r="S14" s="44">
        <f t="shared" si="10"/>
        <v>0</v>
      </c>
      <c r="T14" s="44">
        <f t="shared" si="11"/>
        <v>0</v>
      </c>
      <c r="U14" s="20"/>
    </row>
    <row r="15" spans="1:21" x14ac:dyDescent="0.25">
      <c r="B15" s="88">
        <v>30660000000</v>
      </c>
      <c r="C15" s="88">
        <v>-9.7023735000000002</v>
      </c>
      <c r="D15" s="20"/>
      <c r="E15" s="89">
        <f t="shared" si="0"/>
        <v>31.1</v>
      </c>
      <c r="F15" s="89">
        <f t="shared" si="1"/>
        <v>-9.9696607999999998</v>
      </c>
      <c r="G15" s="44">
        <f t="shared" si="2"/>
        <v>-9.8463182000000007</v>
      </c>
      <c r="H15" s="44">
        <f t="shared" si="3"/>
        <v>-9.7916927000000005</v>
      </c>
      <c r="I15" s="44">
        <f t="shared" si="4"/>
        <v>-9.8220387000000002</v>
      </c>
      <c r="M15" s="20"/>
      <c r="N15" s="89">
        <f t="shared" si="5"/>
        <v>0</v>
      </c>
      <c r="O15" s="89">
        <f t="shared" si="6"/>
        <v>0</v>
      </c>
      <c r="P15" s="44">
        <f t="shared" si="7"/>
        <v>0</v>
      </c>
      <c r="Q15" s="44">
        <f t="shared" si="8"/>
        <v>0</v>
      </c>
      <c r="R15" s="44">
        <f t="shared" si="9"/>
        <v>0</v>
      </c>
      <c r="S15" s="44">
        <f t="shared" si="10"/>
        <v>0</v>
      </c>
      <c r="T15" s="44">
        <f t="shared" si="11"/>
        <v>0</v>
      </c>
      <c r="U15" s="20"/>
    </row>
    <row r="16" spans="1:21" x14ac:dyDescent="0.25">
      <c r="B16" s="88">
        <v>30770000000</v>
      </c>
      <c r="C16" s="88">
        <v>-9.7569809000000003</v>
      </c>
      <c r="D16" s="20"/>
      <c r="E16" s="89">
        <f t="shared" si="0"/>
        <v>31.21</v>
      </c>
      <c r="F16" s="89">
        <f t="shared" si="1"/>
        <v>-10.061412000000001</v>
      </c>
      <c r="G16" s="44">
        <f t="shared" si="2"/>
        <v>-9.9454775000000009</v>
      </c>
      <c r="H16" s="44">
        <f t="shared" si="3"/>
        <v>-9.8968171999999992</v>
      </c>
      <c r="I16" s="44">
        <f t="shared" si="4"/>
        <v>-9.9108409999999996</v>
      </c>
      <c r="M16" s="20"/>
      <c r="N16" s="89">
        <f t="shared" si="5"/>
        <v>0</v>
      </c>
      <c r="O16" s="89">
        <f t="shared" si="6"/>
        <v>0</v>
      </c>
      <c r="P16" s="44">
        <f t="shared" si="7"/>
        <v>0</v>
      </c>
      <c r="Q16" s="44">
        <f t="shared" si="8"/>
        <v>0</v>
      </c>
      <c r="R16" s="44">
        <f t="shared" si="9"/>
        <v>0</v>
      </c>
      <c r="S16" s="44">
        <f t="shared" si="10"/>
        <v>0</v>
      </c>
      <c r="T16" s="44">
        <f t="shared" si="11"/>
        <v>0</v>
      </c>
      <c r="U16" s="20"/>
    </row>
    <row r="17" spans="2:21" x14ac:dyDescent="0.25">
      <c r="B17" s="88">
        <v>30880000000</v>
      </c>
      <c r="C17" s="88">
        <v>-9.8201360999999991</v>
      </c>
      <c r="D17" s="20"/>
      <c r="E17" s="89">
        <f t="shared" si="0"/>
        <v>31.32</v>
      </c>
      <c r="F17" s="89">
        <f t="shared" si="1"/>
        <v>-10.154175</v>
      </c>
      <c r="G17" s="44">
        <f t="shared" si="2"/>
        <v>-10.046777000000001</v>
      </c>
      <c r="H17" s="44">
        <f t="shared" si="3"/>
        <v>-9.9952992999999992</v>
      </c>
      <c r="I17" s="44">
        <f t="shared" si="4"/>
        <v>-9.9924497999999993</v>
      </c>
      <c r="M17" s="20"/>
      <c r="N17" s="89">
        <f t="shared" si="5"/>
        <v>0</v>
      </c>
      <c r="O17" s="89">
        <f t="shared" si="6"/>
        <v>0</v>
      </c>
      <c r="P17" s="44">
        <f t="shared" si="7"/>
        <v>0</v>
      </c>
      <c r="Q17" s="44">
        <f t="shared" si="8"/>
        <v>0</v>
      </c>
      <c r="R17" s="44">
        <f t="shared" si="9"/>
        <v>0</v>
      </c>
      <c r="S17" s="44">
        <f t="shared" si="10"/>
        <v>0</v>
      </c>
      <c r="T17" s="44">
        <f t="shared" si="11"/>
        <v>0</v>
      </c>
      <c r="U17" s="20"/>
    </row>
    <row r="18" spans="2:21" x14ac:dyDescent="0.25">
      <c r="B18" s="88">
        <v>30990000000</v>
      </c>
      <c r="C18" s="88">
        <v>-9.8854523000000007</v>
      </c>
      <c r="D18" s="20"/>
      <c r="E18" s="89">
        <f t="shared" si="0"/>
        <v>31.43</v>
      </c>
      <c r="F18" s="89">
        <f t="shared" si="1"/>
        <v>-10.235756</v>
      </c>
      <c r="G18" s="44">
        <f t="shared" si="2"/>
        <v>-10.136464999999999</v>
      </c>
      <c r="H18" s="44">
        <f t="shared" si="3"/>
        <v>-10.082428</v>
      </c>
      <c r="I18" s="44">
        <f t="shared" si="4"/>
        <v>-10.076361</v>
      </c>
      <c r="M18" s="20"/>
      <c r="N18" s="89">
        <f t="shared" si="5"/>
        <v>0</v>
      </c>
      <c r="O18" s="89">
        <f t="shared" si="6"/>
        <v>0</v>
      </c>
      <c r="P18" s="44">
        <f t="shared" si="7"/>
        <v>0</v>
      </c>
      <c r="Q18" s="44">
        <f t="shared" si="8"/>
        <v>0</v>
      </c>
      <c r="R18" s="44">
        <f t="shared" si="9"/>
        <v>0</v>
      </c>
      <c r="S18" s="44">
        <f t="shared" si="10"/>
        <v>0</v>
      </c>
      <c r="T18" s="44">
        <f t="shared" si="11"/>
        <v>0</v>
      </c>
      <c r="U18" s="20"/>
    </row>
    <row r="19" spans="2:21" x14ac:dyDescent="0.25">
      <c r="B19" s="88">
        <v>31100000000</v>
      </c>
      <c r="C19" s="88">
        <v>-9.9696607999999998</v>
      </c>
      <c r="D19" s="20"/>
      <c r="E19" s="89">
        <f t="shared" si="0"/>
        <v>31.54</v>
      </c>
      <c r="F19" s="89">
        <f t="shared" si="1"/>
        <v>-10.324662999999999</v>
      </c>
      <c r="G19" s="44">
        <f t="shared" si="2"/>
        <v>-10.23596</v>
      </c>
      <c r="H19" s="44">
        <f t="shared" si="3"/>
        <v>-10.184075</v>
      </c>
      <c r="I19" s="44">
        <f t="shared" si="4"/>
        <v>-10.180662999999999</v>
      </c>
      <c r="M19" s="20"/>
      <c r="N19" s="89">
        <f t="shared" si="5"/>
        <v>0</v>
      </c>
      <c r="O19" s="89">
        <f t="shared" si="6"/>
        <v>0</v>
      </c>
      <c r="P19" s="44">
        <f t="shared" si="7"/>
        <v>0</v>
      </c>
      <c r="Q19" s="44">
        <f t="shared" si="8"/>
        <v>0</v>
      </c>
      <c r="R19" s="44">
        <f t="shared" si="9"/>
        <v>0</v>
      </c>
      <c r="S19" s="44">
        <f t="shared" si="10"/>
        <v>0</v>
      </c>
      <c r="T19" s="44">
        <f t="shared" si="11"/>
        <v>0</v>
      </c>
      <c r="U19" s="20"/>
    </row>
    <row r="20" spans="2:21" x14ac:dyDescent="0.25">
      <c r="B20" s="88">
        <v>31210000000</v>
      </c>
      <c r="C20" s="88">
        <v>-10.061412000000001</v>
      </c>
      <c r="D20" s="20"/>
      <c r="E20" s="89">
        <f t="shared" si="0"/>
        <v>31.65</v>
      </c>
      <c r="F20" s="89">
        <f t="shared" si="1"/>
        <v>-10.424561000000001</v>
      </c>
      <c r="G20" s="44">
        <f t="shared" si="2"/>
        <v>-10.348812000000001</v>
      </c>
      <c r="H20" s="44">
        <f t="shared" si="3"/>
        <v>-10.299692</v>
      </c>
      <c r="I20" s="44">
        <f t="shared" si="4"/>
        <v>-10.270401</v>
      </c>
      <c r="M20" s="20"/>
      <c r="N20" s="89">
        <f t="shared" si="5"/>
        <v>0</v>
      </c>
      <c r="O20" s="89">
        <f t="shared" si="6"/>
        <v>0</v>
      </c>
      <c r="P20" s="44">
        <f t="shared" si="7"/>
        <v>0</v>
      </c>
      <c r="Q20" s="44">
        <f t="shared" si="8"/>
        <v>0</v>
      </c>
      <c r="R20" s="44">
        <f t="shared" si="9"/>
        <v>0</v>
      </c>
      <c r="S20" s="44">
        <f t="shared" si="10"/>
        <v>0</v>
      </c>
      <c r="T20" s="44">
        <f t="shared" si="11"/>
        <v>0</v>
      </c>
      <c r="U20" s="20"/>
    </row>
    <row r="21" spans="2:21" x14ac:dyDescent="0.25">
      <c r="B21" s="88">
        <v>31320000000</v>
      </c>
      <c r="C21" s="88">
        <v>-10.154175</v>
      </c>
      <c r="D21" s="20"/>
      <c r="E21" s="89">
        <f t="shared" si="0"/>
        <v>31.76</v>
      </c>
      <c r="F21" s="89">
        <f t="shared" si="1"/>
        <v>-10.522957</v>
      </c>
      <c r="G21" s="44">
        <f t="shared" si="2"/>
        <v>-10.462662</v>
      </c>
      <c r="H21" s="44">
        <f t="shared" si="3"/>
        <v>-10.419623</v>
      </c>
      <c r="I21" s="44">
        <f t="shared" si="4"/>
        <v>-10.372926</v>
      </c>
      <c r="M21" s="20"/>
      <c r="N21" s="89">
        <f t="shared" si="5"/>
        <v>0</v>
      </c>
      <c r="O21" s="89">
        <f t="shared" si="6"/>
        <v>0</v>
      </c>
      <c r="P21" s="44">
        <f t="shared" si="7"/>
        <v>0</v>
      </c>
      <c r="Q21" s="44">
        <f t="shared" si="8"/>
        <v>0</v>
      </c>
      <c r="R21" s="44">
        <f t="shared" si="9"/>
        <v>0</v>
      </c>
      <c r="S21" s="44">
        <f t="shared" si="10"/>
        <v>0</v>
      </c>
      <c r="T21" s="44">
        <f t="shared" si="11"/>
        <v>0</v>
      </c>
      <c r="U21" s="20"/>
    </row>
    <row r="22" spans="2:21" x14ac:dyDescent="0.25">
      <c r="B22" s="88">
        <v>31430000000</v>
      </c>
      <c r="C22" s="88">
        <v>-10.235756</v>
      </c>
      <c r="D22" s="20"/>
      <c r="E22" s="89">
        <f t="shared" si="0"/>
        <v>31.87</v>
      </c>
      <c r="F22" s="89">
        <f t="shared" si="1"/>
        <v>-10.643621</v>
      </c>
      <c r="G22" s="44">
        <f t="shared" si="2"/>
        <v>-10.606527</v>
      </c>
      <c r="H22" s="44">
        <f t="shared" si="3"/>
        <v>-10.559537000000001</v>
      </c>
      <c r="I22" s="44">
        <f t="shared" si="4"/>
        <v>-10.526433000000001</v>
      </c>
      <c r="M22" s="20"/>
      <c r="N22" s="89">
        <f t="shared" si="5"/>
        <v>0</v>
      </c>
      <c r="O22" s="89">
        <f t="shared" si="6"/>
        <v>0</v>
      </c>
      <c r="P22" s="44">
        <f t="shared" si="7"/>
        <v>0</v>
      </c>
      <c r="Q22" s="44">
        <f t="shared" si="8"/>
        <v>0</v>
      </c>
      <c r="R22" s="44">
        <f t="shared" si="9"/>
        <v>0</v>
      </c>
      <c r="S22" s="44">
        <f t="shared" si="10"/>
        <v>0</v>
      </c>
      <c r="T22" s="44">
        <f t="shared" si="11"/>
        <v>0</v>
      </c>
      <c r="U22" s="20"/>
    </row>
    <row r="23" spans="2:21" x14ac:dyDescent="0.25">
      <c r="B23" s="88">
        <v>31540000000</v>
      </c>
      <c r="C23" s="88">
        <v>-10.324662999999999</v>
      </c>
      <c r="D23" s="20"/>
      <c r="E23" s="89">
        <f t="shared" si="0"/>
        <v>31.98</v>
      </c>
      <c r="F23" s="89">
        <f t="shared" si="1"/>
        <v>-10.77214</v>
      </c>
      <c r="G23" s="44">
        <f t="shared" si="2"/>
        <v>-10.754197</v>
      </c>
      <c r="H23" s="44">
        <f t="shared" si="3"/>
        <v>-10.711740000000001</v>
      </c>
      <c r="I23" s="44">
        <f t="shared" si="4"/>
        <v>-10.698157</v>
      </c>
      <c r="M23" s="20"/>
      <c r="N23" s="89">
        <f t="shared" si="5"/>
        <v>0</v>
      </c>
      <c r="O23" s="89">
        <f t="shared" si="6"/>
        <v>0</v>
      </c>
      <c r="P23" s="44">
        <f t="shared" si="7"/>
        <v>0</v>
      </c>
      <c r="Q23" s="44">
        <f t="shared" si="8"/>
        <v>0</v>
      </c>
      <c r="R23" s="44">
        <f t="shared" si="9"/>
        <v>0</v>
      </c>
      <c r="S23" s="44">
        <f t="shared" si="10"/>
        <v>0</v>
      </c>
      <c r="T23" s="44">
        <f t="shared" si="11"/>
        <v>0</v>
      </c>
      <c r="U23" s="20"/>
    </row>
    <row r="24" spans="2:21" x14ac:dyDescent="0.25">
      <c r="B24" s="88">
        <v>31650000000</v>
      </c>
      <c r="C24" s="88">
        <v>-10.424561000000001</v>
      </c>
      <c r="D24" s="20"/>
      <c r="E24" s="89">
        <f t="shared" si="0"/>
        <v>32.090000000000003</v>
      </c>
      <c r="F24" s="89">
        <f t="shared" si="1"/>
        <v>-10.912565000000001</v>
      </c>
      <c r="G24" s="44">
        <f t="shared" si="2"/>
        <v>-10.917451</v>
      </c>
      <c r="H24" s="44">
        <f t="shared" si="3"/>
        <v>-10.897306</v>
      </c>
      <c r="I24" s="44">
        <f t="shared" si="4"/>
        <v>-10.914975999999999</v>
      </c>
      <c r="M24" s="20"/>
      <c r="N24" s="89">
        <f t="shared" si="5"/>
        <v>0</v>
      </c>
      <c r="O24" s="89">
        <f t="shared" si="6"/>
        <v>0</v>
      </c>
      <c r="P24" s="44">
        <f t="shared" si="7"/>
        <v>0</v>
      </c>
      <c r="Q24" s="44">
        <f t="shared" si="8"/>
        <v>0</v>
      </c>
      <c r="R24" s="44">
        <f t="shared" si="9"/>
        <v>0</v>
      </c>
      <c r="S24" s="44">
        <f t="shared" si="10"/>
        <v>0</v>
      </c>
      <c r="T24" s="44">
        <f t="shared" si="11"/>
        <v>0</v>
      </c>
      <c r="U24" s="20"/>
    </row>
    <row r="25" spans="2:21" x14ac:dyDescent="0.25">
      <c r="B25" s="88">
        <v>31760000000</v>
      </c>
      <c r="C25" s="88">
        <v>-10.522957</v>
      </c>
      <c r="D25" s="20"/>
      <c r="E25" s="89">
        <f t="shared" si="0"/>
        <v>32.200000000000003</v>
      </c>
      <c r="F25" s="89">
        <f t="shared" si="1"/>
        <v>-11.06775</v>
      </c>
      <c r="G25" s="44">
        <f t="shared" si="2"/>
        <v>-11.096066</v>
      </c>
      <c r="H25" s="44">
        <f t="shared" si="3"/>
        <v>-11.096641</v>
      </c>
      <c r="I25" s="44">
        <f t="shared" si="4"/>
        <v>-11.135856</v>
      </c>
      <c r="M25" s="20"/>
      <c r="N25" s="89">
        <f t="shared" si="5"/>
        <v>0</v>
      </c>
      <c r="O25" s="89">
        <f t="shared" si="6"/>
        <v>0</v>
      </c>
      <c r="P25" s="44">
        <f t="shared" si="7"/>
        <v>0</v>
      </c>
      <c r="Q25" s="44">
        <f t="shared" si="8"/>
        <v>0</v>
      </c>
      <c r="R25" s="44">
        <f t="shared" si="9"/>
        <v>0</v>
      </c>
      <c r="S25" s="44">
        <f t="shared" si="10"/>
        <v>0</v>
      </c>
      <c r="T25" s="44">
        <f t="shared" si="11"/>
        <v>0</v>
      </c>
      <c r="U25" s="20"/>
    </row>
    <row r="26" spans="2:21" x14ac:dyDescent="0.25">
      <c r="B26" s="88">
        <v>31870000000</v>
      </c>
      <c r="C26" s="88">
        <v>-10.643621</v>
      </c>
      <c r="D26" s="20"/>
      <c r="E26" s="89">
        <f t="shared" si="0"/>
        <v>32.31</v>
      </c>
      <c r="F26" s="89">
        <f t="shared" si="1"/>
        <v>-11.237261999999999</v>
      </c>
      <c r="G26" s="44">
        <f t="shared" si="2"/>
        <v>-11.287521999999999</v>
      </c>
      <c r="H26" s="44">
        <f t="shared" si="3"/>
        <v>-11.307918000000001</v>
      </c>
      <c r="I26" s="44">
        <f t="shared" si="4"/>
        <v>-11.365461</v>
      </c>
      <c r="M26" s="20"/>
      <c r="N26" s="89">
        <f t="shared" si="5"/>
        <v>0</v>
      </c>
      <c r="O26" s="89">
        <f t="shared" si="6"/>
        <v>0</v>
      </c>
      <c r="P26" s="44">
        <f t="shared" si="7"/>
        <v>0</v>
      </c>
      <c r="Q26" s="44">
        <f t="shared" si="8"/>
        <v>0</v>
      </c>
      <c r="R26" s="44">
        <f t="shared" si="9"/>
        <v>0</v>
      </c>
      <c r="S26" s="44">
        <f t="shared" si="10"/>
        <v>0</v>
      </c>
      <c r="T26" s="44">
        <f t="shared" si="11"/>
        <v>0</v>
      </c>
      <c r="U26" s="20"/>
    </row>
    <row r="27" spans="2:21" x14ac:dyDescent="0.25">
      <c r="B27" s="88">
        <v>31980000000</v>
      </c>
      <c r="C27" s="88">
        <v>-10.77214</v>
      </c>
      <c r="D27" s="20"/>
      <c r="E27" s="89">
        <f t="shared" si="0"/>
        <v>32.42</v>
      </c>
      <c r="F27" s="89">
        <f t="shared" si="1"/>
        <v>-11.397164999999999</v>
      </c>
      <c r="G27" s="44">
        <f t="shared" si="2"/>
        <v>-11.469609</v>
      </c>
      <c r="H27" s="44">
        <f t="shared" si="3"/>
        <v>-11.507467999999999</v>
      </c>
      <c r="I27" s="44">
        <f t="shared" si="4"/>
        <v>-11.581015000000001</v>
      </c>
      <c r="M27" s="20"/>
      <c r="N27" s="89">
        <f t="shared" si="5"/>
        <v>0</v>
      </c>
      <c r="O27" s="89">
        <f t="shared" si="6"/>
        <v>0</v>
      </c>
      <c r="P27" s="44">
        <f t="shared" si="7"/>
        <v>0</v>
      </c>
      <c r="Q27" s="44">
        <f t="shared" si="8"/>
        <v>0</v>
      </c>
      <c r="R27" s="44">
        <f t="shared" si="9"/>
        <v>0</v>
      </c>
      <c r="S27" s="44">
        <f t="shared" si="10"/>
        <v>0</v>
      </c>
      <c r="T27" s="44">
        <f t="shared" si="11"/>
        <v>0</v>
      </c>
      <c r="U27" s="20"/>
    </row>
    <row r="28" spans="2:21" x14ac:dyDescent="0.25">
      <c r="B28" s="88">
        <v>32090000000</v>
      </c>
      <c r="C28" s="88">
        <v>-10.912565000000001</v>
      </c>
      <c r="D28" s="20"/>
      <c r="E28" s="89">
        <f t="shared" si="0"/>
        <v>32.53</v>
      </c>
      <c r="F28" s="89">
        <f t="shared" si="1"/>
        <v>-11.582649</v>
      </c>
      <c r="G28" s="44">
        <f t="shared" si="2"/>
        <v>-11.672745000000001</v>
      </c>
      <c r="H28" s="44">
        <f t="shared" si="3"/>
        <v>-11.724454</v>
      </c>
      <c r="I28" s="44">
        <f t="shared" si="4"/>
        <v>-11.808002</v>
      </c>
      <c r="M28" s="20"/>
      <c r="N28" s="89">
        <f t="shared" si="5"/>
        <v>0</v>
      </c>
      <c r="O28" s="89">
        <f t="shared" si="6"/>
        <v>0</v>
      </c>
      <c r="P28" s="44">
        <f t="shared" si="7"/>
        <v>0</v>
      </c>
      <c r="Q28" s="44">
        <f t="shared" si="8"/>
        <v>0</v>
      </c>
      <c r="R28" s="44">
        <f t="shared" si="9"/>
        <v>0</v>
      </c>
      <c r="S28" s="44">
        <f t="shared" si="10"/>
        <v>0</v>
      </c>
      <c r="T28" s="44">
        <f t="shared" si="11"/>
        <v>0</v>
      </c>
      <c r="U28" s="20"/>
    </row>
    <row r="29" spans="2:21" x14ac:dyDescent="0.25">
      <c r="B29" s="88">
        <v>32200000000</v>
      </c>
      <c r="C29" s="88">
        <v>-11.06775</v>
      </c>
      <c r="D29" s="20"/>
      <c r="E29" s="89">
        <f t="shared" si="0"/>
        <v>32.64</v>
      </c>
      <c r="F29" s="89">
        <f t="shared" si="1"/>
        <v>-11.74225</v>
      </c>
      <c r="G29" s="44">
        <f t="shared" si="2"/>
        <v>-11.844725</v>
      </c>
      <c r="H29" s="44">
        <f t="shared" si="3"/>
        <v>-11.906948999999999</v>
      </c>
      <c r="I29" s="44">
        <f t="shared" si="4"/>
        <v>-11.989724000000001</v>
      </c>
      <c r="M29" s="20"/>
      <c r="N29" s="89">
        <f t="shared" si="5"/>
        <v>0</v>
      </c>
      <c r="O29" s="89">
        <f t="shared" si="6"/>
        <v>0</v>
      </c>
      <c r="P29" s="44">
        <f t="shared" si="7"/>
        <v>0</v>
      </c>
      <c r="Q29" s="44">
        <f t="shared" si="8"/>
        <v>0</v>
      </c>
      <c r="R29" s="44">
        <f t="shared" si="9"/>
        <v>0</v>
      </c>
      <c r="S29" s="44">
        <f t="shared" si="10"/>
        <v>0</v>
      </c>
      <c r="T29" s="44">
        <f t="shared" si="11"/>
        <v>0</v>
      </c>
      <c r="U29" s="20"/>
    </row>
    <row r="30" spans="2:21" x14ac:dyDescent="0.25">
      <c r="B30" s="88">
        <v>32310000000</v>
      </c>
      <c r="C30" s="88">
        <v>-11.237261999999999</v>
      </c>
      <c r="D30" s="20"/>
      <c r="E30" s="89">
        <f t="shared" si="0"/>
        <v>32.75</v>
      </c>
      <c r="F30" s="89">
        <f t="shared" si="1"/>
        <v>-11.874832</v>
      </c>
      <c r="G30" s="44">
        <f t="shared" si="2"/>
        <v>-11.980938</v>
      </c>
      <c r="H30" s="44">
        <f t="shared" si="3"/>
        <v>-12.052606000000001</v>
      </c>
      <c r="I30" s="44">
        <f t="shared" si="4"/>
        <v>-12.146629000000001</v>
      </c>
      <c r="M30" s="20"/>
      <c r="N30" s="89">
        <f t="shared" si="5"/>
        <v>0</v>
      </c>
      <c r="O30" s="89">
        <f t="shared" si="6"/>
        <v>0</v>
      </c>
      <c r="P30" s="44">
        <f t="shared" si="7"/>
        <v>0</v>
      </c>
      <c r="Q30" s="44">
        <f t="shared" si="8"/>
        <v>0</v>
      </c>
      <c r="R30" s="44">
        <f t="shared" si="9"/>
        <v>0</v>
      </c>
      <c r="S30" s="44">
        <f t="shared" si="10"/>
        <v>0</v>
      </c>
      <c r="T30" s="44">
        <f t="shared" si="11"/>
        <v>0</v>
      </c>
      <c r="U30" s="20"/>
    </row>
    <row r="31" spans="2:21" x14ac:dyDescent="0.25">
      <c r="B31" s="88">
        <v>32420000000</v>
      </c>
      <c r="C31" s="88">
        <v>-11.397164999999999</v>
      </c>
      <c r="D31" s="20"/>
      <c r="E31" s="89">
        <f t="shared" si="0"/>
        <v>32.86</v>
      </c>
      <c r="F31" s="89">
        <f t="shared" si="1"/>
        <v>-11.971346</v>
      </c>
      <c r="G31" s="44">
        <f t="shared" si="2"/>
        <v>-12.07687</v>
      </c>
      <c r="H31" s="44">
        <f t="shared" si="3"/>
        <v>-12.150969999999999</v>
      </c>
      <c r="I31" s="44">
        <f t="shared" si="4"/>
        <v>-12.247451999999999</v>
      </c>
      <c r="M31" s="20"/>
      <c r="N31" s="89">
        <f t="shared" si="5"/>
        <v>0</v>
      </c>
      <c r="O31" s="89">
        <f t="shared" si="6"/>
        <v>0</v>
      </c>
      <c r="P31" s="44">
        <f t="shared" si="7"/>
        <v>0</v>
      </c>
      <c r="Q31" s="44">
        <f t="shared" si="8"/>
        <v>0</v>
      </c>
      <c r="R31" s="44">
        <f t="shared" si="9"/>
        <v>0</v>
      </c>
      <c r="S31" s="44">
        <f t="shared" si="10"/>
        <v>0</v>
      </c>
      <c r="T31" s="44">
        <f t="shared" si="11"/>
        <v>0</v>
      </c>
      <c r="U31" s="20"/>
    </row>
    <row r="32" spans="2:21" x14ac:dyDescent="0.25">
      <c r="B32" s="88">
        <v>32530000000</v>
      </c>
      <c r="C32" s="88">
        <v>-11.582649</v>
      </c>
      <c r="D32" s="20"/>
      <c r="E32" s="89">
        <f t="shared" si="0"/>
        <v>32.97</v>
      </c>
      <c r="F32" s="89">
        <f t="shared" si="1"/>
        <v>-12.05227</v>
      </c>
      <c r="G32" s="44">
        <f t="shared" si="2"/>
        <v>-12.160646</v>
      </c>
      <c r="H32" s="44">
        <f t="shared" si="3"/>
        <v>-12.236738000000001</v>
      </c>
      <c r="I32" s="44">
        <f t="shared" si="4"/>
        <v>-12.330431000000001</v>
      </c>
      <c r="M32" s="20"/>
      <c r="N32" s="89">
        <f t="shared" si="5"/>
        <v>0</v>
      </c>
      <c r="O32" s="89">
        <f t="shared" si="6"/>
        <v>0</v>
      </c>
      <c r="P32" s="44">
        <f t="shared" si="7"/>
        <v>0</v>
      </c>
      <c r="Q32" s="44">
        <f t="shared" si="8"/>
        <v>0</v>
      </c>
      <c r="R32" s="44">
        <f t="shared" si="9"/>
        <v>0</v>
      </c>
      <c r="S32" s="44">
        <f t="shared" si="10"/>
        <v>0</v>
      </c>
      <c r="T32" s="44">
        <f t="shared" si="11"/>
        <v>0</v>
      </c>
      <c r="U32" s="20"/>
    </row>
    <row r="33" spans="2:21" x14ac:dyDescent="0.25">
      <c r="B33" s="88">
        <v>32640000000</v>
      </c>
      <c r="C33" s="88">
        <v>-11.74225</v>
      </c>
      <c r="D33" s="20"/>
      <c r="E33" s="89">
        <f t="shared" si="0"/>
        <v>33.08</v>
      </c>
      <c r="F33" s="89">
        <f t="shared" si="1"/>
        <v>-12.109120000000001</v>
      </c>
      <c r="G33" s="44">
        <f t="shared" si="2"/>
        <v>-12.218343000000001</v>
      </c>
      <c r="H33" s="44">
        <f t="shared" si="3"/>
        <v>-12.297180000000001</v>
      </c>
      <c r="I33" s="44">
        <f t="shared" si="4"/>
        <v>-12.387039</v>
      </c>
      <c r="M33" s="20"/>
      <c r="N33" s="89">
        <f t="shared" si="5"/>
        <v>0</v>
      </c>
      <c r="O33" s="89">
        <f t="shared" si="6"/>
        <v>0</v>
      </c>
      <c r="P33" s="44">
        <f t="shared" si="7"/>
        <v>0</v>
      </c>
      <c r="Q33" s="44">
        <f t="shared" si="8"/>
        <v>0</v>
      </c>
      <c r="R33" s="44">
        <f t="shared" si="9"/>
        <v>0</v>
      </c>
      <c r="S33" s="44">
        <f t="shared" si="10"/>
        <v>0</v>
      </c>
      <c r="T33" s="44">
        <f t="shared" si="11"/>
        <v>0</v>
      </c>
      <c r="U33" s="20"/>
    </row>
    <row r="34" spans="2:21" x14ac:dyDescent="0.25">
      <c r="B34" s="88">
        <v>32750000000</v>
      </c>
      <c r="C34" s="88">
        <v>-11.874832</v>
      </c>
      <c r="D34" s="20"/>
      <c r="E34" s="89">
        <f t="shared" si="0"/>
        <v>33.19</v>
      </c>
      <c r="F34" s="89">
        <f t="shared" si="1"/>
        <v>-12.130309</v>
      </c>
      <c r="G34" s="44">
        <f t="shared" si="2"/>
        <v>-12.240163000000001</v>
      </c>
      <c r="H34" s="44">
        <f t="shared" si="3"/>
        <v>-12.319428</v>
      </c>
      <c r="I34" s="44">
        <f t="shared" si="4"/>
        <v>-12.413574000000001</v>
      </c>
      <c r="M34" s="20"/>
      <c r="N34" s="89">
        <f t="shared" si="5"/>
        <v>0</v>
      </c>
      <c r="O34" s="89">
        <f t="shared" si="6"/>
        <v>0</v>
      </c>
      <c r="P34" s="44">
        <f t="shared" si="7"/>
        <v>0</v>
      </c>
      <c r="Q34" s="44">
        <f t="shared" si="8"/>
        <v>0</v>
      </c>
      <c r="R34" s="44">
        <f t="shared" si="9"/>
        <v>0</v>
      </c>
      <c r="S34" s="44">
        <f t="shared" si="10"/>
        <v>0</v>
      </c>
      <c r="T34" s="44">
        <f t="shared" si="11"/>
        <v>0</v>
      </c>
      <c r="U34" s="20"/>
    </row>
    <row r="35" spans="2:21" x14ac:dyDescent="0.25">
      <c r="B35" s="88">
        <v>32860000000</v>
      </c>
      <c r="C35" s="88">
        <v>-11.971346</v>
      </c>
      <c r="D35" s="20"/>
      <c r="E35" s="89">
        <f t="shared" si="0"/>
        <v>33.299999999999997</v>
      </c>
      <c r="F35" s="89">
        <f t="shared" si="1"/>
        <v>-12.094834000000001</v>
      </c>
      <c r="G35" s="44">
        <f t="shared" si="2"/>
        <v>-12.207784</v>
      </c>
      <c r="H35" s="44">
        <f t="shared" si="3"/>
        <v>-12.289662</v>
      </c>
      <c r="I35" s="44">
        <f t="shared" si="4"/>
        <v>-12.452069</v>
      </c>
      <c r="M35" s="20"/>
      <c r="N35" s="89">
        <f t="shared" si="5"/>
        <v>0</v>
      </c>
      <c r="O35" s="89">
        <f t="shared" si="6"/>
        <v>0</v>
      </c>
      <c r="P35" s="44">
        <f t="shared" si="7"/>
        <v>0</v>
      </c>
      <c r="Q35" s="44">
        <f t="shared" si="8"/>
        <v>0</v>
      </c>
      <c r="R35" s="44">
        <f t="shared" si="9"/>
        <v>0</v>
      </c>
      <c r="S35" s="44">
        <f t="shared" si="10"/>
        <v>0</v>
      </c>
      <c r="T35" s="44">
        <f t="shared" si="11"/>
        <v>0</v>
      </c>
      <c r="U35" s="20"/>
    </row>
    <row r="36" spans="2:21" x14ac:dyDescent="0.25">
      <c r="B36" s="88">
        <v>32970000000</v>
      </c>
      <c r="C36" s="88">
        <v>-12.05227</v>
      </c>
      <c r="D36" s="20"/>
      <c r="E36" s="89">
        <f t="shared" si="0"/>
        <v>33.409999999999997</v>
      </c>
      <c r="F36" s="89">
        <f t="shared" si="1"/>
        <v>-12.041604</v>
      </c>
      <c r="G36" s="44">
        <f t="shared" si="2"/>
        <v>-12.150741999999999</v>
      </c>
      <c r="H36" s="44">
        <f t="shared" si="3"/>
        <v>-12.231468</v>
      </c>
      <c r="I36" s="44">
        <f t="shared" si="4"/>
        <v>-12.471237</v>
      </c>
      <c r="M36" s="20"/>
      <c r="N36" s="89">
        <f t="shared" si="5"/>
        <v>0</v>
      </c>
      <c r="O36" s="89">
        <f t="shared" si="6"/>
        <v>0</v>
      </c>
      <c r="P36" s="44">
        <f t="shared" si="7"/>
        <v>0</v>
      </c>
      <c r="Q36" s="44">
        <f t="shared" si="8"/>
        <v>0</v>
      </c>
      <c r="R36" s="44">
        <f t="shared" si="9"/>
        <v>0</v>
      </c>
      <c r="S36" s="44">
        <f t="shared" si="10"/>
        <v>0</v>
      </c>
      <c r="T36" s="44">
        <f t="shared" si="11"/>
        <v>0</v>
      </c>
      <c r="U36" s="20"/>
    </row>
    <row r="37" spans="2:21" x14ac:dyDescent="0.25">
      <c r="B37" s="88">
        <v>33080000000</v>
      </c>
      <c r="C37" s="88">
        <v>-12.109120000000001</v>
      </c>
      <c r="D37" s="20"/>
      <c r="E37" s="89">
        <f t="shared" si="0"/>
        <v>33.520000000000003</v>
      </c>
      <c r="F37" s="89">
        <f t="shared" si="1"/>
        <v>-11.978961999999999</v>
      </c>
      <c r="G37" s="44">
        <f t="shared" si="2"/>
        <v>-12.085456000000001</v>
      </c>
      <c r="H37" s="44">
        <f t="shared" si="3"/>
        <v>-12.194094</v>
      </c>
      <c r="I37" s="44">
        <f t="shared" si="4"/>
        <v>-12.454971</v>
      </c>
      <c r="M37" s="20"/>
      <c r="N37" s="89">
        <f t="shared" si="5"/>
        <v>0</v>
      </c>
      <c r="O37" s="89">
        <f t="shared" si="6"/>
        <v>0</v>
      </c>
      <c r="P37" s="44">
        <f t="shared" si="7"/>
        <v>0</v>
      </c>
      <c r="Q37" s="44">
        <f t="shared" si="8"/>
        <v>0</v>
      </c>
      <c r="R37" s="44">
        <f t="shared" si="9"/>
        <v>0</v>
      </c>
      <c r="S37" s="44">
        <f t="shared" si="10"/>
        <v>0</v>
      </c>
      <c r="T37" s="44">
        <f t="shared" si="11"/>
        <v>0</v>
      </c>
      <c r="U37" s="20"/>
    </row>
    <row r="38" spans="2:21" x14ac:dyDescent="0.25">
      <c r="B38" s="88">
        <v>33190000000</v>
      </c>
      <c r="C38" s="88">
        <v>-12.130309</v>
      </c>
      <c r="D38" s="20"/>
      <c r="E38" s="89">
        <f t="shared" si="0"/>
        <v>33.630000000000003</v>
      </c>
      <c r="F38" s="89">
        <f t="shared" si="1"/>
        <v>-11.932095</v>
      </c>
      <c r="G38" s="44">
        <f t="shared" si="2"/>
        <v>-12.049519999999999</v>
      </c>
      <c r="H38" s="44">
        <f t="shared" si="3"/>
        <v>-12.188663</v>
      </c>
      <c r="I38" s="44">
        <f t="shared" si="4"/>
        <v>-12.442524000000001</v>
      </c>
      <c r="M38" s="20"/>
      <c r="N38" s="89">
        <f t="shared" si="5"/>
        <v>0</v>
      </c>
      <c r="O38" s="89">
        <f t="shared" si="6"/>
        <v>0</v>
      </c>
      <c r="P38" s="44">
        <f t="shared" si="7"/>
        <v>0</v>
      </c>
      <c r="Q38" s="44">
        <f t="shared" si="8"/>
        <v>0</v>
      </c>
      <c r="R38" s="44">
        <f t="shared" si="9"/>
        <v>0</v>
      </c>
      <c r="S38" s="44">
        <f t="shared" si="10"/>
        <v>0</v>
      </c>
      <c r="T38" s="44">
        <f t="shared" si="11"/>
        <v>0</v>
      </c>
      <c r="U38" s="20"/>
    </row>
    <row r="39" spans="2:21" x14ac:dyDescent="0.25">
      <c r="B39" s="88">
        <v>33300000000</v>
      </c>
      <c r="C39" s="88">
        <v>-12.094834000000001</v>
      </c>
      <c r="D39" s="20"/>
      <c r="E39" s="89">
        <f t="shared" si="0"/>
        <v>33.74</v>
      </c>
      <c r="F39" s="89">
        <f t="shared" si="1"/>
        <v>-11.888489999999999</v>
      </c>
      <c r="G39" s="44">
        <f t="shared" si="2"/>
        <v>-12.021293</v>
      </c>
      <c r="H39" s="44">
        <f t="shared" si="3"/>
        <v>-12.170933</v>
      </c>
      <c r="I39" s="44">
        <f t="shared" si="4"/>
        <v>-12.401289</v>
      </c>
      <c r="M39" s="20"/>
      <c r="N39" s="89">
        <f t="shared" si="5"/>
        <v>0</v>
      </c>
      <c r="O39" s="89">
        <f t="shared" si="6"/>
        <v>0</v>
      </c>
      <c r="P39" s="44">
        <f t="shared" si="7"/>
        <v>0</v>
      </c>
      <c r="Q39" s="44">
        <f t="shared" si="8"/>
        <v>0</v>
      </c>
      <c r="R39" s="44">
        <f t="shared" si="9"/>
        <v>0</v>
      </c>
      <c r="S39" s="44">
        <f t="shared" si="10"/>
        <v>0</v>
      </c>
      <c r="T39" s="44">
        <f t="shared" si="11"/>
        <v>0</v>
      </c>
      <c r="U39" s="20"/>
    </row>
    <row r="40" spans="2:21" x14ac:dyDescent="0.25">
      <c r="B40" s="88">
        <v>33410000000</v>
      </c>
      <c r="C40" s="88">
        <v>-12.041604</v>
      </c>
      <c r="D40" s="20"/>
      <c r="E40" s="89">
        <f t="shared" si="0"/>
        <v>33.85</v>
      </c>
      <c r="F40" s="89">
        <f t="shared" si="1"/>
        <v>-11.848247000000001</v>
      </c>
      <c r="G40" s="44">
        <f t="shared" si="2"/>
        <v>-11.995308</v>
      </c>
      <c r="H40" s="44">
        <f t="shared" si="3"/>
        <v>-12.129841000000001</v>
      </c>
      <c r="I40" s="44">
        <f t="shared" si="4"/>
        <v>-12.335770999999999</v>
      </c>
      <c r="M40" s="20"/>
      <c r="N40" s="89">
        <f t="shared" si="5"/>
        <v>0</v>
      </c>
      <c r="O40" s="89">
        <f t="shared" si="6"/>
        <v>0</v>
      </c>
      <c r="P40" s="44">
        <f t="shared" si="7"/>
        <v>0</v>
      </c>
      <c r="Q40" s="44">
        <f t="shared" si="8"/>
        <v>0</v>
      </c>
      <c r="R40" s="44">
        <f t="shared" si="9"/>
        <v>0</v>
      </c>
      <c r="S40" s="44">
        <f t="shared" si="10"/>
        <v>0</v>
      </c>
      <c r="T40" s="44">
        <f t="shared" si="11"/>
        <v>0</v>
      </c>
      <c r="U40" s="20"/>
    </row>
    <row r="41" spans="2:21" x14ac:dyDescent="0.25">
      <c r="B41" s="88">
        <v>33520000000</v>
      </c>
      <c r="C41" s="88">
        <v>-11.978961999999999</v>
      </c>
      <c r="D41" s="20"/>
      <c r="E41" s="89">
        <f t="shared" si="0"/>
        <v>33.96</v>
      </c>
      <c r="F41" s="89">
        <f t="shared" si="1"/>
        <v>-11.837399</v>
      </c>
      <c r="G41" s="44">
        <f t="shared" si="2"/>
        <v>-11.993918000000001</v>
      </c>
      <c r="H41" s="44">
        <f t="shared" si="3"/>
        <v>-12.118762</v>
      </c>
      <c r="I41" s="44">
        <f t="shared" si="4"/>
        <v>-12.292213</v>
      </c>
      <c r="M41" s="20"/>
      <c r="N41" s="89">
        <f t="shared" si="5"/>
        <v>0</v>
      </c>
      <c r="O41" s="89">
        <f t="shared" si="6"/>
        <v>0</v>
      </c>
      <c r="P41" s="44">
        <f t="shared" si="7"/>
        <v>0</v>
      </c>
      <c r="Q41" s="44">
        <f t="shared" si="8"/>
        <v>0</v>
      </c>
      <c r="R41" s="44">
        <f t="shared" si="9"/>
        <v>0</v>
      </c>
      <c r="S41" s="44">
        <f t="shared" si="10"/>
        <v>0</v>
      </c>
      <c r="T41" s="44">
        <f t="shared" si="11"/>
        <v>0</v>
      </c>
      <c r="U41" s="20"/>
    </row>
    <row r="42" spans="2:21" x14ac:dyDescent="0.25">
      <c r="B42" s="88">
        <v>33630000000</v>
      </c>
      <c r="C42" s="88">
        <v>-11.932095</v>
      </c>
      <c r="D42" s="20"/>
      <c r="E42" s="89">
        <f t="shared" si="0"/>
        <v>34.07</v>
      </c>
      <c r="F42" s="89">
        <f t="shared" si="1"/>
        <v>-11.847486999999999</v>
      </c>
      <c r="G42" s="44">
        <f t="shared" si="2"/>
        <v>-12.033156</v>
      </c>
      <c r="H42" s="44">
        <f t="shared" si="3"/>
        <v>-12.155423000000001</v>
      </c>
      <c r="I42" s="44">
        <f t="shared" si="4"/>
        <v>-12.204872999999999</v>
      </c>
      <c r="M42" s="20"/>
      <c r="N42" s="89">
        <f t="shared" si="5"/>
        <v>0</v>
      </c>
      <c r="O42" s="89">
        <f t="shared" si="6"/>
        <v>0</v>
      </c>
      <c r="P42" s="44">
        <f t="shared" si="7"/>
        <v>0</v>
      </c>
      <c r="Q42" s="44">
        <f t="shared" si="8"/>
        <v>0</v>
      </c>
      <c r="R42" s="44">
        <f t="shared" si="9"/>
        <v>0</v>
      </c>
      <c r="S42" s="44">
        <f t="shared" si="10"/>
        <v>0</v>
      </c>
      <c r="T42" s="44">
        <f t="shared" si="11"/>
        <v>0</v>
      </c>
      <c r="U42" s="20"/>
    </row>
    <row r="43" spans="2:21" x14ac:dyDescent="0.25">
      <c r="B43" s="88">
        <v>33740000000</v>
      </c>
      <c r="C43" s="88">
        <v>-11.888489999999999</v>
      </c>
      <c r="D43" s="20"/>
      <c r="E43" s="89">
        <f t="shared" si="0"/>
        <v>34.18</v>
      </c>
      <c r="F43" s="89">
        <f t="shared" si="1"/>
        <v>-11.857115</v>
      </c>
      <c r="G43" s="44">
        <f t="shared" si="2"/>
        <v>-12.081557999999999</v>
      </c>
      <c r="H43" s="44">
        <f t="shared" si="3"/>
        <v>-12.212274000000001</v>
      </c>
      <c r="I43" s="44">
        <f t="shared" si="4"/>
        <v>-12.146004</v>
      </c>
      <c r="M43" s="20"/>
      <c r="N43" s="89">
        <f t="shared" si="5"/>
        <v>0</v>
      </c>
      <c r="O43" s="89">
        <f t="shared" si="6"/>
        <v>0</v>
      </c>
      <c r="P43" s="44">
        <f t="shared" si="7"/>
        <v>0</v>
      </c>
      <c r="Q43" s="44">
        <f t="shared" si="8"/>
        <v>0</v>
      </c>
      <c r="R43" s="44">
        <f t="shared" si="9"/>
        <v>0</v>
      </c>
      <c r="S43" s="44">
        <f t="shared" si="10"/>
        <v>0</v>
      </c>
      <c r="T43" s="44">
        <f t="shared" si="11"/>
        <v>0</v>
      </c>
      <c r="U43" s="20"/>
    </row>
    <row r="44" spans="2:21" x14ac:dyDescent="0.25">
      <c r="B44" s="88">
        <v>33850000000</v>
      </c>
      <c r="C44" s="88">
        <v>-11.848247000000001</v>
      </c>
      <c r="D44" s="20"/>
      <c r="E44" s="89">
        <f t="shared" si="0"/>
        <v>34.29</v>
      </c>
      <c r="F44" s="89">
        <f t="shared" si="1"/>
        <v>-11.858041999999999</v>
      </c>
      <c r="G44" s="44">
        <f t="shared" si="2"/>
        <v>-12.146852000000001</v>
      </c>
      <c r="H44" s="44">
        <f t="shared" si="3"/>
        <v>-12.278554</v>
      </c>
      <c r="I44" s="44">
        <f t="shared" si="4"/>
        <v>-12.152393999999999</v>
      </c>
      <c r="M44" s="20"/>
      <c r="N44" s="89">
        <f t="shared" si="5"/>
        <v>0</v>
      </c>
      <c r="O44" s="89">
        <f t="shared" si="6"/>
        <v>0</v>
      </c>
      <c r="P44" s="44">
        <f t="shared" si="7"/>
        <v>0</v>
      </c>
      <c r="Q44" s="44">
        <f t="shared" si="8"/>
        <v>0</v>
      </c>
      <c r="R44" s="44">
        <f t="shared" si="9"/>
        <v>0</v>
      </c>
      <c r="S44" s="44">
        <f t="shared" si="10"/>
        <v>0</v>
      </c>
      <c r="T44" s="44">
        <f t="shared" si="11"/>
        <v>0</v>
      </c>
      <c r="U44" s="20"/>
    </row>
    <row r="45" spans="2:21" x14ac:dyDescent="0.25">
      <c r="B45" s="88">
        <v>33960000000</v>
      </c>
      <c r="C45" s="88">
        <v>-11.837399</v>
      </c>
      <c r="D45" s="20"/>
      <c r="E45" s="89">
        <f t="shared" si="0"/>
        <v>34.4</v>
      </c>
      <c r="F45" s="89">
        <f t="shared" si="1"/>
        <v>-11.857141</v>
      </c>
      <c r="G45" s="44">
        <f t="shared" si="2"/>
        <v>-12.183844000000001</v>
      </c>
      <c r="H45" s="44">
        <f t="shared" si="3"/>
        <v>-12.335665000000001</v>
      </c>
      <c r="I45" s="44">
        <f t="shared" si="4"/>
        <v>-12.215192999999999</v>
      </c>
      <c r="M45" s="20"/>
      <c r="N45" s="89">
        <f t="shared" si="5"/>
        <v>0</v>
      </c>
      <c r="O45" s="89">
        <f t="shared" si="6"/>
        <v>0</v>
      </c>
      <c r="P45" s="44">
        <f t="shared" si="7"/>
        <v>0</v>
      </c>
      <c r="Q45" s="44">
        <f t="shared" si="8"/>
        <v>0</v>
      </c>
      <c r="R45" s="44">
        <f t="shared" si="9"/>
        <v>0</v>
      </c>
      <c r="S45" s="44">
        <f t="shared" si="10"/>
        <v>0</v>
      </c>
      <c r="T45" s="44">
        <f t="shared" si="11"/>
        <v>0</v>
      </c>
      <c r="U45" s="20"/>
    </row>
    <row r="46" spans="2:21" x14ac:dyDescent="0.25">
      <c r="B46" s="88">
        <v>34070000000</v>
      </c>
      <c r="C46" s="88">
        <v>-11.847486999999999</v>
      </c>
      <c r="D46" s="20"/>
      <c r="E46" s="89">
        <f t="shared" si="0"/>
        <v>34.51</v>
      </c>
      <c r="F46" s="89">
        <f t="shared" si="1"/>
        <v>-11.843368999999999</v>
      </c>
      <c r="G46" s="44">
        <f t="shared" si="2"/>
        <v>-12.151503999999999</v>
      </c>
      <c r="H46" s="44">
        <f t="shared" si="3"/>
        <v>-12.416342999999999</v>
      </c>
      <c r="I46" s="44">
        <f t="shared" si="4"/>
        <v>-12.325604</v>
      </c>
      <c r="M46" s="20"/>
      <c r="N46" s="89">
        <f t="shared" si="5"/>
        <v>0</v>
      </c>
      <c r="O46" s="89">
        <f t="shared" si="6"/>
        <v>0</v>
      </c>
      <c r="P46" s="44">
        <f t="shared" si="7"/>
        <v>0</v>
      </c>
      <c r="Q46" s="44">
        <f t="shared" si="8"/>
        <v>0</v>
      </c>
      <c r="R46" s="44">
        <f t="shared" si="9"/>
        <v>0</v>
      </c>
      <c r="S46" s="44">
        <f t="shared" si="10"/>
        <v>0</v>
      </c>
      <c r="T46" s="44">
        <f t="shared" si="11"/>
        <v>0</v>
      </c>
      <c r="U46" s="20"/>
    </row>
    <row r="47" spans="2:21" x14ac:dyDescent="0.25">
      <c r="B47" s="88">
        <v>34180000000</v>
      </c>
      <c r="C47" s="88">
        <v>-11.857115</v>
      </c>
      <c r="D47" s="20"/>
      <c r="E47" s="89">
        <f t="shared" si="0"/>
        <v>34.619999999999997</v>
      </c>
      <c r="F47" s="89">
        <f t="shared" si="1"/>
        <v>-11.824686</v>
      </c>
      <c r="G47" s="44">
        <f t="shared" si="2"/>
        <v>-12.114801999999999</v>
      </c>
      <c r="H47" s="44">
        <f t="shared" si="3"/>
        <v>-12.510374000000001</v>
      </c>
      <c r="I47" s="44">
        <f t="shared" si="4"/>
        <v>-12.488872000000001</v>
      </c>
      <c r="M47" s="20"/>
      <c r="N47" s="89">
        <f t="shared" si="5"/>
        <v>0</v>
      </c>
      <c r="O47" s="89">
        <f t="shared" si="6"/>
        <v>0</v>
      </c>
      <c r="P47" s="44">
        <f t="shared" si="7"/>
        <v>0</v>
      </c>
      <c r="Q47" s="44">
        <f t="shared" si="8"/>
        <v>0</v>
      </c>
      <c r="R47" s="44">
        <f t="shared" si="9"/>
        <v>0</v>
      </c>
      <c r="S47" s="44">
        <f t="shared" si="10"/>
        <v>0</v>
      </c>
      <c r="T47" s="44">
        <f t="shared" si="11"/>
        <v>0</v>
      </c>
      <c r="U47" s="20"/>
    </row>
    <row r="48" spans="2:21" x14ac:dyDescent="0.25">
      <c r="B48" s="88">
        <v>34290000000</v>
      </c>
      <c r="C48" s="88">
        <v>-11.858041999999999</v>
      </c>
      <c r="D48" s="20"/>
      <c r="E48" s="89">
        <f t="shared" si="0"/>
        <v>34.729999999999997</v>
      </c>
      <c r="F48" s="89">
        <f t="shared" si="1"/>
        <v>-11.794376</v>
      </c>
      <c r="G48" s="44">
        <f t="shared" si="2"/>
        <v>-12.071296999999999</v>
      </c>
      <c r="H48" s="44">
        <f t="shared" si="3"/>
        <v>-12.613167000000001</v>
      </c>
      <c r="I48" s="44">
        <f t="shared" si="4"/>
        <v>-12.671063999999999</v>
      </c>
      <c r="M48" s="20"/>
      <c r="N48" s="89">
        <f t="shared" si="5"/>
        <v>0</v>
      </c>
      <c r="O48" s="89">
        <f t="shared" si="6"/>
        <v>0</v>
      </c>
      <c r="P48" s="44">
        <f t="shared" si="7"/>
        <v>0</v>
      </c>
      <c r="Q48" s="44">
        <f t="shared" si="8"/>
        <v>0</v>
      </c>
      <c r="R48" s="44">
        <f t="shared" si="9"/>
        <v>0</v>
      </c>
      <c r="S48" s="44">
        <f t="shared" si="10"/>
        <v>0</v>
      </c>
      <c r="T48" s="44">
        <f t="shared" si="11"/>
        <v>0</v>
      </c>
      <c r="U48" s="20"/>
    </row>
    <row r="49" spans="2:21" x14ac:dyDescent="0.25">
      <c r="B49" s="88">
        <v>34400000000</v>
      </c>
      <c r="C49" s="88">
        <v>-11.857141</v>
      </c>
      <c r="D49" s="20"/>
      <c r="E49" s="89">
        <f t="shared" si="0"/>
        <v>34.840000000000003</v>
      </c>
      <c r="F49" s="89">
        <f t="shared" si="1"/>
        <v>-11.751545</v>
      </c>
      <c r="G49" s="44">
        <f t="shared" si="2"/>
        <v>-11.994799</v>
      </c>
      <c r="H49" s="44">
        <f t="shared" si="3"/>
        <v>-12.655275</v>
      </c>
      <c r="I49" s="44">
        <f t="shared" si="4"/>
        <v>-12.881834</v>
      </c>
      <c r="M49" s="20"/>
      <c r="N49" s="89">
        <f t="shared" si="5"/>
        <v>0</v>
      </c>
      <c r="O49" s="89">
        <f t="shared" si="6"/>
        <v>0</v>
      </c>
      <c r="P49" s="44">
        <f t="shared" si="7"/>
        <v>0</v>
      </c>
      <c r="Q49" s="44">
        <f t="shared" si="8"/>
        <v>0</v>
      </c>
      <c r="R49" s="44">
        <f t="shared" si="9"/>
        <v>0</v>
      </c>
      <c r="S49" s="44">
        <f t="shared" si="10"/>
        <v>0</v>
      </c>
      <c r="T49" s="44">
        <f t="shared" si="11"/>
        <v>0</v>
      </c>
      <c r="U49" s="20"/>
    </row>
    <row r="50" spans="2:21" x14ac:dyDescent="0.25">
      <c r="B50" s="88">
        <v>34510000000</v>
      </c>
      <c r="C50" s="88">
        <v>-11.843368999999999</v>
      </c>
      <c r="D50" s="20"/>
      <c r="E50" s="89">
        <f t="shared" si="0"/>
        <v>34.950000000000003</v>
      </c>
      <c r="F50" s="89">
        <f t="shared" si="1"/>
        <v>-11.709</v>
      </c>
      <c r="G50" s="44">
        <f t="shared" si="2"/>
        <v>-11.915710000000001</v>
      </c>
      <c r="H50" s="44">
        <f t="shared" si="3"/>
        <v>-12.693249</v>
      </c>
      <c r="I50" s="44">
        <f t="shared" si="4"/>
        <v>-13.083804000000001</v>
      </c>
      <c r="M50" s="20"/>
      <c r="N50" s="89">
        <f t="shared" si="5"/>
        <v>0</v>
      </c>
      <c r="O50" s="89">
        <f t="shared" si="6"/>
        <v>0</v>
      </c>
      <c r="P50" s="44">
        <f t="shared" si="7"/>
        <v>0</v>
      </c>
      <c r="Q50" s="44">
        <f t="shared" si="8"/>
        <v>0</v>
      </c>
      <c r="R50" s="44">
        <f t="shared" si="9"/>
        <v>0</v>
      </c>
      <c r="S50" s="44">
        <f t="shared" si="10"/>
        <v>0</v>
      </c>
      <c r="T50" s="44">
        <f t="shared" si="11"/>
        <v>0</v>
      </c>
      <c r="U50" s="20"/>
    </row>
    <row r="51" spans="2:21" x14ac:dyDescent="0.25">
      <c r="B51" s="88">
        <v>34620000000</v>
      </c>
      <c r="C51" s="88">
        <v>-11.824686</v>
      </c>
      <c r="D51" s="20"/>
      <c r="E51" s="89">
        <f t="shared" si="0"/>
        <v>35.06</v>
      </c>
      <c r="F51" s="89">
        <f t="shared" si="1"/>
        <v>-11.672143</v>
      </c>
      <c r="G51" s="44">
        <f t="shared" si="2"/>
        <v>-11.82044</v>
      </c>
      <c r="H51" s="44">
        <f t="shared" si="3"/>
        <v>-12.678642999999999</v>
      </c>
      <c r="I51" s="44">
        <f t="shared" si="4"/>
        <v>-13.220812</v>
      </c>
      <c r="M51" s="20"/>
      <c r="N51" s="89">
        <f t="shared" si="5"/>
        <v>0</v>
      </c>
      <c r="O51" s="89">
        <f t="shared" si="6"/>
        <v>0</v>
      </c>
      <c r="P51" s="44">
        <f t="shared" si="7"/>
        <v>0</v>
      </c>
      <c r="Q51" s="44">
        <f t="shared" si="8"/>
        <v>0</v>
      </c>
      <c r="R51" s="44">
        <f t="shared" si="9"/>
        <v>0</v>
      </c>
      <c r="S51" s="44">
        <f t="shared" si="10"/>
        <v>0</v>
      </c>
      <c r="T51" s="44">
        <f t="shared" si="11"/>
        <v>0</v>
      </c>
      <c r="U51" s="20"/>
    </row>
    <row r="52" spans="2:21" x14ac:dyDescent="0.25">
      <c r="B52" s="88">
        <v>34730000000</v>
      </c>
      <c r="C52" s="88">
        <v>-11.794376</v>
      </c>
      <c r="D52" s="20"/>
      <c r="E52" s="89">
        <f t="shared" si="0"/>
        <v>35.17</v>
      </c>
      <c r="F52" s="89">
        <f t="shared" si="1"/>
        <v>-11.618774</v>
      </c>
      <c r="G52" s="44">
        <f t="shared" si="2"/>
        <v>-11.718522</v>
      </c>
      <c r="H52" s="44">
        <f t="shared" si="3"/>
        <v>-12.607844999999999</v>
      </c>
      <c r="I52" s="44">
        <f t="shared" si="4"/>
        <v>-13.287393</v>
      </c>
      <c r="M52" s="20"/>
      <c r="N52" s="89">
        <f t="shared" si="5"/>
        <v>0</v>
      </c>
      <c r="O52" s="89">
        <f t="shared" si="6"/>
        <v>0</v>
      </c>
      <c r="P52" s="44">
        <f t="shared" si="7"/>
        <v>0</v>
      </c>
      <c r="Q52" s="44">
        <f t="shared" si="8"/>
        <v>0</v>
      </c>
      <c r="R52" s="44">
        <f t="shared" si="9"/>
        <v>0</v>
      </c>
      <c r="S52" s="44">
        <f t="shared" si="10"/>
        <v>0</v>
      </c>
      <c r="T52" s="44">
        <f t="shared" si="11"/>
        <v>0</v>
      </c>
      <c r="U52" s="20"/>
    </row>
    <row r="53" spans="2:21" x14ac:dyDescent="0.25">
      <c r="B53" s="88">
        <v>34840000000</v>
      </c>
      <c r="C53" s="88">
        <v>-11.751545</v>
      </c>
      <c r="D53" s="20"/>
      <c r="E53" s="89">
        <f t="shared" si="0"/>
        <v>35.28</v>
      </c>
      <c r="F53" s="89">
        <f t="shared" si="1"/>
        <v>-11.554125000000001</v>
      </c>
      <c r="G53" s="44">
        <f t="shared" si="2"/>
        <v>-11.658265999999999</v>
      </c>
      <c r="H53" s="44">
        <f t="shared" si="3"/>
        <v>-12.426905</v>
      </c>
      <c r="I53" s="44">
        <f t="shared" si="4"/>
        <v>-13.266363</v>
      </c>
      <c r="M53" s="20"/>
      <c r="N53" s="89">
        <f t="shared" si="5"/>
        <v>0</v>
      </c>
      <c r="O53" s="89">
        <f t="shared" si="6"/>
        <v>0</v>
      </c>
      <c r="P53" s="44">
        <f t="shared" si="7"/>
        <v>0</v>
      </c>
      <c r="Q53" s="44">
        <f t="shared" si="8"/>
        <v>0</v>
      </c>
      <c r="R53" s="44">
        <f t="shared" si="9"/>
        <v>0</v>
      </c>
      <c r="S53" s="44">
        <f t="shared" si="10"/>
        <v>0</v>
      </c>
      <c r="T53" s="44">
        <f t="shared" si="11"/>
        <v>0</v>
      </c>
      <c r="U53" s="20"/>
    </row>
    <row r="54" spans="2:21" x14ac:dyDescent="0.25">
      <c r="B54" s="88">
        <v>34950000000</v>
      </c>
      <c r="C54" s="88">
        <v>-11.709</v>
      </c>
      <c r="D54" s="20"/>
      <c r="E54" s="89">
        <f t="shared" si="0"/>
        <v>35.39</v>
      </c>
      <c r="F54" s="89">
        <f t="shared" si="1"/>
        <v>-11.463487000000001</v>
      </c>
      <c r="G54" s="44">
        <f t="shared" si="2"/>
        <v>-11.571363</v>
      </c>
      <c r="H54" s="44">
        <f t="shared" si="3"/>
        <v>-12.22415</v>
      </c>
      <c r="I54" s="44">
        <f t="shared" si="4"/>
        <v>-13.175083000000001</v>
      </c>
      <c r="M54" s="20"/>
      <c r="N54" s="89">
        <f t="shared" si="5"/>
        <v>0</v>
      </c>
      <c r="O54" s="89">
        <f t="shared" si="6"/>
        <v>0</v>
      </c>
      <c r="P54" s="44">
        <f t="shared" si="7"/>
        <v>0</v>
      </c>
      <c r="Q54" s="44">
        <f t="shared" si="8"/>
        <v>0</v>
      </c>
      <c r="R54" s="44">
        <f t="shared" si="9"/>
        <v>0</v>
      </c>
      <c r="S54" s="44">
        <f t="shared" si="10"/>
        <v>0</v>
      </c>
      <c r="T54" s="44">
        <f t="shared" si="11"/>
        <v>0</v>
      </c>
      <c r="U54" s="20"/>
    </row>
    <row r="55" spans="2:21" x14ac:dyDescent="0.25">
      <c r="B55" s="88">
        <v>35060000000</v>
      </c>
      <c r="C55" s="88">
        <v>-11.672143</v>
      </c>
      <c r="D55" s="20"/>
      <c r="E55" s="89">
        <f t="shared" si="0"/>
        <v>35.5</v>
      </c>
      <c r="F55" s="89">
        <f t="shared" si="1"/>
        <v>-11.365529</v>
      </c>
      <c r="G55" s="44">
        <f t="shared" si="2"/>
        <v>-11.476198</v>
      </c>
      <c r="H55" s="44">
        <f t="shared" si="3"/>
        <v>-12.062006</v>
      </c>
      <c r="I55" s="44">
        <f t="shared" si="4"/>
        <v>-13.012513999999999</v>
      </c>
      <c r="M55" s="20"/>
      <c r="N55" s="89">
        <f t="shared" si="5"/>
        <v>0</v>
      </c>
      <c r="O55" s="89">
        <f t="shared" si="6"/>
        <v>0</v>
      </c>
      <c r="P55" s="44">
        <f t="shared" si="7"/>
        <v>0</v>
      </c>
      <c r="Q55" s="44">
        <f t="shared" si="8"/>
        <v>0</v>
      </c>
      <c r="R55" s="44">
        <f t="shared" si="9"/>
        <v>0</v>
      </c>
      <c r="S55" s="44">
        <f t="shared" si="10"/>
        <v>0</v>
      </c>
      <c r="T55" s="44">
        <f t="shared" si="11"/>
        <v>0</v>
      </c>
      <c r="U55" s="20"/>
    </row>
    <row r="56" spans="2:21" x14ac:dyDescent="0.25">
      <c r="B56" s="88">
        <v>35170000000</v>
      </c>
      <c r="C56" s="88">
        <v>-11.618774</v>
      </c>
      <c r="E56" s="89">
        <f t="shared" si="0"/>
        <v>35.61</v>
      </c>
      <c r="F56" s="89">
        <f t="shared" si="1"/>
        <v>-11.263985999999999</v>
      </c>
      <c r="G56" s="44">
        <f t="shared" si="2"/>
        <v>-11.376060000000001</v>
      </c>
      <c r="H56" s="44">
        <f t="shared" si="3"/>
        <v>-11.916902</v>
      </c>
      <c r="I56" s="44">
        <f t="shared" si="4"/>
        <v>-12.792315</v>
      </c>
      <c r="N56" s="89">
        <f t="shared" si="5"/>
        <v>0</v>
      </c>
      <c r="O56" s="89">
        <f t="shared" si="6"/>
        <v>0</v>
      </c>
      <c r="P56" s="44">
        <f t="shared" si="7"/>
        <v>0</v>
      </c>
      <c r="Q56" s="44">
        <f t="shared" si="8"/>
        <v>0</v>
      </c>
      <c r="R56" s="44">
        <f t="shared" si="9"/>
        <v>0</v>
      </c>
      <c r="S56" s="44">
        <f t="shared" si="10"/>
        <v>0</v>
      </c>
      <c r="T56" s="44">
        <f t="shared" si="11"/>
        <v>0</v>
      </c>
    </row>
    <row r="57" spans="2:21" x14ac:dyDescent="0.25">
      <c r="B57" s="88">
        <v>35280000000</v>
      </c>
      <c r="C57" s="88">
        <v>-11.554125000000001</v>
      </c>
      <c r="E57" s="89">
        <f t="shared" si="0"/>
        <v>35.72</v>
      </c>
      <c r="F57" s="89">
        <f t="shared" si="1"/>
        <v>-11.150834</v>
      </c>
      <c r="G57" s="44">
        <f t="shared" si="2"/>
        <v>-11.293411000000001</v>
      </c>
      <c r="H57" s="44">
        <f t="shared" si="3"/>
        <v>-11.770014</v>
      </c>
      <c r="I57" s="44">
        <f t="shared" si="4"/>
        <v>-12.521692</v>
      </c>
      <c r="N57" s="89">
        <f t="shared" si="5"/>
        <v>0</v>
      </c>
      <c r="O57" s="89">
        <f t="shared" si="6"/>
        <v>0</v>
      </c>
      <c r="P57" s="44">
        <f t="shared" si="7"/>
        <v>0</v>
      </c>
      <c r="Q57" s="44">
        <f t="shared" si="8"/>
        <v>0</v>
      </c>
      <c r="R57" s="44">
        <f t="shared" si="9"/>
        <v>0</v>
      </c>
      <c r="S57" s="44">
        <f t="shared" si="10"/>
        <v>0</v>
      </c>
      <c r="T57" s="44">
        <f t="shared" si="11"/>
        <v>0</v>
      </c>
    </row>
    <row r="58" spans="2:21" x14ac:dyDescent="0.25">
      <c r="B58" s="88">
        <v>35390000000</v>
      </c>
      <c r="C58" s="88">
        <v>-11.463487000000001</v>
      </c>
      <c r="E58" s="89">
        <f t="shared" si="0"/>
        <v>35.83</v>
      </c>
      <c r="F58" s="89">
        <f t="shared" si="1"/>
        <v>-11.024281999999999</v>
      </c>
      <c r="G58" s="44">
        <f t="shared" si="2"/>
        <v>-11.219182</v>
      </c>
      <c r="H58" s="44">
        <f t="shared" si="3"/>
        <v>-11.614402999999999</v>
      </c>
      <c r="I58" s="44">
        <f t="shared" si="4"/>
        <v>-12.226893</v>
      </c>
      <c r="N58" s="89">
        <f t="shared" si="5"/>
        <v>0</v>
      </c>
      <c r="O58" s="89">
        <f t="shared" si="6"/>
        <v>0</v>
      </c>
      <c r="P58" s="44">
        <f t="shared" si="7"/>
        <v>0</v>
      </c>
      <c r="Q58" s="44">
        <f t="shared" si="8"/>
        <v>0</v>
      </c>
      <c r="R58" s="44">
        <f t="shared" si="9"/>
        <v>0</v>
      </c>
      <c r="S58" s="44">
        <f t="shared" si="10"/>
        <v>0</v>
      </c>
      <c r="T58" s="44">
        <f t="shared" si="11"/>
        <v>0</v>
      </c>
    </row>
    <row r="59" spans="2:21" x14ac:dyDescent="0.25">
      <c r="B59" s="88">
        <v>35500000000</v>
      </c>
      <c r="C59" s="88">
        <v>-11.365529</v>
      </c>
      <c r="E59" s="89">
        <f t="shared" si="0"/>
        <v>35.94</v>
      </c>
      <c r="F59" s="89">
        <f t="shared" si="1"/>
        <v>-10.925445</v>
      </c>
      <c r="G59" s="44">
        <f t="shared" si="2"/>
        <v>-11.166364</v>
      </c>
      <c r="H59" s="44">
        <f t="shared" si="3"/>
        <v>-11.469948</v>
      </c>
      <c r="I59" s="44">
        <f t="shared" si="4"/>
        <v>-11.942886</v>
      </c>
      <c r="N59" s="89">
        <f t="shared" si="5"/>
        <v>0</v>
      </c>
      <c r="O59" s="89">
        <f t="shared" si="6"/>
        <v>0</v>
      </c>
      <c r="P59" s="44">
        <f t="shared" si="7"/>
        <v>0</v>
      </c>
      <c r="Q59" s="44">
        <f t="shared" si="8"/>
        <v>0</v>
      </c>
      <c r="R59" s="44">
        <f t="shared" si="9"/>
        <v>0</v>
      </c>
      <c r="S59" s="44">
        <f t="shared" si="10"/>
        <v>0</v>
      </c>
      <c r="T59" s="44">
        <f t="shared" si="11"/>
        <v>0</v>
      </c>
    </row>
    <row r="60" spans="2:21" x14ac:dyDescent="0.25">
      <c r="B60" s="88">
        <v>35610000000</v>
      </c>
      <c r="C60" s="88">
        <v>-11.263985999999999</v>
      </c>
      <c r="E60" s="89">
        <f t="shared" si="0"/>
        <v>36.049999999999997</v>
      </c>
      <c r="F60" s="89">
        <f t="shared" si="1"/>
        <v>-10.838473</v>
      </c>
      <c r="G60" s="44">
        <f t="shared" si="2"/>
        <v>-11.095977</v>
      </c>
      <c r="H60" s="44">
        <f t="shared" si="3"/>
        <v>-11.370616999999999</v>
      </c>
      <c r="I60" s="44">
        <f t="shared" si="4"/>
        <v>-11.704521</v>
      </c>
      <c r="N60" s="89">
        <f t="shared" si="5"/>
        <v>0</v>
      </c>
      <c r="O60" s="89">
        <f t="shared" si="6"/>
        <v>0</v>
      </c>
      <c r="P60" s="44">
        <f t="shared" si="7"/>
        <v>0</v>
      </c>
      <c r="Q60" s="44">
        <f t="shared" si="8"/>
        <v>0</v>
      </c>
      <c r="R60" s="44">
        <f t="shared" si="9"/>
        <v>0</v>
      </c>
      <c r="S60" s="44">
        <f t="shared" si="10"/>
        <v>0</v>
      </c>
      <c r="T60" s="44">
        <f t="shared" si="11"/>
        <v>0</v>
      </c>
    </row>
    <row r="61" spans="2:21" x14ac:dyDescent="0.25">
      <c r="B61" s="88">
        <v>35720000000</v>
      </c>
      <c r="C61" s="88">
        <v>-11.150834</v>
      </c>
      <c r="E61" s="89">
        <f t="shared" si="0"/>
        <v>36.159999999999997</v>
      </c>
      <c r="F61" s="89">
        <f t="shared" si="1"/>
        <v>-10.762712000000001</v>
      </c>
      <c r="G61" s="44">
        <f t="shared" si="2"/>
        <v>-11.050025</v>
      </c>
      <c r="H61" s="44">
        <f t="shared" si="3"/>
        <v>-11.299288000000001</v>
      </c>
      <c r="I61" s="44">
        <f t="shared" si="4"/>
        <v>-11.479926000000001</v>
      </c>
      <c r="N61" s="89">
        <f t="shared" si="5"/>
        <v>0</v>
      </c>
      <c r="O61" s="89">
        <f t="shared" si="6"/>
        <v>0</v>
      </c>
      <c r="P61" s="44">
        <f t="shared" si="7"/>
        <v>0</v>
      </c>
      <c r="Q61" s="44">
        <f t="shared" si="8"/>
        <v>0</v>
      </c>
      <c r="R61" s="44">
        <f t="shared" si="9"/>
        <v>0</v>
      </c>
      <c r="S61" s="44">
        <f t="shared" si="10"/>
        <v>0</v>
      </c>
      <c r="T61" s="44">
        <f t="shared" si="11"/>
        <v>0</v>
      </c>
    </row>
    <row r="62" spans="2:21" x14ac:dyDescent="0.25">
      <c r="B62" s="88">
        <v>35830000000</v>
      </c>
      <c r="C62" s="88">
        <v>-11.024281999999999</v>
      </c>
      <c r="E62" s="89">
        <f t="shared" si="0"/>
        <v>36.270000000000003</v>
      </c>
      <c r="F62" s="89">
        <f t="shared" si="1"/>
        <v>-10.688822</v>
      </c>
      <c r="G62" s="44">
        <f t="shared" si="2"/>
        <v>-11.012465000000001</v>
      </c>
      <c r="H62" s="44">
        <f t="shared" si="3"/>
        <v>-11.198881999999999</v>
      </c>
      <c r="I62" s="44">
        <f t="shared" si="4"/>
        <v>-11.292785</v>
      </c>
      <c r="N62" s="89">
        <f t="shared" si="5"/>
        <v>0</v>
      </c>
      <c r="O62" s="89">
        <f t="shared" si="6"/>
        <v>0</v>
      </c>
      <c r="P62" s="44">
        <f t="shared" si="7"/>
        <v>0</v>
      </c>
      <c r="Q62" s="44">
        <f t="shared" si="8"/>
        <v>0</v>
      </c>
      <c r="R62" s="44">
        <f t="shared" si="9"/>
        <v>0</v>
      </c>
      <c r="S62" s="44">
        <f t="shared" si="10"/>
        <v>0</v>
      </c>
      <c r="T62" s="44">
        <f t="shared" si="11"/>
        <v>0</v>
      </c>
    </row>
    <row r="63" spans="2:21" x14ac:dyDescent="0.25">
      <c r="B63" s="88">
        <v>35940000000</v>
      </c>
      <c r="C63" s="88">
        <v>-10.925445</v>
      </c>
      <c r="E63" s="89">
        <f t="shared" si="0"/>
        <v>36.380000000000003</v>
      </c>
      <c r="F63" s="89">
        <f t="shared" si="1"/>
        <v>-10.609061000000001</v>
      </c>
      <c r="G63" s="44">
        <f t="shared" si="2"/>
        <v>-10.995818</v>
      </c>
      <c r="H63" s="44">
        <f t="shared" si="3"/>
        <v>-11.144911</v>
      </c>
      <c r="I63" s="44">
        <f t="shared" si="4"/>
        <v>-11.154702</v>
      </c>
      <c r="N63" s="89">
        <f t="shared" si="5"/>
        <v>0</v>
      </c>
      <c r="O63" s="89">
        <f t="shared" si="6"/>
        <v>0</v>
      </c>
      <c r="P63" s="44">
        <f t="shared" si="7"/>
        <v>0</v>
      </c>
      <c r="Q63" s="44">
        <f t="shared" si="8"/>
        <v>0</v>
      </c>
      <c r="R63" s="44">
        <f t="shared" si="9"/>
        <v>0</v>
      </c>
      <c r="S63" s="44">
        <f t="shared" si="10"/>
        <v>0</v>
      </c>
      <c r="T63" s="44">
        <f t="shared" si="11"/>
        <v>0</v>
      </c>
    </row>
    <row r="64" spans="2:21" x14ac:dyDescent="0.25">
      <c r="B64" s="88">
        <v>36050000000</v>
      </c>
      <c r="C64" s="88">
        <v>-10.838473</v>
      </c>
      <c r="E64" s="89">
        <f t="shared" si="0"/>
        <v>36.49</v>
      </c>
      <c r="F64" s="89">
        <f t="shared" si="1"/>
        <v>-10.505406000000001</v>
      </c>
      <c r="G64" s="44">
        <f t="shared" si="2"/>
        <v>-10.937805000000001</v>
      </c>
      <c r="H64" s="44">
        <f t="shared" si="3"/>
        <v>-11.103719999999999</v>
      </c>
      <c r="I64" s="44">
        <f t="shared" si="4"/>
        <v>-11.119318</v>
      </c>
      <c r="N64" s="89">
        <f t="shared" si="5"/>
        <v>0</v>
      </c>
      <c r="O64" s="89">
        <f t="shared" si="6"/>
        <v>0</v>
      </c>
      <c r="P64" s="44">
        <f t="shared" si="7"/>
        <v>0</v>
      </c>
      <c r="Q64" s="44">
        <f t="shared" si="8"/>
        <v>0</v>
      </c>
      <c r="R64" s="44">
        <f t="shared" si="9"/>
        <v>0</v>
      </c>
      <c r="S64" s="44">
        <f t="shared" si="10"/>
        <v>0</v>
      </c>
      <c r="T64" s="44">
        <f t="shared" si="11"/>
        <v>0</v>
      </c>
    </row>
    <row r="65" spans="2:20" x14ac:dyDescent="0.25">
      <c r="B65" s="88">
        <v>36160000000</v>
      </c>
      <c r="C65" s="88">
        <v>-10.762712000000001</v>
      </c>
      <c r="E65" s="89">
        <f t="shared" si="0"/>
        <v>36.6</v>
      </c>
      <c r="F65" s="89">
        <f t="shared" si="1"/>
        <v>-10.424144999999999</v>
      </c>
      <c r="G65" s="44">
        <f t="shared" si="2"/>
        <v>-10.886949</v>
      </c>
      <c r="H65" s="44">
        <f t="shared" si="3"/>
        <v>-11.137980000000001</v>
      </c>
      <c r="I65" s="44">
        <f t="shared" si="4"/>
        <v>-11.206979</v>
      </c>
      <c r="N65" s="89">
        <f t="shared" si="5"/>
        <v>0</v>
      </c>
      <c r="O65" s="89">
        <f t="shared" si="6"/>
        <v>0</v>
      </c>
      <c r="P65" s="44">
        <f t="shared" si="7"/>
        <v>0</v>
      </c>
      <c r="Q65" s="44">
        <f t="shared" si="8"/>
        <v>0</v>
      </c>
      <c r="R65" s="44">
        <f t="shared" si="9"/>
        <v>0</v>
      </c>
      <c r="S65" s="44">
        <f t="shared" si="10"/>
        <v>0</v>
      </c>
      <c r="T65" s="44">
        <f t="shared" si="11"/>
        <v>0</v>
      </c>
    </row>
    <row r="66" spans="2:20" x14ac:dyDescent="0.25">
      <c r="B66" s="88">
        <v>36270000000</v>
      </c>
      <c r="C66" s="88">
        <v>-10.688822</v>
      </c>
      <c r="E66" s="89">
        <f t="shared" si="0"/>
        <v>36.71</v>
      </c>
      <c r="F66" s="89">
        <f t="shared" si="1"/>
        <v>-10.323478</v>
      </c>
      <c r="G66" s="44">
        <f t="shared" si="2"/>
        <v>-10.821331000000001</v>
      </c>
      <c r="H66" s="44">
        <f t="shared" si="3"/>
        <v>-11.227145999999999</v>
      </c>
      <c r="I66" s="44">
        <f t="shared" si="4"/>
        <v>-11.33686</v>
      </c>
      <c r="N66" s="89">
        <f t="shared" si="5"/>
        <v>0</v>
      </c>
      <c r="O66" s="89">
        <f t="shared" si="6"/>
        <v>0</v>
      </c>
      <c r="P66" s="44">
        <f t="shared" si="7"/>
        <v>0</v>
      </c>
      <c r="Q66" s="44">
        <f t="shared" si="8"/>
        <v>0</v>
      </c>
      <c r="R66" s="44">
        <f t="shared" si="9"/>
        <v>0</v>
      </c>
      <c r="S66" s="44">
        <f t="shared" si="10"/>
        <v>0</v>
      </c>
      <c r="T66" s="44">
        <f t="shared" si="11"/>
        <v>0</v>
      </c>
    </row>
    <row r="67" spans="2:20" x14ac:dyDescent="0.25">
      <c r="B67" s="88">
        <v>36380000000</v>
      </c>
      <c r="C67" s="88">
        <v>-10.609061000000001</v>
      </c>
      <c r="E67" s="89">
        <f t="shared" si="0"/>
        <v>36.82</v>
      </c>
      <c r="F67" s="89">
        <f t="shared" si="1"/>
        <v>-10.215093</v>
      </c>
      <c r="G67" s="44">
        <f t="shared" si="2"/>
        <v>-10.760058000000001</v>
      </c>
      <c r="H67" s="44">
        <f t="shared" si="3"/>
        <v>-11.354507999999999</v>
      </c>
      <c r="I67" s="44">
        <f t="shared" si="4"/>
        <v>-11.531404</v>
      </c>
      <c r="N67" s="89">
        <f t="shared" si="5"/>
        <v>0</v>
      </c>
      <c r="O67" s="89">
        <f t="shared" si="6"/>
        <v>0</v>
      </c>
      <c r="P67" s="44">
        <f t="shared" si="7"/>
        <v>0</v>
      </c>
      <c r="Q67" s="44">
        <f t="shared" si="8"/>
        <v>0</v>
      </c>
      <c r="R67" s="44">
        <f t="shared" si="9"/>
        <v>0</v>
      </c>
      <c r="S67" s="44">
        <f t="shared" si="10"/>
        <v>0</v>
      </c>
      <c r="T67" s="44">
        <f t="shared" si="11"/>
        <v>0</v>
      </c>
    </row>
    <row r="68" spans="2:20" x14ac:dyDescent="0.25">
      <c r="B68" s="88">
        <v>36490000000</v>
      </c>
      <c r="C68" s="88">
        <v>-10.505406000000001</v>
      </c>
      <c r="E68" s="89">
        <f t="shared" si="0"/>
        <v>36.93</v>
      </c>
      <c r="F68" s="89">
        <f t="shared" si="1"/>
        <v>-10.119031</v>
      </c>
      <c r="G68" s="44">
        <f t="shared" si="2"/>
        <v>-10.63677</v>
      </c>
      <c r="H68" s="44">
        <f t="shared" si="3"/>
        <v>-11.454921000000001</v>
      </c>
      <c r="I68" s="44">
        <f t="shared" si="4"/>
        <v>-11.745227</v>
      </c>
      <c r="N68" s="89">
        <f t="shared" si="5"/>
        <v>0</v>
      </c>
      <c r="O68" s="89">
        <f t="shared" si="6"/>
        <v>0</v>
      </c>
      <c r="P68" s="44">
        <f t="shared" si="7"/>
        <v>0</v>
      </c>
      <c r="Q68" s="44">
        <f t="shared" si="8"/>
        <v>0</v>
      </c>
      <c r="R68" s="44">
        <f t="shared" si="9"/>
        <v>0</v>
      </c>
      <c r="S68" s="44">
        <f t="shared" si="10"/>
        <v>0</v>
      </c>
      <c r="T68" s="44">
        <f t="shared" si="11"/>
        <v>0</v>
      </c>
    </row>
    <row r="69" spans="2:20" x14ac:dyDescent="0.25">
      <c r="B69" s="88">
        <v>36600000000</v>
      </c>
      <c r="C69" s="88">
        <v>-10.424144999999999</v>
      </c>
      <c r="E69" s="89">
        <f t="shared" ref="E69:E132" si="12">B73/1000000000</f>
        <v>37.04</v>
      </c>
      <c r="F69" s="89">
        <f t="shared" ref="F69:F132" si="13">C73</f>
        <v>-10.028995</v>
      </c>
      <c r="G69" s="44">
        <f t="shared" ref="G69:G132" si="14">C279</f>
        <v>-10.51877</v>
      </c>
      <c r="H69" s="44">
        <f t="shared" ref="H69:H132" si="15">C485</f>
        <v>-11.495708</v>
      </c>
      <c r="I69" s="44">
        <f t="shared" ref="I69:I132" si="16">C691</f>
        <v>-12.000730000000001</v>
      </c>
      <c r="N69" s="89">
        <f t="shared" si="5"/>
        <v>0</v>
      </c>
      <c r="O69" s="89">
        <f t="shared" si="6"/>
        <v>0</v>
      </c>
      <c r="P69" s="44">
        <f t="shared" si="7"/>
        <v>0</v>
      </c>
      <c r="Q69" s="44">
        <f t="shared" si="8"/>
        <v>0</v>
      </c>
      <c r="R69" s="44">
        <f t="shared" si="9"/>
        <v>0</v>
      </c>
      <c r="S69" s="44">
        <f t="shared" si="10"/>
        <v>0</v>
      </c>
      <c r="T69" s="44">
        <f t="shared" si="11"/>
        <v>0</v>
      </c>
    </row>
    <row r="70" spans="2:20" x14ac:dyDescent="0.25">
      <c r="B70" s="88">
        <v>36710000000</v>
      </c>
      <c r="C70" s="88">
        <v>-10.323478</v>
      </c>
      <c r="E70" s="89">
        <f t="shared" si="12"/>
        <v>37.15</v>
      </c>
      <c r="F70" s="89">
        <f t="shared" si="13"/>
        <v>-9.9649371999999996</v>
      </c>
      <c r="G70" s="44">
        <f t="shared" si="14"/>
        <v>-10.397557000000001</v>
      </c>
      <c r="H70" s="44">
        <f t="shared" si="15"/>
        <v>-11.484890999999999</v>
      </c>
      <c r="I70" s="44">
        <f t="shared" si="16"/>
        <v>-12.211299</v>
      </c>
      <c r="N70" s="89">
        <f t="shared" ref="N70:N133" si="17">K74/1000000000</f>
        <v>0</v>
      </c>
      <c r="O70" s="89">
        <f t="shared" ref="O70:O133" si="18">L74</f>
        <v>0</v>
      </c>
      <c r="P70" s="44">
        <f t="shared" ref="P70:P133" si="19">L280</f>
        <v>0</v>
      </c>
      <c r="Q70" s="44">
        <f t="shared" ref="Q70:Q133" si="20">L486</f>
        <v>0</v>
      </c>
      <c r="R70" s="44">
        <f t="shared" ref="R70:R133" si="21">L692</f>
        <v>0</v>
      </c>
      <c r="S70" s="44">
        <f t="shared" ref="S70:S133" si="22">L898</f>
        <v>0</v>
      </c>
      <c r="T70" s="44">
        <f t="shared" ref="T70:T133" si="23">L1104</f>
        <v>0</v>
      </c>
    </row>
    <row r="71" spans="2:20" x14ac:dyDescent="0.25">
      <c r="B71" s="88">
        <v>36820000000</v>
      </c>
      <c r="C71" s="88">
        <v>-10.215093</v>
      </c>
      <c r="E71" s="89">
        <f t="shared" si="12"/>
        <v>37.26</v>
      </c>
      <c r="F71" s="89">
        <f t="shared" si="13"/>
        <v>-9.9468508</v>
      </c>
      <c r="G71" s="44">
        <f t="shared" si="14"/>
        <v>-10.317572</v>
      </c>
      <c r="H71" s="44">
        <f t="shared" si="15"/>
        <v>-11.447369</v>
      </c>
      <c r="I71" s="44">
        <f t="shared" si="16"/>
        <v>-12.403980000000001</v>
      </c>
      <c r="N71" s="89">
        <f t="shared" si="17"/>
        <v>0</v>
      </c>
      <c r="O71" s="89">
        <f t="shared" si="18"/>
        <v>0</v>
      </c>
      <c r="P71" s="44">
        <f t="shared" si="19"/>
        <v>0</v>
      </c>
      <c r="Q71" s="44">
        <f t="shared" si="20"/>
        <v>0</v>
      </c>
      <c r="R71" s="44">
        <f t="shared" si="21"/>
        <v>0</v>
      </c>
      <c r="S71" s="44">
        <f t="shared" si="22"/>
        <v>0</v>
      </c>
      <c r="T71" s="44">
        <f t="shared" si="23"/>
        <v>0</v>
      </c>
    </row>
    <row r="72" spans="2:20" x14ac:dyDescent="0.25">
      <c r="B72" s="88">
        <v>36930000000</v>
      </c>
      <c r="C72" s="88">
        <v>-10.119031</v>
      </c>
      <c r="E72" s="89">
        <f t="shared" si="12"/>
        <v>37.369999999999997</v>
      </c>
      <c r="F72" s="89">
        <f t="shared" si="13"/>
        <v>-9.9485215999999994</v>
      </c>
      <c r="G72" s="44">
        <f t="shared" si="14"/>
        <v>-10.253375</v>
      </c>
      <c r="H72" s="44">
        <f t="shared" si="15"/>
        <v>-11.288834</v>
      </c>
      <c r="I72" s="44">
        <f t="shared" si="16"/>
        <v>-12.504175999999999</v>
      </c>
      <c r="N72" s="89">
        <f t="shared" si="17"/>
        <v>0</v>
      </c>
      <c r="O72" s="89">
        <f t="shared" si="18"/>
        <v>0</v>
      </c>
      <c r="P72" s="44">
        <f t="shared" si="19"/>
        <v>0</v>
      </c>
      <c r="Q72" s="44">
        <f t="shared" si="20"/>
        <v>0</v>
      </c>
      <c r="R72" s="44">
        <f t="shared" si="21"/>
        <v>0</v>
      </c>
      <c r="S72" s="44">
        <f t="shared" si="22"/>
        <v>0</v>
      </c>
      <c r="T72" s="44">
        <f t="shared" si="23"/>
        <v>0</v>
      </c>
    </row>
    <row r="73" spans="2:20" x14ac:dyDescent="0.25">
      <c r="B73" s="88">
        <v>37040000000</v>
      </c>
      <c r="C73" s="88">
        <v>-10.028995</v>
      </c>
      <c r="E73" s="89">
        <f t="shared" si="12"/>
        <v>37.479999999999997</v>
      </c>
      <c r="F73" s="89">
        <f t="shared" si="13"/>
        <v>-9.9758014999999993</v>
      </c>
      <c r="G73" s="44">
        <f t="shared" si="14"/>
        <v>-10.223083000000001</v>
      </c>
      <c r="H73" s="44">
        <f t="shared" si="15"/>
        <v>-11.136421</v>
      </c>
      <c r="I73" s="44">
        <f t="shared" si="16"/>
        <v>-12.588832</v>
      </c>
      <c r="N73" s="89">
        <f t="shared" si="17"/>
        <v>0</v>
      </c>
      <c r="O73" s="89">
        <f t="shared" si="18"/>
        <v>0</v>
      </c>
      <c r="P73" s="44">
        <f t="shared" si="19"/>
        <v>0</v>
      </c>
      <c r="Q73" s="44">
        <f t="shared" si="20"/>
        <v>0</v>
      </c>
      <c r="R73" s="44">
        <f t="shared" si="21"/>
        <v>0</v>
      </c>
      <c r="S73" s="44">
        <f t="shared" si="22"/>
        <v>0</v>
      </c>
      <c r="T73" s="44">
        <f t="shared" si="23"/>
        <v>0</v>
      </c>
    </row>
    <row r="74" spans="2:20" x14ac:dyDescent="0.25">
      <c r="B74" s="88">
        <v>37150000000</v>
      </c>
      <c r="C74" s="88">
        <v>-9.9649371999999996</v>
      </c>
      <c r="E74" s="89">
        <f t="shared" si="12"/>
        <v>37.590000000000003</v>
      </c>
      <c r="F74" s="89">
        <f t="shared" si="13"/>
        <v>-10.041689999999999</v>
      </c>
      <c r="G74" s="44">
        <f t="shared" si="14"/>
        <v>-10.247672</v>
      </c>
      <c r="H74" s="44">
        <f t="shared" si="15"/>
        <v>-11.038112</v>
      </c>
      <c r="I74" s="44">
        <f t="shared" si="16"/>
        <v>-12.62373</v>
      </c>
      <c r="N74" s="89">
        <f t="shared" si="17"/>
        <v>0</v>
      </c>
      <c r="O74" s="89">
        <f t="shared" si="18"/>
        <v>0</v>
      </c>
      <c r="P74" s="44">
        <f t="shared" si="19"/>
        <v>0</v>
      </c>
      <c r="Q74" s="44">
        <f t="shared" si="20"/>
        <v>0</v>
      </c>
      <c r="R74" s="44">
        <f t="shared" si="21"/>
        <v>0</v>
      </c>
      <c r="S74" s="44">
        <f t="shared" si="22"/>
        <v>0</v>
      </c>
      <c r="T74" s="44">
        <f t="shared" si="23"/>
        <v>0</v>
      </c>
    </row>
    <row r="75" spans="2:20" x14ac:dyDescent="0.25">
      <c r="B75" s="88">
        <v>37260000000</v>
      </c>
      <c r="C75" s="88">
        <v>-9.9468508</v>
      </c>
      <c r="E75" s="89">
        <f t="shared" si="12"/>
        <v>37.700000000000003</v>
      </c>
      <c r="F75" s="89">
        <f t="shared" si="13"/>
        <v>-10.146813999999999</v>
      </c>
      <c r="G75" s="44">
        <f t="shared" si="14"/>
        <v>-10.376592</v>
      </c>
      <c r="H75" s="44">
        <f t="shared" si="15"/>
        <v>-11.017552999999999</v>
      </c>
      <c r="I75" s="44">
        <f t="shared" si="16"/>
        <v>-12.788188</v>
      </c>
      <c r="N75" s="89">
        <f t="shared" si="17"/>
        <v>0</v>
      </c>
      <c r="O75" s="89">
        <f t="shared" si="18"/>
        <v>0</v>
      </c>
      <c r="P75" s="44">
        <f t="shared" si="19"/>
        <v>0</v>
      </c>
      <c r="Q75" s="44">
        <f t="shared" si="20"/>
        <v>0</v>
      </c>
      <c r="R75" s="44">
        <f t="shared" si="21"/>
        <v>0</v>
      </c>
      <c r="S75" s="44">
        <f t="shared" si="22"/>
        <v>0</v>
      </c>
      <c r="T75" s="44">
        <f t="shared" si="23"/>
        <v>0</v>
      </c>
    </row>
    <row r="76" spans="2:20" x14ac:dyDescent="0.25">
      <c r="B76" s="88">
        <v>37370000000</v>
      </c>
      <c r="C76" s="88">
        <v>-9.9485215999999994</v>
      </c>
      <c r="E76" s="89">
        <f t="shared" si="12"/>
        <v>37.81</v>
      </c>
      <c r="F76" s="89">
        <f t="shared" si="13"/>
        <v>-10.277678</v>
      </c>
      <c r="G76" s="44">
        <f t="shared" si="14"/>
        <v>-10.530601000000001</v>
      </c>
      <c r="H76" s="44">
        <f t="shared" si="15"/>
        <v>-11.069329</v>
      </c>
      <c r="I76" s="44">
        <f t="shared" si="16"/>
        <v>-12.927752</v>
      </c>
      <c r="N76" s="89">
        <f t="shared" si="17"/>
        <v>0</v>
      </c>
      <c r="O76" s="89">
        <f t="shared" si="18"/>
        <v>0</v>
      </c>
      <c r="P76" s="44">
        <f t="shared" si="19"/>
        <v>0</v>
      </c>
      <c r="Q76" s="44">
        <f t="shared" si="20"/>
        <v>0</v>
      </c>
      <c r="R76" s="44">
        <f t="shared" si="21"/>
        <v>0</v>
      </c>
      <c r="S76" s="44">
        <f t="shared" si="22"/>
        <v>0</v>
      </c>
      <c r="T76" s="44">
        <f t="shared" si="23"/>
        <v>0</v>
      </c>
    </row>
    <row r="77" spans="2:20" x14ac:dyDescent="0.25">
      <c r="B77" s="88">
        <v>37480000000</v>
      </c>
      <c r="C77" s="88">
        <v>-9.9758014999999993</v>
      </c>
      <c r="E77" s="89">
        <f t="shared" si="12"/>
        <v>37.92</v>
      </c>
      <c r="F77" s="89">
        <f t="shared" si="13"/>
        <v>-10.418848000000001</v>
      </c>
      <c r="G77" s="44">
        <f t="shared" si="14"/>
        <v>-10.703915</v>
      </c>
      <c r="H77" s="44">
        <f t="shared" si="15"/>
        <v>-11.174103000000001</v>
      </c>
      <c r="I77" s="44">
        <f t="shared" si="16"/>
        <v>-13.189356999999999</v>
      </c>
      <c r="N77" s="89">
        <f t="shared" si="17"/>
        <v>0</v>
      </c>
      <c r="O77" s="89">
        <f t="shared" si="18"/>
        <v>0</v>
      </c>
      <c r="P77" s="44">
        <f t="shared" si="19"/>
        <v>0</v>
      </c>
      <c r="Q77" s="44">
        <f t="shared" si="20"/>
        <v>0</v>
      </c>
      <c r="R77" s="44">
        <f t="shared" si="21"/>
        <v>0</v>
      </c>
      <c r="S77" s="44">
        <f t="shared" si="22"/>
        <v>0</v>
      </c>
      <c r="T77" s="44">
        <f t="shared" si="23"/>
        <v>0</v>
      </c>
    </row>
    <row r="78" spans="2:20" x14ac:dyDescent="0.25">
      <c r="B78" s="88">
        <v>37590000000</v>
      </c>
      <c r="C78" s="88">
        <v>-10.041689999999999</v>
      </c>
      <c r="E78" s="89">
        <f t="shared" si="12"/>
        <v>38.03</v>
      </c>
      <c r="F78" s="89">
        <f t="shared" si="13"/>
        <v>-10.558823</v>
      </c>
      <c r="G78" s="44">
        <f t="shared" si="14"/>
        <v>-10.866728</v>
      </c>
      <c r="H78" s="44">
        <f t="shared" si="15"/>
        <v>-11.338721</v>
      </c>
      <c r="I78" s="44">
        <f t="shared" si="16"/>
        <v>-13.336677</v>
      </c>
      <c r="N78" s="89">
        <f t="shared" si="17"/>
        <v>0</v>
      </c>
      <c r="O78" s="89">
        <f t="shared" si="18"/>
        <v>0</v>
      </c>
      <c r="P78" s="44">
        <f t="shared" si="19"/>
        <v>0</v>
      </c>
      <c r="Q78" s="44">
        <f t="shared" si="20"/>
        <v>0</v>
      </c>
      <c r="R78" s="44">
        <f t="shared" si="21"/>
        <v>0</v>
      </c>
      <c r="S78" s="44">
        <f t="shared" si="22"/>
        <v>0</v>
      </c>
      <c r="T78" s="44">
        <f t="shared" si="23"/>
        <v>0</v>
      </c>
    </row>
    <row r="79" spans="2:20" x14ac:dyDescent="0.25">
      <c r="B79" s="88">
        <v>37700000000</v>
      </c>
      <c r="C79" s="88">
        <v>-10.146813999999999</v>
      </c>
      <c r="E79" s="89">
        <f t="shared" si="12"/>
        <v>38.14</v>
      </c>
      <c r="F79" s="89">
        <f t="shared" si="13"/>
        <v>-10.689260000000001</v>
      </c>
      <c r="G79" s="44">
        <f t="shared" si="14"/>
        <v>-11.047238</v>
      </c>
      <c r="H79" s="44">
        <f t="shared" si="15"/>
        <v>-11.651102</v>
      </c>
      <c r="I79" s="44">
        <f t="shared" si="16"/>
        <v>-13.504711</v>
      </c>
      <c r="N79" s="89">
        <f t="shared" si="17"/>
        <v>0</v>
      </c>
      <c r="O79" s="89">
        <f t="shared" si="18"/>
        <v>0</v>
      </c>
      <c r="P79" s="44">
        <f t="shared" si="19"/>
        <v>0</v>
      </c>
      <c r="Q79" s="44">
        <f t="shared" si="20"/>
        <v>0</v>
      </c>
      <c r="R79" s="44">
        <f t="shared" si="21"/>
        <v>0</v>
      </c>
      <c r="S79" s="44">
        <f t="shared" si="22"/>
        <v>0</v>
      </c>
      <c r="T79" s="44">
        <f t="shared" si="23"/>
        <v>0</v>
      </c>
    </row>
    <row r="80" spans="2:20" x14ac:dyDescent="0.25">
      <c r="B80" s="88">
        <v>37810000000</v>
      </c>
      <c r="C80" s="88">
        <v>-10.277678</v>
      </c>
      <c r="E80" s="89">
        <f t="shared" si="12"/>
        <v>38.25</v>
      </c>
      <c r="F80" s="89">
        <f t="shared" si="13"/>
        <v>-10.858788000000001</v>
      </c>
      <c r="G80" s="44">
        <f t="shared" si="14"/>
        <v>-11.297575999999999</v>
      </c>
      <c r="H80" s="44">
        <f t="shared" si="15"/>
        <v>-11.928203999999999</v>
      </c>
      <c r="I80" s="44">
        <f t="shared" si="16"/>
        <v>-13.743878</v>
      </c>
      <c r="N80" s="89">
        <f t="shared" si="17"/>
        <v>0</v>
      </c>
      <c r="O80" s="89">
        <f t="shared" si="18"/>
        <v>0</v>
      </c>
      <c r="P80" s="44">
        <f t="shared" si="19"/>
        <v>0</v>
      </c>
      <c r="Q80" s="44">
        <f t="shared" si="20"/>
        <v>0</v>
      </c>
      <c r="R80" s="44">
        <f t="shared" si="21"/>
        <v>0</v>
      </c>
      <c r="S80" s="44">
        <f t="shared" si="22"/>
        <v>0</v>
      </c>
      <c r="T80" s="44">
        <f t="shared" si="23"/>
        <v>0</v>
      </c>
    </row>
    <row r="81" spans="2:20" x14ac:dyDescent="0.25">
      <c r="B81" s="88">
        <v>37920000000</v>
      </c>
      <c r="C81" s="88">
        <v>-10.418848000000001</v>
      </c>
      <c r="E81" s="89">
        <f t="shared" si="12"/>
        <v>38.36</v>
      </c>
      <c r="F81" s="89">
        <f t="shared" si="13"/>
        <v>-11.03082</v>
      </c>
      <c r="G81" s="44">
        <f t="shared" si="14"/>
        <v>-11.525454999999999</v>
      </c>
      <c r="H81" s="44">
        <f t="shared" si="15"/>
        <v>-12.130095000000001</v>
      </c>
      <c r="I81" s="44">
        <f t="shared" si="16"/>
        <v>-13.947575000000001</v>
      </c>
      <c r="N81" s="89">
        <f t="shared" si="17"/>
        <v>0</v>
      </c>
      <c r="O81" s="89">
        <f t="shared" si="18"/>
        <v>0</v>
      </c>
      <c r="P81" s="44">
        <f t="shared" si="19"/>
        <v>0</v>
      </c>
      <c r="Q81" s="44">
        <f t="shared" si="20"/>
        <v>0</v>
      </c>
      <c r="R81" s="44">
        <f t="shared" si="21"/>
        <v>0</v>
      </c>
      <c r="S81" s="44">
        <f t="shared" si="22"/>
        <v>0</v>
      </c>
      <c r="T81" s="44">
        <f t="shared" si="23"/>
        <v>0</v>
      </c>
    </row>
    <row r="82" spans="2:20" x14ac:dyDescent="0.25">
      <c r="B82" s="88">
        <v>38030000000</v>
      </c>
      <c r="C82" s="88">
        <v>-10.558823</v>
      </c>
      <c r="E82" s="89">
        <f t="shared" si="12"/>
        <v>38.47</v>
      </c>
      <c r="F82" s="89">
        <f t="shared" si="13"/>
        <v>-11.163423999999999</v>
      </c>
      <c r="G82" s="44">
        <f t="shared" si="14"/>
        <v>-11.726348</v>
      </c>
      <c r="H82" s="44">
        <f t="shared" si="15"/>
        <v>-12.261771</v>
      </c>
      <c r="I82" s="44">
        <f t="shared" si="16"/>
        <v>-13.99555</v>
      </c>
      <c r="N82" s="89">
        <f t="shared" si="17"/>
        <v>0</v>
      </c>
      <c r="O82" s="89">
        <f t="shared" si="18"/>
        <v>0</v>
      </c>
      <c r="P82" s="44">
        <f t="shared" si="19"/>
        <v>0</v>
      </c>
      <c r="Q82" s="44">
        <f t="shared" si="20"/>
        <v>0</v>
      </c>
      <c r="R82" s="44">
        <f t="shared" si="21"/>
        <v>0</v>
      </c>
      <c r="S82" s="44">
        <f t="shared" si="22"/>
        <v>0</v>
      </c>
      <c r="T82" s="44">
        <f t="shared" si="23"/>
        <v>0</v>
      </c>
    </row>
    <row r="83" spans="2:20" x14ac:dyDescent="0.25">
      <c r="B83" s="88">
        <v>38140000000</v>
      </c>
      <c r="C83" s="88">
        <v>-10.689260000000001</v>
      </c>
      <c r="E83" s="89">
        <f t="shared" si="12"/>
        <v>38.58</v>
      </c>
      <c r="F83" s="89">
        <f t="shared" si="13"/>
        <v>-11.357517</v>
      </c>
      <c r="G83" s="44">
        <f t="shared" si="14"/>
        <v>-11.863773999999999</v>
      </c>
      <c r="H83" s="44">
        <f t="shared" si="15"/>
        <v>-12.417111</v>
      </c>
      <c r="I83" s="44">
        <f t="shared" si="16"/>
        <v>-14.124079999999999</v>
      </c>
      <c r="N83" s="89">
        <f t="shared" si="17"/>
        <v>0</v>
      </c>
      <c r="O83" s="89">
        <f t="shared" si="18"/>
        <v>0</v>
      </c>
      <c r="P83" s="44">
        <f t="shared" si="19"/>
        <v>0</v>
      </c>
      <c r="Q83" s="44">
        <f t="shared" si="20"/>
        <v>0</v>
      </c>
      <c r="R83" s="44">
        <f t="shared" si="21"/>
        <v>0</v>
      </c>
      <c r="S83" s="44">
        <f t="shared" si="22"/>
        <v>0</v>
      </c>
      <c r="T83" s="44">
        <f t="shared" si="23"/>
        <v>0</v>
      </c>
    </row>
    <row r="84" spans="2:20" x14ac:dyDescent="0.25">
      <c r="B84" s="88">
        <v>38250000000</v>
      </c>
      <c r="C84" s="88">
        <v>-10.858788000000001</v>
      </c>
      <c r="E84" s="89">
        <f t="shared" si="12"/>
        <v>38.69</v>
      </c>
      <c r="F84" s="89">
        <f t="shared" si="13"/>
        <v>-11.567852</v>
      </c>
      <c r="G84" s="44">
        <f t="shared" si="14"/>
        <v>-11.985848000000001</v>
      </c>
      <c r="H84" s="44">
        <f t="shared" si="15"/>
        <v>-12.56301</v>
      </c>
      <c r="I84" s="44">
        <f t="shared" si="16"/>
        <v>-14.189214</v>
      </c>
      <c r="N84" s="89">
        <f t="shared" si="17"/>
        <v>0</v>
      </c>
      <c r="O84" s="89">
        <f t="shared" si="18"/>
        <v>0</v>
      </c>
      <c r="P84" s="44">
        <f t="shared" si="19"/>
        <v>0</v>
      </c>
      <c r="Q84" s="44">
        <f t="shared" si="20"/>
        <v>0</v>
      </c>
      <c r="R84" s="44">
        <f t="shared" si="21"/>
        <v>0</v>
      </c>
      <c r="S84" s="44">
        <f t="shared" si="22"/>
        <v>0</v>
      </c>
      <c r="T84" s="44">
        <f t="shared" si="23"/>
        <v>0</v>
      </c>
    </row>
    <row r="85" spans="2:20" x14ac:dyDescent="0.25">
      <c r="B85" s="88">
        <v>38360000000</v>
      </c>
      <c r="C85" s="88">
        <v>-11.03082</v>
      </c>
      <c r="E85" s="89">
        <f t="shared" si="12"/>
        <v>38.799999999999997</v>
      </c>
      <c r="F85" s="89">
        <f t="shared" si="13"/>
        <v>-11.784109000000001</v>
      </c>
      <c r="G85" s="44">
        <f t="shared" si="14"/>
        <v>-12.129726</v>
      </c>
      <c r="H85" s="44">
        <f t="shared" si="15"/>
        <v>-12.635719</v>
      </c>
      <c r="I85" s="44">
        <f t="shared" si="16"/>
        <v>-14.27026</v>
      </c>
      <c r="N85" s="89">
        <f t="shared" si="17"/>
        <v>0</v>
      </c>
      <c r="O85" s="89">
        <f t="shared" si="18"/>
        <v>0</v>
      </c>
      <c r="P85" s="44">
        <f t="shared" si="19"/>
        <v>0</v>
      </c>
      <c r="Q85" s="44">
        <f t="shared" si="20"/>
        <v>0</v>
      </c>
      <c r="R85" s="44">
        <f t="shared" si="21"/>
        <v>0</v>
      </c>
      <c r="S85" s="44">
        <f t="shared" si="22"/>
        <v>0</v>
      </c>
      <c r="T85" s="44">
        <f t="shared" si="23"/>
        <v>0</v>
      </c>
    </row>
    <row r="86" spans="2:20" x14ac:dyDescent="0.25">
      <c r="B86" s="88">
        <v>38470000000</v>
      </c>
      <c r="C86" s="88">
        <v>-11.163423999999999</v>
      </c>
      <c r="E86" s="89">
        <f t="shared" si="12"/>
        <v>38.909999999999997</v>
      </c>
      <c r="F86" s="89">
        <f t="shared" si="13"/>
        <v>-11.98649</v>
      </c>
      <c r="G86" s="44">
        <f t="shared" si="14"/>
        <v>-12.322908</v>
      </c>
      <c r="H86" s="44">
        <f t="shared" si="15"/>
        <v>-12.593051000000001</v>
      </c>
      <c r="I86" s="44">
        <f t="shared" si="16"/>
        <v>-14.267275</v>
      </c>
      <c r="N86" s="89">
        <f t="shared" si="17"/>
        <v>0</v>
      </c>
      <c r="O86" s="89">
        <f t="shared" si="18"/>
        <v>0</v>
      </c>
      <c r="P86" s="44">
        <f t="shared" si="19"/>
        <v>0</v>
      </c>
      <c r="Q86" s="44">
        <f t="shared" si="20"/>
        <v>0</v>
      </c>
      <c r="R86" s="44">
        <f t="shared" si="21"/>
        <v>0</v>
      </c>
      <c r="S86" s="44">
        <f t="shared" si="22"/>
        <v>0</v>
      </c>
      <c r="T86" s="44">
        <f t="shared" si="23"/>
        <v>0</v>
      </c>
    </row>
    <row r="87" spans="2:20" x14ac:dyDescent="0.25">
      <c r="B87" s="88">
        <v>38580000000</v>
      </c>
      <c r="C87" s="88">
        <v>-11.357517</v>
      </c>
      <c r="E87" s="89">
        <f t="shared" si="12"/>
        <v>39.020000000000003</v>
      </c>
      <c r="F87" s="89">
        <f t="shared" si="13"/>
        <v>-12.047647</v>
      </c>
      <c r="G87" s="44">
        <f t="shared" si="14"/>
        <v>-12.404106000000001</v>
      </c>
      <c r="H87" s="44">
        <f t="shared" si="15"/>
        <v>-12.586078000000001</v>
      </c>
      <c r="I87" s="44">
        <f t="shared" si="16"/>
        <v>-14.084291</v>
      </c>
      <c r="N87" s="89">
        <f t="shared" si="17"/>
        <v>0</v>
      </c>
      <c r="O87" s="89">
        <f t="shared" si="18"/>
        <v>0</v>
      </c>
      <c r="P87" s="44">
        <f t="shared" si="19"/>
        <v>0</v>
      </c>
      <c r="Q87" s="44">
        <f t="shared" si="20"/>
        <v>0</v>
      </c>
      <c r="R87" s="44">
        <f t="shared" si="21"/>
        <v>0</v>
      </c>
      <c r="S87" s="44">
        <f t="shared" si="22"/>
        <v>0</v>
      </c>
      <c r="T87" s="44">
        <f t="shared" si="23"/>
        <v>0</v>
      </c>
    </row>
    <row r="88" spans="2:20" x14ac:dyDescent="0.25">
      <c r="B88" s="88">
        <v>38690000000</v>
      </c>
      <c r="C88" s="88">
        <v>-11.567852</v>
      </c>
      <c r="E88" s="89">
        <f t="shared" si="12"/>
        <v>39.130000000000003</v>
      </c>
      <c r="F88" s="89">
        <f t="shared" si="13"/>
        <v>-12.065818</v>
      </c>
      <c r="G88" s="44">
        <f t="shared" si="14"/>
        <v>-12.490140999999999</v>
      </c>
      <c r="H88" s="44">
        <f t="shared" si="15"/>
        <v>-12.645346</v>
      </c>
      <c r="I88" s="44">
        <f t="shared" si="16"/>
        <v>-13.906487</v>
      </c>
      <c r="N88" s="89">
        <f t="shared" si="17"/>
        <v>0</v>
      </c>
      <c r="O88" s="89">
        <f t="shared" si="18"/>
        <v>0</v>
      </c>
      <c r="P88" s="44">
        <f t="shared" si="19"/>
        <v>0</v>
      </c>
      <c r="Q88" s="44">
        <f t="shared" si="20"/>
        <v>0</v>
      </c>
      <c r="R88" s="44">
        <f t="shared" si="21"/>
        <v>0</v>
      </c>
      <c r="S88" s="44">
        <f t="shared" si="22"/>
        <v>0</v>
      </c>
      <c r="T88" s="44">
        <f t="shared" si="23"/>
        <v>0</v>
      </c>
    </row>
    <row r="89" spans="2:20" x14ac:dyDescent="0.25">
      <c r="B89" s="88">
        <v>38800000000</v>
      </c>
      <c r="C89" s="88">
        <v>-11.784109000000001</v>
      </c>
      <c r="E89" s="89">
        <f t="shared" si="12"/>
        <v>39.24</v>
      </c>
      <c r="F89" s="89">
        <f t="shared" si="13"/>
        <v>-12.035491</v>
      </c>
      <c r="G89" s="44">
        <f t="shared" si="14"/>
        <v>-12.540433</v>
      </c>
      <c r="H89" s="44">
        <f t="shared" si="15"/>
        <v>-12.768212</v>
      </c>
      <c r="I89" s="44">
        <f t="shared" si="16"/>
        <v>-13.727592</v>
      </c>
      <c r="N89" s="89">
        <f t="shared" si="17"/>
        <v>0</v>
      </c>
      <c r="O89" s="89">
        <f t="shared" si="18"/>
        <v>0</v>
      </c>
      <c r="P89" s="44">
        <f t="shared" si="19"/>
        <v>0</v>
      </c>
      <c r="Q89" s="44">
        <f t="shared" si="20"/>
        <v>0</v>
      </c>
      <c r="R89" s="44">
        <f t="shared" si="21"/>
        <v>0</v>
      </c>
      <c r="S89" s="44">
        <f t="shared" si="22"/>
        <v>0</v>
      </c>
      <c r="T89" s="44">
        <f t="shared" si="23"/>
        <v>0</v>
      </c>
    </row>
    <row r="90" spans="2:20" x14ac:dyDescent="0.25">
      <c r="B90" s="88">
        <v>38910000000</v>
      </c>
      <c r="C90" s="88">
        <v>-11.98649</v>
      </c>
      <c r="E90" s="89">
        <f t="shared" si="12"/>
        <v>39.35</v>
      </c>
      <c r="F90" s="89">
        <f t="shared" si="13"/>
        <v>-11.888303000000001</v>
      </c>
      <c r="G90" s="44">
        <f t="shared" si="14"/>
        <v>-12.589301000000001</v>
      </c>
      <c r="H90" s="44">
        <f t="shared" si="15"/>
        <v>-12.854729000000001</v>
      </c>
      <c r="I90" s="44">
        <f t="shared" si="16"/>
        <v>-13.565375</v>
      </c>
      <c r="N90" s="89">
        <f t="shared" si="17"/>
        <v>0</v>
      </c>
      <c r="O90" s="89">
        <f t="shared" si="18"/>
        <v>0</v>
      </c>
      <c r="P90" s="44">
        <f t="shared" si="19"/>
        <v>0</v>
      </c>
      <c r="Q90" s="44">
        <f t="shared" si="20"/>
        <v>0</v>
      </c>
      <c r="R90" s="44">
        <f t="shared" si="21"/>
        <v>0</v>
      </c>
      <c r="S90" s="44">
        <f t="shared" si="22"/>
        <v>0</v>
      </c>
      <c r="T90" s="44">
        <f t="shared" si="23"/>
        <v>0</v>
      </c>
    </row>
    <row r="91" spans="2:20" x14ac:dyDescent="0.25">
      <c r="B91" s="88">
        <v>39020000000</v>
      </c>
      <c r="C91" s="88">
        <v>-12.047647</v>
      </c>
      <c r="E91" s="89">
        <f t="shared" si="12"/>
        <v>39.46</v>
      </c>
      <c r="F91" s="89">
        <f t="shared" si="13"/>
        <v>-11.699036</v>
      </c>
      <c r="G91" s="44">
        <f t="shared" si="14"/>
        <v>-12.599864</v>
      </c>
      <c r="H91" s="44">
        <f t="shared" si="15"/>
        <v>-12.956284999999999</v>
      </c>
      <c r="I91" s="44">
        <f t="shared" si="16"/>
        <v>-13.439173</v>
      </c>
      <c r="N91" s="89">
        <f t="shared" si="17"/>
        <v>0</v>
      </c>
      <c r="O91" s="89">
        <f t="shared" si="18"/>
        <v>0</v>
      </c>
      <c r="P91" s="44">
        <f t="shared" si="19"/>
        <v>0</v>
      </c>
      <c r="Q91" s="44">
        <f t="shared" si="20"/>
        <v>0</v>
      </c>
      <c r="R91" s="44">
        <f t="shared" si="21"/>
        <v>0</v>
      </c>
      <c r="S91" s="44">
        <f t="shared" si="22"/>
        <v>0</v>
      </c>
      <c r="T91" s="44">
        <f t="shared" si="23"/>
        <v>0</v>
      </c>
    </row>
    <row r="92" spans="2:20" x14ac:dyDescent="0.25">
      <c r="B92" s="88">
        <v>39130000000</v>
      </c>
      <c r="C92" s="88">
        <v>-12.065818</v>
      </c>
      <c r="E92" s="89">
        <f t="shared" si="12"/>
        <v>39.57</v>
      </c>
      <c r="F92" s="89">
        <f t="shared" si="13"/>
        <v>-11.511918</v>
      </c>
      <c r="G92" s="44">
        <f t="shared" si="14"/>
        <v>-12.465399</v>
      </c>
      <c r="H92" s="44">
        <f t="shared" si="15"/>
        <v>-13.047349000000001</v>
      </c>
      <c r="I92" s="44">
        <f t="shared" si="16"/>
        <v>-13.427902</v>
      </c>
      <c r="N92" s="89">
        <f t="shared" si="17"/>
        <v>0</v>
      </c>
      <c r="O92" s="89">
        <f t="shared" si="18"/>
        <v>0</v>
      </c>
      <c r="P92" s="44">
        <f t="shared" si="19"/>
        <v>0</v>
      </c>
      <c r="Q92" s="44">
        <f t="shared" si="20"/>
        <v>0</v>
      </c>
      <c r="R92" s="44">
        <f t="shared" si="21"/>
        <v>0</v>
      </c>
      <c r="S92" s="44">
        <f t="shared" si="22"/>
        <v>0</v>
      </c>
      <c r="T92" s="44">
        <f t="shared" si="23"/>
        <v>0</v>
      </c>
    </row>
    <row r="93" spans="2:20" x14ac:dyDescent="0.25">
      <c r="B93" s="88">
        <v>39240000000</v>
      </c>
      <c r="C93" s="88">
        <v>-12.035491</v>
      </c>
      <c r="E93" s="89">
        <f t="shared" si="12"/>
        <v>39.68</v>
      </c>
      <c r="F93" s="89">
        <f t="shared" si="13"/>
        <v>-11.351251</v>
      </c>
      <c r="G93" s="44">
        <f t="shared" si="14"/>
        <v>-12.273593</v>
      </c>
      <c r="H93" s="44">
        <f t="shared" si="15"/>
        <v>-13.1372</v>
      </c>
      <c r="I93" s="44">
        <f t="shared" si="16"/>
        <v>-13.534656999999999</v>
      </c>
      <c r="N93" s="89">
        <f t="shared" si="17"/>
        <v>0</v>
      </c>
      <c r="O93" s="89">
        <f t="shared" si="18"/>
        <v>0</v>
      </c>
      <c r="P93" s="44">
        <f t="shared" si="19"/>
        <v>0</v>
      </c>
      <c r="Q93" s="44">
        <f t="shared" si="20"/>
        <v>0</v>
      </c>
      <c r="R93" s="44">
        <f t="shared" si="21"/>
        <v>0</v>
      </c>
      <c r="S93" s="44">
        <f t="shared" si="22"/>
        <v>0</v>
      </c>
      <c r="T93" s="44">
        <f t="shared" si="23"/>
        <v>0</v>
      </c>
    </row>
    <row r="94" spans="2:20" x14ac:dyDescent="0.25">
      <c r="B94" s="88">
        <v>39350000000</v>
      </c>
      <c r="C94" s="88">
        <v>-11.888303000000001</v>
      </c>
      <c r="E94" s="89">
        <f t="shared" si="12"/>
        <v>39.79</v>
      </c>
      <c r="F94" s="89">
        <f t="shared" si="13"/>
        <v>-11.268551</v>
      </c>
      <c r="G94" s="44">
        <f t="shared" si="14"/>
        <v>-12.096909999999999</v>
      </c>
      <c r="H94" s="44">
        <f t="shared" si="15"/>
        <v>-13.032724999999999</v>
      </c>
      <c r="I94" s="44">
        <f t="shared" si="16"/>
        <v>-13.719747</v>
      </c>
      <c r="N94" s="89">
        <f t="shared" si="17"/>
        <v>0</v>
      </c>
      <c r="O94" s="89">
        <f t="shared" si="18"/>
        <v>0</v>
      </c>
      <c r="P94" s="44">
        <f t="shared" si="19"/>
        <v>0</v>
      </c>
      <c r="Q94" s="44">
        <f t="shared" si="20"/>
        <v>0</v>
      </c>
      <c r="R94" s="44">
        <f t="shared" si="21"/>
        <v>0</v>
      </c>
      <c r="S94" s="44">
        <f t="shared" si="22"/>
        <v>0</v>
      </c>
      <c r="T94" s="44">
        <f t="shared" si="23"/>
        <v>0</v>
      </c>
    </row>
    <row r="95" spans="2:20" x14ac:dyDescent="0.25">
      <c r="B95" s="88">
        <v>39460000000</v>
      </c>
      <c r="C95" s="88">
        <v>-11.699036</v>
      </c>
      <c r="E95" s="89">
        <f t="shared" si="12"/>
        <v>39.9</v>
      </c>
      <c r="F95" s="89">
        <f t="shared" si="13"/>
        <v>-11.197284</v>
      </c>
      <c r="G95" s="44">
        <f t="shared" si="14"/>
        <v>-11.91508</v>
      </c>
      <c r="H95" s="44">
        <f t="shared" si="15"/>
        <v>-12.898339999999999</v>
      </c>
      <c r="I95" s="44">
        <f t="shared" si="16"/>
        <v>-13.840583000000001</v>
      </c>
      <c r="N95" s="89">
        <f t="shared" si="17"/>
        <v>0</v>
      </c>
      <c r="O95" s="89">
        <f t="shared" si="18"/>
        <v>0</v>
      </c>
      <c r="P95" s="44">
        <f t="shared" si="19"/>
        <v>0</v>
      </c>
      <c r="Q95" s="44">
        <f t="shared" si="20"/>
        <v>0</v>
      </c>
      <c r="R95" s="44">
        <f t="shared" si="21"/>
        <v>0</v>
      </c>
      <c r="S95" s="44">
        <f t="shared" si="22"/>
        <v>0</v>
      </c>
      <c r="T95" s="44">
        <f t="shared" si="23"/>
        <v>0</v>
      </c>
    </row>
    <row r="96" spans="2:20" x14ac:dyDescent="0.25">
      <c r="B96" s="88">
        <v>39570000000</v>
      </c>
      <c r="C96" s="88">
        <v>-11.511918</v>
      </c>
      <c r="E96" s="89">
        <f t="shared" si="12"/>
        <v>40.01</v>
      </c>
      <c r="F96" s="89">
        <f t="shared" si="13"/>
        <v>-11.180253</v>
      </c>
      <c r="G96" s="44">
        <f t="shared" si="14"/>
        <v>-11.764435000000001</v>
      </c>
      <c r="H96" s="44">
        <f t="shared" si="15"/>
        <v>-12.7295</v>
      </c>
      <c r="I96" s="44">
        <f t="shared" si="16"/>
        <v>-13.800214</v>
      </c>
      <c r="N96" s="89">
        <f t="shared" si="17"/>
        <v>0</v>
      </c>
      <c r="O96" s="89">
        <f t="shared" si="18"/>
        <v>0</v>
      </c>
      <c r="P96" s="44">
        <f t="shared" si="19"/>
        <v>0</v>
      </c>
      <c r="Q96" s="44">
        <f t="shared" si="20"/>
        <v>0</v>
      </c>
      <c r="R96" s="44">
        <f t="shared" si="21"/>
        <v>0</v>
      </c>
      <c r="S96" s="44">
        <f t="shared" si="22"/>
        <v>0</v>
      </c>
      <c r="T96" s="44">
        <f t="shared" si="23"/>
        <v>0</v>
      </c>
    </row>
    <row r="97" spans="2:20" x14ac:dyDescent="0.25">
      <c r="B97" s="88">
        <v>39680000000</v>
      </c>
      <c r="C97" s="88">
        <v>-11.351251</v>
      </c>
      <c r="E97" s="89">
        <f t="shared" si="12"/>
        <v>40.119999999999997</v>
      </c>
      <c r="F97" s="89">
        <f t="shared" si="13"/>
        <v>-11.184663</v>
      </c>
      <c r="G97" s="44">
        <f t="shared" si="14"/>
        <v>-11.640112999999999</v>
      </c>
      <c r="H97" s="44">
        <f t="shared" si="15"/>
        <v>-12.518489000000001</v>
      </c>
      <c r="I97" s="44">
        <f t="shared" si="16"/>
        <v>-13.642440000000001</v>
      </c>
      <c r="N97" s="89">
        <f t="shared" si="17"/>
        <v>0</v>
      </c>
      <c r="O97" s="89">
        <f t="shared" si="18"/>
        <v>0</v>
      </c>
      <c r="P97" s="44">
        <f t="shared" si="19"/>
        <v>0</v>
      </c>
      <c r="Q97" s="44">
        <f t="shared" si="20"/>
        <v>0</v>
      </c>
      <c r="R97" s="44">
        <f t="shared" si="21"/>
        <v>0</v>
      </c>
      <c r="S97" s="44">
        <f t="shared" si="22"/>
        <v>0</v>
      </c>
      <c r="T97" s="44">
        <f t="shared" si="23"/>
        <v>0</v>
      </c>
    </row>
    <row r="98" spans="2:20" x14ac:dyDescent="0.25">
      <c r="B98" s="88">
        <v>39790000000</v>
      </c>
      <c r="C98" s="88">
        <v>-11.268551</v>
      </c>
      <c r="E98" s="89">
        <f t="shared" si="12"/>
        <v>40.229999999999997</v>
      </c>
      <c r="F98" s="89">
        <f t="shared" si="13"/>
        <v>-11.205534999999999</v>
      </c>
      <c r="G98" s="44">
        <f t="shared" si="14"/>
        <v>-11.546925999999999</v>
      </c>
      <c r="H98" s="44">
        <f t="shared" si="15"/>
        <v>-12.263769</v>
      </c>
      <c r="I98" s="44">
        <f t="shared" si="16"/>
        <v>-13.410093</v>
      </c>
      <c r="N98" s="89">
        <f t="shared" si="17"/>
        <v>0</v>
      </c>
      <c r="O98" s="89">
        <f t="shared" si="18"/>
        <v>0</v>
      </c>
      <c r="P98" s="44">
        <f t="shared" si="19"/>
        <v>0</v>
      </c>
      <c r="Q98" s="44">
        <f t="shared" si="20"/>
        <v>0</v>
      </c>
      <c r="R98" s="44">
        <f t="shared" si="21"/>
        <v>0</v>
      </c>
      <c r="S98" s="44">
        <f t="shared" si="22"/>
        <v>0</v>
      </c>
      <c r="T98" s="44">
        <f t="shared" si="23"/>
        <v>0</v>
      </c>
    </row>
    <row r="99" spans="2:20" x14ac:dyDescent="0.25">
      <c r="B99" s="88">
        <v>39900000000</v>
      </c>
      <c r="C99" s="88">
        <v>-11.197284</v>
      </c>
      <c r="E99" s="89">
        <f t="shared" si="12"/>
        <v>40.340000000000003</v>
      </c>
      <c r="F99" s="89">
        <f t="shared" si="13"/>
        <v>-11.204841999999999</v>
      </c>
      <c r="G99" s="44">
        <f t="shared" si="14"/>
        <v>-11.560205</v>
      </c>
      <c r="H99" s="44">
        <f t="shared" si="15"/>
        <v>-12.02495</v>
      </c>
      <c r="I99" s="44">
        <f t="shared" si="16"/>
        <v>-13.251586</v>
      </c>
      <c r="N99" s="89">
        <f t="shared" si="17"/>
        <v>0</v>
      </c>
      <c r="O99" s="89">
        <f t="shared" si="18"/>
        <v>0</v>
      </c>
      <c r="P99" s="44">
        <f t="shared" si="19"/>
        <v>0</v>
      </c>
      <c r="Q99" s="44">
        <f t="shared" si="20"/>
        <v>0</v>
      </c>
      <c r="R99" s="44">
        <f t="shared" si="21"/>
        <v>0</v>
      </c>
      <c r="S99" s="44">
        <f t="shared" si="22"/>
        <v>0</v>
      </c>
      <c r="T99" s="44">
        <f t="shared" si="23"/>
        <v>0</v>
      </c>
    </row>
    <row r="100" spans="2:20" x14ac:dyDescent="0.25">
      <c r="B100" s="88">
        <v>40010000000</v>
      </c>
      <c r="C100" s="88">
        <v>-11.180253</v>
      </c>
      <c r="E100" s="89">
        <f t="shared" si="12"/>
        <v>40.450000000000003</v>
      </c>
      <c r="F100" s="89">
        <f t="shared" si="13"/>
        <v>-11.179577</v>
      </c>
      <c r="G100" s="44">
        <f t="shared" si="14"/>
        <v>-11.537053</v>
      </c>
      <c r="H100" s="44">
        <f t="shared" si="15"/>
        <v>-11.82841</v>
      </c>
      <c r="I100" s="44">
        <f t="shared" si="16"/>
        <v>-13.135693</v>
      </c>
      <c r="N100" s="89">
        <f t="shared" si="17"/>
        <v>0</v>
      </c>
      <c r="O100" s="89">
        <f t="shared" si="18"/>
        <v>0</v>
      </c>
      <c r="P100" s="44">
        <f t="shared" si="19"/>
        <v>0</v>
      </c>
      <c r="Q100" s="44">
        <f t="shared" si="20"/>
        <v>0</v>
      </c>
      <c r="R100" s="44">
        <f t="shared" si="21"/>
        <v>0</v>
      </c>
      <c r="S100" s="44">
        <f t="shared" si="22"/>
        <v>0</v>
      </c>
      <c r="T100" s="44">
        <f t="shared" si="23"/>
        <v>0</v>
      </c>
    </row>
    <row r="101" spans="2:20" x14ac:dyDescent="0.25">
      <c r="B101" s="88">
        <v>40120000000</v>
      </c>
      <c r="C101" s="88">
        <v>-11.184663</v>
      </c>
      <c r="E101" s="89">
        <f t="shared" si="12"/>
        <v>40.56</v>
      </c>
      <c r="F101" s="89">
        <f t="shared" si="13"/>
        <v>-11.138661000000001</v>
      </c>
      <c r="G101" s="44">
        <f t="shared" si="14"/>
        <v>-11.489869000000001</v>
      </c>
      <c r="H101" s="44">
        <f t="shared" si="15"/>
        <v>-11.767846</v>
      </c>
      <c r="I101" s="44">
        <f t="shared" si="16"/>
        <v>-12.973347</v>
      </c>
      <c r="N101" s="89">
        <f t="shared" si="17"/>
        <v>0</v>
      </c>
      <c r="O101" s="89">
        <f t="shared" si="18"/>
        <v>0</v>
      </c>
      <c r="P101" s="44">
        <f t="shared" si="19"/>
        <v>0</v>
      </c>
      <c r="Q101" s="44">
        <f t="shared" si="20"/>
        <v>0</v>
      </c>
      <c r="R101" s="44">
        <f t="shared" si="21"/>
        <v>0</v>
      </c>
      <c r="S101" s="44">
        <f t="shared" si="22"/>
        <v>0</v>
      </c>
      <c r="T101" s="44">
        <f t="shared" si="23"/>
        <v>0</v>
      </c>
    </row>
    <row r="102" spans="2:20" x14ac:dyDescent="0.25">
      <c r="B102" s="88">
        <v>40230000000</v>
      </c>
      <c r="C102" s="88">
        <v>-11.205534999999999</v>
      </c>
      <c r="E102" s="89">
        <f t="shared" si="12"/>
        <v>40.67</v>
      </c>
      <c r="F102" s="89">
        <f t="shared" si="13"/>
        <v>-11.08935</v>
      </c>
      <c r="G102" s="44">
        <f t="shared" si="14"/>
        <v>-11.414655</v>
      </c>
      <c r="H102" s="44">
        <f t="shared" si="15"/>
        <v>-11.74512</v>
      </c>
      <c r="I102" s="44">
        <f t="shared" si="16"/>
        <v>-12.903708</v>
      </c>
      <c r="N102" s="89">
        <f t="shared" si="17"/>
        <v>0</v>
      </c>
      <c r="O102" s="89">
        <f t="shared" si="18"/>
        <v>0</v>
      </c>
      <c r="P102" s="44">
        <f t="shared" si="19"/>
        <v>0</v>
      </c>
      <c r="Q102" s="44">
        <f t="shared" si="20"/>
        <v>0</v>
      </c>
      <c r="R102" s="44">
        <f t="shared" si="21"/>
        <v>0</v>
      </c>
      <c r="S102" s="44">
        <f t="shared" si="22"/>
        <v>0</v>
      </c>
      <c r="T102" s="44">
        <f t="shared" si="23"/>
        <v>0</v>
      </c>
    </row>
    <row r="103" spans="2:20" x14ac:dyDescent="0.25">
      <c r="B103" s="88">
        <v>40340000000</v>
      </c>
      <c r="C103" s="88">
        <v>-11.204841999999999</v>
      </c>
      <c r="E103" s="89">
        <f t="shared" si="12"/>
        <v>40.78</v>
      </c>
      <c r="F103" s="89">
        <f t="shared" si="13"/>
        <v>-11.015936</v>
      </c>
      <c r="G103" s="44">
        <f t="shared" si="14"/>
        <v>-11.313124999999999</v>
      </c>
      <c r="H103" s="44">
        <f t="shared" si="15"/>
        <v>-11.751644000000001</v>
      </c>
      <c r="I103" s="44">
        <f t="shared" si="16"/>
        <v>-12.93526</v>
      </c>
      <c r="N103" s="89">
        <f t="shared" si="17"/>
        <v>0</v>
      </c>
      <c r="O103" s="89">
        <f t="shared" si="18"/>
        <v>0</v>
      </c>
      <c r="P103" s="44">
        <f t="shared" si="19"/>
        <v>0</v>
      </c>
      <c r="Q103" s="44">
        <f t="shared" si="20"/>
        <v>0</v>
      </c>
      <c r="R103" s="44">
        <f t="shared" si="21"/>
        <v>0</v>
      </c>
      <c r="S103" s="44">
        <f t="shared" si="22"/>
        <v>0</v>
      </c>
      <c r="T103" s="44">
        <f t="shared" si="23"/>
        <v>0</v>
      </c>
    </row>
    <row r="104" spans="2:20" x14ac:dyDescent="0.25">
      <c r="B104" s="88">
        <v>40450000000</v>
      </c>
      <c r="C104" s="88">
        <v>-11.179577</v>
      </c>
      <c r="E104" s="89">
        <f t="shared" si="12"/>
        <v>40.89</v>
      </c>
      <c r="F104" s="89">
        <f t="shared" si="13"/>
        <v>-10.934441</v>
      </c>
      <c r="G104" s="44">
        <f t="shared" si="14"/>
        <v>-11.219154</v>
      </c>
      <c r="H104" s="44">
        <f t="shared" si="15"/>
        <v>-11.739663999999999</v>
      </c>
      <c r="I104" s="44">
        <f t="shared" si="16"/>
        <v>-12.924702999999999</v>
      </c>
      <c r="N104" s="89">
        <f t="shared" si="17"/>
        <v>0</v>
      </c>
      <c r="O104" s="89">
        <f t="shared" si="18"/>
        <v>0</v>
      </c>
      <c r="P104" s="44">
        <f t="shared" si="19"/>
        <v>0</v>
      </c>
      <c r="Q104" s="44">
        <f t="shared" si="20"/>
        <v>0</v>
      </c>
      <c r="R104" s="44">
        <f t="shared" si="21"/>
        <v>0</v>
      </c>
      <c r="S104" s="44">
        <f t="shared" si="22"/>
        <v>0</v>
      </c>
      <c r="T104" s="44">
        <f t="shared" si="23"/>
        <v>0</v>
      </c>
    </row>
    <row r="105" spans="2:20" x14ac:dyDescent="0.25">
      <c r="B105" s="88">
        <v>40560000000</v>
      </c>
      <c r="C105" s="88">
        <v>-11.138661000000001</v>
      </c>
      <c r="E105" s="89">
        <f t="shared" si="12"/>
        <v>41</v>
      </c>
      <c r="F105" s="89">
        <f t="shared" si="13"/>
        <v>-10.827874</v>
      </c>
      <c r="G105" s="44">
        <f t="shared" si="14"/>
        <v>-11.1249</v>
      </c>
      <c r="H105" s="44">
        <f t="shared" si="15"/>
        <v>-11.706440000000001</v>
      </c>
      <c r="I105" s="44">
        <f t="shared" si="16"/>
        <v>-12.823785000000001</v>
      </c>
      <c r="N105" s="89">
        <f t="shared" si="17"/>
        <v>0</v>
      </c>
      <c r="O105" s="89">
        <f t="shared" si="18"/>
        <v>0</v>
      </c>
      <c r="P105" s="44">
        <f t="shared" si="19"/>
        <v>0</v>
      </c>
      <c r="Q105" s="44">
        <f t="shared" si="20"/>
        <v>0</v>
      </c>
      <c r="R105" s="44">
        <f t="shared" si="21"/>
        <v>0</v>
      </c>
      <c r="S105" s="44">
        <f t="shared" si="22"/>
        <v>0</v>
      </c>
      <c r="T105" s="44">
        <f t="shared" si="23"/>
        <v>0</v>
      </c>
    </row>
    <row r="106" spans="2:20" x14ac:dyDescent="0.25">
      <c r="B106" s="88">
        <v>40670000000</v>
      </c>
      <c r="C106" s="88">
        <v>-11.08935</v>
      </c>
      <c r="E106" s="89">
        <f t="shared" si="12"/>
        <v>41.11</v>
      </c>
      <c r="F106" s="89">
        <f t="shared" si="13"/>
        <v>-10.704129</v>
      </c>
      <c r="G106" s="44">
        <f t="shared" si="14"/>
        <v>-11.014441</v>
      </c>
      <c r="H106" s="44">
        <f t="shared" si="15"/>
        <v>-11.629859</v>
      </c>
      <c r="I106" s="44">
        <f t="shared" si="16"/>
        <v>-12.510752999999999</v>
      </c>
      <c r="N106" s="89">
        <f t="shared" si="17"/>
        <v>0</v>
      </c>
      <c r="O106" s="89">
        <f t="shared" si="18"/>
        <v>0</v>
      </c>
      <c r="P106" s="44">
        <f t="shared" si="19"/>
        <v>0</v>
      </c>
      <c r="Q106" s="44">
        <f t="shared" si="20"/>
        <v>0</v>
      </c>
      <c r="R106" s="44">
        <f t="shared" si="21"/>
        <v>0</v>
      </c>
      <c r="S106" s="44">
        <f t="shared" si="22"/>
        <v>0</v>
      </c>
      <c r="T106" s="44">
        <f t="shared" si="23"/>
        <v>0</v>
      </c>
    </row>
    <row r="107" spans="2:20" x14ac:dyDescent="0.25">
      <c r="B107" s="88">
        <v>40780000000</v>
      </c>
      <c r="C107" s="88">
        <v>-11.015936</v>
      </c>
      <c r="E107" s="89">
        <f t="shared" si="12"/>
        <v>41.22</v>
      </c>
      <c r="F107" s="89">
        <f t="shared" si="13"/>
        <v>-10.585608000000001</v>
      </c>
      <c r="G107" s="44">
        <f t="shared" si="14"/>
        <v>-10.903074999999999</v>
      </c>
      <c r="H107" s="44">
        <f t="shared" si="15"/>
        <v>-11.52721</v>
      </c>
      <c r="I107" s="44">
        <f t="shared" si="16"/>
        <v>-12.084887</v>
      </c>
      <c r="N107" s="89">
        <f t="shared" si="17"/>
        <v>0</v>
      </c>
      <c r="O107" s="89">
        <f t="shared" si="18"/>
        <v>0</v>
      </c>
      <c r="P107" s="44">
        <f t="shared" si="19"/>
        <v>0</v>
      </c>
      <c r="Q107" s="44">
        <f t="shared" si="20"/>
        <v>0</v>
      </c>
      <c r="R107" s="44">
        <f t="shared" si="21"/>
        <v>0</v>
      </c>
      <c r="S107" s="44">
        <f t="shared" si="22"/>
        <v>0</v>
      </c>
      <c r="T107" s="44">
        <f t="shared" si="23"/>
        <v>0</v>
      </c>
    </row>
    <row r="108" spans="2:20" x14ac:dyDescent="0.25">
      <c r="B108" s="88">
        <v>40890000000</v>
      </c>
      <c r="C108" s="88">
        <v>-10.934441</v>
      </c>
      <c r="E108" s="89">
        <f t="shared" si="12"/>
        <v>41.33</v>
      </c>
      <c r="F108" s="89">
        <f t="shared" si="13"/>
        <v>-10.469068</v>
      </c>
      <c r="G108" s="44">
        <f t="shared" si="14"/>
        <v>-10.788713</v>
      </c>
      <c r="H108" s="44">
        <f t="shared" si="15"/>
        <v>-11.403896</v>
      </c>
      <c r="I108" s="44">
        <f t="shared" si="16"/>
        <v>-11.697094999999999</v>
      </c>
      <c r="N108" s="89">
        <f t="shared" si="17"/>
        <v>0</v>
      </c>
      <c r="O108" s="89">
        <f t="shared" si="18"/>
        <v>0</v>
      </c>
      <c r="P108" s="44">
        <f t="shared" si="19"/>
        <v>0</v>
      </c>
      <c r="Q108" s="44">
        <f t="shared" si="20"/>
        <v>0</v>
      </c>
      <c r="R108" s="44">
        <f t="shared" si="21"/>
        <v>0</v>
      </c>
      <c r="S108" s="44">
        <f t="shared" si="22"/>
        <v>0</v>
      </c>
      <c r="T108" s="44">
        <f t="shared" si="23"/>
        <v>0</v>
      </c>
    </row>
    <row r="109" spans="2:20" x14ac:dyDescent="0.25">
      <c r="B109" s="88">
        <v>41000000000</v>
      </c>
      <c r="C109" s="88">
        <v>-10.827874</v>
      </c>
      <c r="E109" s="89">
        <f t="shared" si="12"/>
        <v>41.44</v>
      </c>
      <c r="F109" s="89">
        <f t="shared" si="13"/>
        <v>-10.345561999999999</v>
      </c>
      <c r="G109" s="44">
        <f t="shared" si="14"/>
        <v>-10.671322</v>
      </c>
      <c r="H109" s="44">
        <f t="shared" si="15"/>
        <v>-11.174875999999999</v>
      </c>
      <c r="I109" s="44">
        <f t="shared" si="16"/>
        <v>-11.291249000000001</v>
      </c>
      <c r="N109" s="89">
        <f t="shared" si="17"/>
        <v>0</v>
      </c>
      <c r="O109" s="89">
        <f t="shared" si="18"/>
        <v>0</v>
      </c>
      <c r="P109" s="44">
        <f t="shared" si="19"/>
        <v>0</v>
      </c>
      <c r="Q109" s="44">
        <f t="shared" si="20"/>
        <v>0</v>
      </c>
      <c r="R109" s="44">
        <f t="shared" si="21"/>
        <v>0</v>
      </c>
      <c r="S109" s="44">
        <f t="shared" si="22"/>
        <v>0</v>
      </c>
      <c r="T109" s="44">
        <f t="shared" si="23"/>
        <v>0</v>
      </c>
    </row>
    <row r="110" spans="2:20" x14ac:dyDescent="0.25">
      <c r="B110" s="88">
        <v>41110000000</v>
      </c>
      <c r="C110" s="88">
        <v>-10.704129</v>
      </c>
      <c r="E110" s="89">
        <f t="shared" si="12"/>
        <v>41.55</v>
      </c>
      <c r="F110" s="89">
        <f t="shared" si="13"/>
        <v>-10.231263</v>
      </c>
      <c r="G110" s="44">
        <f t="shared" si="14"/>
        <v>-10.555125</v>
      </c>
      <c r="H110" s="44">
        <f t="shared" si="15"/>
        <v>-10.900608999999999</v>
      </c>
      <c r="I110" s="44">
        <f t="shared" si="16"/>
        <v>-10.969196999999999</v>
      </c>
      <c r="N110" s="89">
        <f t="shared" si="17"/>
        <v>0</v>
      </c>
      <c r="O110" s="89">
        <f t="shared" si="18"/>
        <v>0</v>
      </c>
      <c r="P110" s="44">
        <f t="shared" si="19"/>
        <v>0</v>
      </c>
      <c r="Q110" s="44">
        <f t="shared" si="20"/>
        <v>0</v>
      </c>
      <c r="R110" s="44">
        <f t="shared" si="21"/>
        <v>0</v>
      </c>
      <c r="S110" s="44">
        <f t="shared" si="22"/>
        <v>0</v>
      </c>
      <c r="T110" s="44">
        <f t="shared" si="23"/>
        <v>0</v>
      </c>
    </row>
    <row r="111" spans="2:20" x14ac:dyDescent="0.25">
      <c r="B111" s="88">
        <v>41220000000</v>
      </c>
      <c r="C111" s="88">
        <v>-10.585608000000001</v>
      </c>
      <c r="E111" s="89">
        <f t="shared" si="12"/>
        <v>41.66</v>
      </c>
      <c r="F111" s="89">
        <f t="shared" si="13"/>
        <v>-10.120094</v>
      </c>
      <c r="G111" s="44">
        <f t="shared" si="14"/>
        <v>-10.416751</v>
      </c>
      <c r="H111" s="44">
        <f t="shared" si="15"/>
        <v>-10.637722999999999</v>
      </c>
      <c r="I111" s="44">
        <f t="shared" si="16"/>
        <v>-10.679919</v>
      </c>
      <c r="N111" s="89">
        <f t="shared" si="17"/>
        <v>0</v>
      </c>
      <c r="O111" s="89">
        <f t="shared" si="18"/>
        <v>0</v>
      </c>
      <c r="P111" s="44">
        <f t="shared" si="19"/>
        <v>0</v>
      </c>
      <c r="Q111" s="44">
        <f t="shared" si="20"/>
        <v>0</v>
      </c>
      <c r="R111" s="44">
        <f t="shared" si="21"/>
        <v>0</v>
      </c>
      <c r="S111" s="44">
        <f t="shared" si="22"/>
        <v>0</v>
      </c>
      <c r="T111" s="44">
        <f t="shared" si="23"/>
        <v>0</v>
      </c>
    </row>
    <row r="112" spans="2:20" x14ac:dyDescent="0.25">
      <c r="B112" s="88">
        <v>41330000000</v>
      </c>
      <c r="C112" s="88">
        <v>-10.469068</v>
      </c>
      <c r="E112" s="89">
        <f t="shared" si="12"/>
        <v>41.77</v>
      </c>
      <c r="F112" s="89">
        <f t="shared" si="13"/>
        <v>-10.029945</v>
      </c>
      <c r="G112" s="44">
        <f t="shared" si="14"/>
        <v>-10.280265999999999</v>
      </c>
      <c r="H112" s="44">
        <f t="shared" si="15"/>
        <v>-10.40231</v>
      </c>
      <c r="I112" s="44">
        <f t="shared" si="16"/>
        <v>-10.477402</v>
      </c>
      <c r="N112" s="89">
        <f t="shared" si="17"/>
        <v>0</v>
      </c>
      <c r="O112" s="89">
        <f t="shared" si="18"/>
        <v>0</v>
      </c>
      <c r="P112" s="44">
        <f t="shared" si="19"/>
        <v>0</v>
      </c>
      <c r="Q112" s="44">
        <f t="shared" si="20"/>
        <v>0</v>
      </c>
      <c r="R112" s="44">
        <f t="shared" si="21"/>
        <v>0</v>
      </c>
      <c r="S112" s="44">
        <f t="shared" si="22"/>
        <v>0</v>
      </c>
      <c r="T112" s="44">
        <f t="shared" si="23"/>
        <v>0</v>
      </c>
    </row>
    <row r="113" spans="2:20" x14ac:dyDescent="0.25">
      <c r="B113" s="88">
        <v>41440000000</v>
      </c>
      <c r="C113" s="88">
        <v>-10.345561999999999</v>
      </c>
      <c r="E113" s="89">
        <f t="shared" si="12"/>
        <v>41.88</v>
      </c>
      <c r="F113" s="89">
        <f t="shared" si="13"/>
        <v>-9.9724026000000006</v>
      </c>
      <c r="G113" s="44">
        <f t="shared" si="14"/>
        <v>-10.183579999999999</v>
      </c>
      <c r="H113" s="44">
        <f t="shared" si="15"/>
        <v>-10.248384</v>
      </c>
      <c r="I113" s="44">
        <f t="shared" si="16"/>
        <v>-10.346389</v>
      </c>
      <c r="N113" s="89">
        <f t="shared" si="17"/>
        <v>0</v>
      </c>
      <c r="O113" s="89">
        <f t="shared" si="18"/>
        <v>0</v>
      </c>
      <c r="P113" s="44">
        <f t="shared" si="19"/>
        <v>0</v>
      </c>
      <c r="Q113" s="44">
        <f t="shared" si="20"/>
        <v>0</v>
      </c>
      <c r="R113" s="44">
        <f t="shared" si="21"/>
        <v>0</v>
      </c>
      <c r="S113" s="44">
        <f t="shared" si="22"/>
        <v>0</v>
      </c>
      <c r="T113" s="44">
        <f t="shared" si="23"/>
        <v>0</v>
      </c>
    </row>
    <row r="114" spans="2:20" x14ac:dyDescent="0.25">
      <c r="B114" s="88">
        <v>41550000000</v>
      </c>
      <c r="C114" s="88">
        <v>-10.231263</v>
      </c>
      <c r="E114" s="89">
        <f t="shared" si="12"/>
        <v>41.99</v>
      </c>
      <c r="F114" s="89">
        <f t="shared" si="13"/>
        <v>-9.9129944000000005</v>
      </c>
      <c r="G114" s="44">
        <f t="shared" si="14"/>
        <v>-10.097704999999999</v>
      </c>
      <c r="H114" s="44">
        <f t="shared" si="15"/>
        <v>-10.145948000000001</v>
      </c>
      <c r="I114" s="44">
        <f t="shared" si="16"/>
        <v>-10.286673</v>
      </c>
      <c r="N114" s="89">
        <f t="shared" si="17"/>
        <v>0</v>
      </c>
      <c r="O114" s="89">
        <f t="shared" si="18"/>
        <v>0</v>
      </c>
      <c r="P114" s="44">
        <f t="shared" si="19"/>
        <v>0</v>
      </c>
      <c r="Q114" s="44">
        <f t="shared" si="20"/>
        <v>0</v>
      </c>
      <c r="R114" s="44">
        <f t="shared" si="21"/>
        <v>0</v>
      </c>
      <c r="S114" s="44">
        <f t="shared" si="22"/>
        <v>0</v>
      </c>
      <c r="T114" s="44">
        <f t="shared" si="23"/>
        <v>0</v>
      </c>
    </row>
    <row r="115" spans="2:20" x14ac:dyDescent="0.25">
      <c r="B115" s="88">
        <v>41660000000</v>
      </c>
      <c r="C115" s="88">
        <v>-10.120094</v>
      </c>
      <c r="E115" s="89">
        <f t="shared" si="12"/>
        <v>42.1</v>
      </c>
      <c r="F115" s="89">
        <f t="shared" si="13"/>
        <v>-9.8765239999999999</v>
      </c>
      <c r="G115" s="44">
        <f t="shared" si="14"/>
        <v>-10.041736999999999</v>
      </c>
      <c r="H115" s="44">
        <f t="shared" si="15"/>
        <v>-10.103191000000001</v>
      </c>
      <c r="I115" s="44">
        <f t="shared" si="16"/>
        <v>-10.286346999999999</v>
      </c>
      <c r="N115" s="89">
        <f t="shared" si="17"/>
        <v>0</v>
      </c>
      <c r="O115" s="89">
        <f t="shared" si="18"/>
        <v>0</v>
      </c>
      <c r="P115" s="44">
        <f t="shared" si="19"/>
        <v>0</v>
      </c>
      <c r="Q115" s="44">
        <f t="shared" si="20"/>
        <v>0</v>
      </c>
      <c r="R115" s="44">
        <f t="shared" si="21"/>
        <v>0</v>
      </c>
      <c r="S115" s="44">
        <f t="shared" si="22"/>
        <v>0</v>
      </c>
      <c r="T115" s="44">
        <f t="shared" si="23"/>
        <v>0</v>
      </c>
    </row>
    <row r="116" spans="2:20" x14ac:dyDescent="0.25">
      <c r="B116" s="88">
        <v>41770000000</v>
      </c>
      <c r="C116" s="88">
        <v>-10.029945</v>
      </c>
      <c r="E116" s="89">
        <f t="shared" si="12"/>
        <v>42.21</v>
      </c>
      <c r="F116" s="89">
        <f t="shared" si="13"/>
        <v>-9.8588342999999998</v>
      </c>
      <c r="G116" s="44">
        <f t="shared" si="14"/>
        <v>-10.000875000000001</v>
      </c>
      <c r="H116" s="44">
        <f t="shared" si="15"/>
        <v>-10.11871</v>
      </c>
      <c r="I116" s="44">
        <f t="shared" si="16"/>
        <v>-10.325011999999999</v>
      </c>
      <c r="N116" s="89">
        <f t="shared" si="17"/>
        <v>0</v>
      </c>
      <c r="O116" s="89">
        <f t="shared" si="18"/>
        <v>0</v>
      </c>
      <c r="P116" s="44">
        <f t="shared" si="19"/>
        <v>0</v>
      </c>
      <c r="Q116" s="44">
        <f t="shared" si="20"/>
        <v>0</v>
      </c>
      <c r="R116" s="44">
        <f t="shared" si="21"/>
        <v>0</v>
      </c>
      <c r="S116" s="44">
        <f t="shared" si="22"/>
        <v>0</v>
      </c>
      <c r="T116" s="44">
        <f t="shared" si="23"/>
        <v>0</v>
      </c>
    </row>
    <row r="117" spans="2:20" x14ac:dyDescent="0.25">
      <c r="B117" s="88">
        <v>41880000000</v>
      </c>
      <c r="C117" s="88">
        <v>-9.9724026000000006</v>
      </c>
      <c r="E117" s="89">
        <f t="shared" si="12"/>
        <v>42.32</v>
      </c>
      <c r="F117" s="89">
        <f t="shared" si="13"/>
        <v>-9.8657970000000006</v>
      </c>
      <c r="G117" s="44">
        <f t="shared" si="14"/>
        <v>-9.9961690999999995</v>
      </c>
      <c r="H117" s="44">
        <f t="shared" si="15"/>
        <v>-10.143179</v>
      </c>
      <c r="I117" s="44">
        <f t="shared" si="16"/>
        <v>-10.405329999999999</v>
      </c>
      <c r="N117" s="89">
        <f t="shared" si="17"/>
        <v>0</v>
      </c>
      <c r="O117" s="89">
        <f t="shared" si="18"/>
        <v>0</v>
      </c>
      <c r="P117" s="44">
        <f t="shared" si="19"/>
        <v>0</v>
      </c>
      <c r="Q117" s="44">
        <f t="shared" si="20"/>
        <v>0</v>
      </c>
      <c r="R117" s="44">
        <f t="shared" si="21"/>
        <v>0</v>
      </c>
      <c r="S117" s="44">
        <f t="shared" si="22"/>
        <v>0</v>
      </c>
      <c r="T117" s="44">
        <f t="shared" si="23"/>
        <v>0</v>
      </c>
    </row>
    <row r="118" spans="2:20" x14ac:dyDescent="0.25">
      <c r="B118" s="88">
        <v>41990000000</v>
      </c>
      <c r="C118" s="88">
        <v>-9.9129944000000005</v>
      </c>
      <c r="E118" s="89">
        <f t="shared" si="12"/>
        <v>42.43</v>
      </c>
      <c r="F118" s="89">
        <f t="shared" si="13"/>
        <v>-9.9067048999999994</v>
      </c>
      <c r="G118" s="44">
        <f t="shared" si="14"/>
        <v>-10.037027</v>
      </c>
      <c r="H118" s="44">
        <f t="shared" si="15"/>
        <v>-10.197196</v>
      </c>
      <c r="I118" s="44">
        <f t="shared" si="16"/>
        <v>-10.539132</v>
      </c>
      <c r="N118" s="89">
        <f t="shared" si="17"/>
        <v>0</v>
      </c>
      <c r="O118" s="89">
        <f t="shared" si="18"/>
        <v>0</v>
      </c>
      <c r="P118" s="44">
        <f t="shared" si="19"/>
        <v>0</v>
      </c>
      <c r="Q118" s="44">
        <f t="shared" si="20"/>
        <v>0</v>
      </c>
      <c r="R118" s="44">
        <f t="shared" si="21"/>
        <v>0</v>
      </c>
      <c r="S118" s="44">
        <f t="shared" si="22"/>
        <v>0</v>
      </c>
      <c r="T118" s="44">
        <f t="shared" si="23"/>
        <v>0</v>
      </c>
    </row>
    <row r="119" spans="2:20" x14ac:dyDescent="0.25">
      <c r="B119" s="88">
        <v>42100000000</v>
      </c>
      <c r="C119" s="88">
        <v>-9.8765239999999999</v>
      </c>
      <c r="E119" s="89">
        <f t="shared" si="12"/>
        <v>42.54</v>
      </c>
      <c r="F119" s="89">
        <f t="shared" si="13"/>
        <v>-9.9588461000000006</v>
      </c>
      <c r="G119" s="44">
        <f t="shared" si="14"/>
        <v>-10.092241</v>
      </c>
      <c r="H119" s="44">
        <f t="shared" si="15"/>
        <v>-10.267296</v>
      </c>
      <c r="I119" s="44">
        <f t="shared" si="16"/>
        <v>-10.733568</v>
      </c>
      <c r="N119" s="89">
        <f t="shared" si="17"/>
        <v>0</v>
      </c>
      <c r="O119" s="89">
        <f t="shared" si="18"/>
        <v>0</v>
      </c>
      <c r="P119" s="44">
        <f t="shared" si="19"/>
        <v>0</v>
      </c>
      <c r="Q119" s="44">
        <f t="shared" si="20"/>
        <v>0</v>
      </c>
      <c r="R119" s="44">
        <f t="shared" si="21"/>
        <v>0</v>
      </c>
      <c r="S119" s="44">
        <f t="shared" si="22"/>
        <v>0</v>
      </c>
      <c r="T119" s="44">
        <f t="shared" si="23"/>
        <v>0</v>
      </c>
    </row>
    <row r="120" spans="2:20" x14ac:dyDescent="0.25">
      <c r="B120" s="88">
        <v>42210000000</v>
      </c>
      <c r="C120" s="88">
        <v>-9.8588342999999998</v>
      </c>
      <c r="E120" s="89">
        <f t="shared" si="12"/>
        <v>42.65</v>
      </c>
      <c r="F120" s="89">
        <f t="shared" si="13"/>
        <v>-10.005502999999999</v>
      </c>
      <c r="G120" s="44">
        <f t="shared" si="14"/>
        <v>-10.142191</v>
      </c>
      <c r="H120" s="44">
        <f t="shared" si="15"/>
        <v>-10.318125</v>
      </c>
      <c r="I120" s="44">
        <f t="shared" si="16"/>
        <v>-10.979433999999999</v>
      </c>
      <c r="N120" s="89">
        <f t="shared" si="17"/>
        <v>0</v>
      </c>
      <c r="O120" s="89">
        <f t="shared" si="18"/>
        <v>0</v>
      </c>
      <c r="P120" s="44">
        <f t="shared" si="19"/>
        <v>0</v>
      </c>
      <c r="Q120" s="44">
        <f t="shared" si="20"/>
        <v>0</v>
      </c>
      <c r="R120" s="44">
        <f t="shared" si="21"/>
        <v>0</v>
      </c>
      <c r="S120" s="44">
        <f t="shared" si="22"/>
        <v>0</v>
      </c>
      <c r="T120" s="44">
        <f t="shared" si="23"/>
        <v>0</v>
      </c>
    </row>
    <row r="121" spans="2:20" x14ac:dyDescent="0.25">
      <c r="B121" s="88">
        <v>42320000000</v>
      </c>
      <c r="C121" s="88">
        <v>-9.8657970000000006</v>
      </c>
      <c r="E121" s="89">
        <f t="shared" si="12"/>
        <v>42.76</v>
      </c>
      <c r="F121" s="89">
        <f t="shared" si="13"/>
        <v>-10.080479</v>
      </c>
      <c r="G121" s="44">
        <f t="shared" si="14"/>
        <v>-10.215654000000001</v>
      </c>
      <c r="H121" s="44">
        <f t="shared" si="15"/>
        <v>-10.450789</v>
      </c>
      <c r="I121" s="44">
        <f t="shared" si="16"/>
        <v>-11.319713</v>
      </c>
      <c r="N121" s="89">
        <f t="shared" si="17"/>
        <v>0</v>
      </c>
      <c r="O121" s="89">
        <f t="shared" si="18"/>
        <v>0</v>
      </c>
      <c r="P121" s="44">
        <f t="shared" si="19"/>
        <v>0</v>
      </c>
      <c r="Q121" s="44">
        <f t="shared" si="20"/>
        <v>0</v>
      </c>
      <c r="R121" s="44">
        <f t="shared" si="21"/>
        <v>0</v>
      </c>
      <c r="S121" s="44">
        <f t="shared" si="22"/>
        <v>0</v>
      </c>
      <c r="T121" s="44">
        <f t="shared" si="23"/>
        <v>0</v>
      </c>
    </row>
    <row r="122" spans="2:20" x14ac:dyDescent="0.25">
      <c r="B122" s="88">
        <v>42430000000</v>
      </c>
      <c r="C122" s="88">
        <v>-9.9067048999999994</v>
      </c>
      <c r="E122" s="89">
        <f t="shared" si="12"/>
        <v>42.87</v>
      </c>
      <c r="F122" s="89">
        <f t="shared" si="13"/>
        <v>-10.164386</v>
      </c>
      <c r="G122" s="44">
        <f t="shared" si="14"/>
        <v>-10.297857</v>
      </c>
      <c r="H122" s="44">
        <f t="shared" si="15"/>
        <v>-10.689133999999999</v>
      </c>
      <c r="I122" s="44">
        <f t="shared" si="16"/>
        <v>-11.681784</v>
      </c>
      <c r="N122" s="89">
        <f t="shared" si="17"/>
        <v>0</v>
      </c>
      <c r="O122" s="89">
        <f t="shared" si="18"/>
        <v>0</v>
      </c>
      <c r="P122" s="44">
        <f t="shared" si="19"/>
        <v>0</v>
      </c>
      <c r="Q122" s="44">
        <f t="shared" si="20"/>
        <v>0</v>
      </c>
      <c r="R122" s="44">
        <f t="shared" si="21"/>
        <v>0</v>
      </c>
      <c r="S122" s="44">
        <f t="shared" si="22"/>
        <v>0</v>
      </c>
      <c r="T122" s="44">
        <f t="shared" si="23"/>
        <v>0</v>
      </c>
    </row>
    <row r="123" spans="2:20" x14ac:dyDescent="0.25">
      <c r="B123" s="88">
        <v>42540000000</v>
      </c>
      <c r="C123" s="88">
        <v>-9.9588461000000006</v>
      </c>
      <c r="E123" s="89">
        <f t="shared" si="12"/>
        <v>42.98</v>
      </c>
      <c r="F123" s="89">
        <f t="shared" si="13"/>
        <v>-10.253307</v>
      </c>
      <c r="G123" s="44">
        <f t="shared" si="14"/>
        <v>-10.429273999999999</v>
      </c>
      <c r="H123" s="44">
        <f t="shared" si="15"/>
        <v>-10.975339</v>
      </c>
      <c r="I123" s="44">
        <f t="shared" si="16"/>
        <v>-12.00723</v>
      </c>
      <c r="N123" s="89">
        <f t="shared" si="17"/>
        <v>0</v>
      </c>
      <c r="O123" s="89">
        <f t="shared" si="18"/>
        <v>0</v>
      </c>
      <c r="P123" s="44">
        <f t="shared" si="19"/>
        <v>0</v>
      </c>
      <c r="Q123" s="44">
        <f t="shared" si="20"/>
        <v>0</v>
      </c>
      <c r="R123" s="44">
        <f t="shared" si="21"/>
        <v>0</v>
      </c>
      <c r="S123" s="44">
        <f t="shared" si="22"/>
        <v>0</v>
      </c>
      <c r="T123" s="44">
        <f t="shared" si="23"/>
        <v>0</v>
      </c>
    </row>
    <row r="124" spans="2:20" x14ac:dyDescent="0.25">
      <c r="B124" s="88">
        <v>42650000000</v>
      </c>
      <c r="C124" s="88">
        <v>-10.005502999999999</v>
      </c>
      <c r="E124" s="89">
        <f t="shared" si="12"/>
        <v>43.09</v>
      </c>
      <c r="F124" s="89">
        <f t="shared" si="13"/>
        <v>-10.314178999999999</v>
      </c>
      <c r="G124" s="44">
        <f t="shared" si="14"/>
        <v>-10.567587</v>
      </c>
      <c r="H124" s="44">
        <f t="shared" si="15"/>
        <v>-11.252124999999999</v>
      </c>
      <c r="I124" s="44">
        <f t="shared" si="16"/>
        <v>-12.221080000000001</v>
      </c>
      <c r="N124" s="89">
        <f t="shared" si="17"/>
        <v>0</v>
      </c>
      <c r="O124" s="89">
        <f t="shared" si="18"/>
        <v>0</v>
      </c>
      <c r="P124" s="44">
        <f t="shared" si="19"/>
        <v>0</v>
      </c>
      <c r="Q124" s="44">
        <f t="shared" si="20"/>
        <v>0</v>
      </c>
      <c r="R124" s="44">
        <f t="shared" si="21"/>
        <v>0</v>
      </c>
      <c r="S124" s="44">
        <f t="shared" si="22"/>
        <v>0</v>
      </c>
      <c r="T124" s="44">
        <f t="shared" si="23"/>
        <v>0</v>
      </c>
    </row>
    <row r="125" spans="2:20" x14ac:dyDescent="0.25">
      <c r="B125" s="88">
        <v>42760000000</v>
      </c>
      <c r="C125" s="88">
        <v>-10.080479</v>
      </c>
      <c r="E125" s="89">
        <f t="shared" si="12"/>
        <v>43.2</v>
      </c>
      <c r="F125" s="89">
        <f t="shared" si="13"/>
        <v>-10.377419</v>
      </c>
      <c r="G125" s="44">
        <f t="shared" si="14"/>
        <v>-10.710027999999999</v>
      </c>
      <c r="H125" s="44">
        <f t="shared" si="15"/>
        <v>-11.495981</v>
      </c>
      <c r="I125" s="44">
        <f t="shared" si="16"/>
        <v>-12.262824999999999</v>
      </c>
      <c r="N125" s="89">
        <f t="shared" si="17"/>
        <v>0</v>
      </c>
      <c r="O125" s="89">
        <f t="shared" si="18"/>
        <v>0</v>
      </c>
      <c r="P125" s="44">
        <f t="shared" si="19"/>
        <v>0</v>
      </c>
      <c r="Q125" s="44">
        <f t="shared" si="20"/>
        <v>0</v>
      </c>
      <c r="R125" s="44">
        <f t="shared" si="21"/>
        <v>0</v>
      </c>
      <c r="S125" s="44">
        <f t="shared" si="22"/>
        <v>0</v>
      </c>
      <c r="T125" s="44">
        <f t="shared" si="23"/>
        <v>0</v>
      </c>
    </row>
    <row r="126" spans="2:20" x14ac:dyDescent="0.25">
      <c r="B126" s="88">
        <v>42870000000</v>
      </c>
      <c r="C126" s="88">
        <v>-10.164386</v>
      </c>
      <c r="E126" s="89">
        <f t="shared" si="12"/>
        <v>43.31</v>
      </c>
      <c r="F126" s="89">
        <f t="shared" si="13"/>
        <v>-10.44209</v>
      </c>
      <c r="G126" s="44">
        <f t="shared" si="14"/>
        <v>-10.843273</v>
      </c>
      <c r="H126" s="44">
        <f t="shared" si="15"/>
        <v>-11.645182999999999</v>
      </c>
      <c r="I126" s="44">
        <f t="shared" si="16"/>
        <v>-12.227444</v>
      </c>
      <c r="N126" s="89">
        <f t="shared" si="17"/>
        <v>0</v>
      </c>
      <c r="O126" s="89">
        <f t="shared" si="18"/>
        <v>0</v>
      </c>
      <c r="P126" s="44">
        <f t="shared" si="19"/>
        <v>0</v>
      </c>
      <c r="Q126" s="44">
        <f t="shared" si="20"/>
        <v>0</v>
      </c>
      <c r="R126" s="44">
        <f t="shared" si="21"/>
        <v>0</v>
      </c>
      <c r="S126" s="44">
        <f t="shared" si="22"/>
        <v>0</v>
      </c>
      <c r="T126" s="44">
        <f t="shared" si="23"/>
        <v>0</v>
      </c>
    </row>
    <row r="127" spans="2:20" x14ac:dyDescent="0.25">
      <c r="B127" s="88">
        <v>42980000000</v>
      </c>
      <c r="C127" s="88">
        <v>-10.253307</v>
      </c>
      <c r="E127" s="89">
        <f t="shared" si="12"/>
        <v>43.42</v>
      </c>
      <c r="F127" s="89">
        <f t="shared" si="13"/>
        <v>-10.496991</v>
      </c>
      <c r="G127" s="44">
        <f t="shared" si="14"/>
        <v>-10.932321999999999</v>
      </c>
      <c r="H127" s="44">
        <f t="shared" si="15"/>
        <v>-11.71604</v>
      </c>
      <c r="I127" s="44">
        <f t="shared" si="16"/>
        <v>-12.132638</v>
      </c>
      <c r="N127" s="89">
        <f t="shared" si="17"/>
        <v>0</v>
      </c>
      <c r="O127" s="89">
        <f t="shared" si="18"/>
        <v>0</v>
      </c>
      <c r="P127" s="44">
        <f t="shared" si="19"/>
        <v>0</v>
      </c>
      <c r="Q127" s="44">
        <f t="shared" si="20"/>
        <v>0</v>
      </c>
      <c r="R127" s="44">
        <f t="shared" si="21"/>
        <v>0</v>
      </c>
      <c r="S127" s="44">
        <f t="shared" si="22"/>
        <v>0</v>
      </c>
      <c r="T127" s="44">
        <f t="shared" si="23"/>
        <v>0</v>
      </c>
    </row>
    <row r="128" spans="2:20" x14ac:dyDescent="0.25">
      <c r="B128" s="88">
        <v>43090000000</v>
      </c>
      <c r="C128" s="88">
        <v>-10.314178999999999</v>
      </c>
      <c r="E128" s="89">
        <f t="shared" si="12"/>
        <v>43.53</v>
      </c>
      <c r="F128" s="89">
        <f t="shared" si="13"/>
        <v>-10.510939</v>
      </c>
      <c r="G128" s="44">
        <f t="shared" si="14"/>
        <v>-10.964356</v>
      </c>
      <c r="H128" s="44">
        <f t="shared" si="15"/>
        <v>-11.640478</v>
      </c>
      <c r="I128" s="44">
        <f t="shared" si="16"/>
        <v>-11.904686</v>
      </c>
      <c r="N128" s="89">
        <f t="shared" si="17"/>
        <v>0</v>
      </c>
      <c r="O128" s="89">
        <f t="shared" si="18"/>
        <v>0</v>
      </c>
      <c r="P128" s="44">
        <f t="shared" si="19"/>
        <v>0</v>
      </c>
      <c r="Q128" s="44">
        <f t="shared" si="20"/>
        <v>0</v>
      </c>
      <c r="R128" s="44">
        <f t="shared" si="21"/>
        <v>0</v>
      </c>
      <c r="S128" s="44">
        <f t="shared" si="22"/>
        <v>0</v>
      </c>
      <c r="T128" s="44">
        <f t="shared" si="23"/>
        <v>0</v>
      </c>
    </row>
    <row r="129" spans="2:20" x14ac:dyDescent="0.25">
      <c r="B129" s="88">
        <v>43200000000</v>
      </c>
      <c r="C129" s="88">
        <v>-10.377419</v>
      </c>
      <c r="E129" s="89">
        <f t="shared" si="12"/>
        <v>43.64</v>
      </c>
      <c r="F129" s="89">
        <f t="shared" si="13"/>
        <v>-10.500629</v>
      </c>
      <c r="G129" s="44">
        <f t="shared" si="14"/>
        <v>-10.942356</v>
      </c>
      <c r="H129" s="44">
        <f t="shared" si="15"/>
        <v>-11.450831000000001</v>
      </c>
      <c r="I129" s="44">
        <f t="shared" si="16"/>
        <v>-11.617893</v>
      </c>
      <c r="N129" s="89">
        <f t="shared" si="17"/>
        <v>0</v>
      </c>
      <c r="O129" s="89">
        <f t="shared" si="18"/>
        <v>0</v>
      </c>
      <c r="P129" s="44">
        <f t="shared" si="19"/>
        <v>0</v>
      </c>
      <c r="Q129" s="44">
        <f t="shared" si="20"/>
        <v>0</v>
      </c>
      <c r="R129" s="44">
        <f t="shared" si="21"/>
        <v>0</v>
      </c>
      <c r="S129" s="44">
        <f t="shared" si="22"/>
        <v>0</v>
      </c>
      <c r="T129" s="44">
        <f t="shared" si="23"/>
        <v>0</v>
      </c>
    </row>
    <row r="130" spans="2:20" x14ac:dyDescent="0.25">
      <c r="B130" s="88">
        <v>43310000000</v>
      </c>
      <c r="C130" s="88">
        <v>-10.44209</v>
      </c>
      <c r="E130" s="89">
        <f t="shared" si="12"/>
        <v>43.75</v>
      </c>
      <c r="F130" s="89">
        <f t="shared" si="13"/>
        <v>-10.44816</v>
      </c>
      <c r="G130" s="44">
        <f t="shared" si="14"/>
        <v>-10.846700999999999</v>
      </c>
      <c r="H130" s="44">
        <f t="shared" si="15"/>
        <v>-11.20298</v>
      </c>
      <c r="I130" s="44">
        <f t="shared" si="16"/>
        <v>-11.333228999999999</v>
      </c>
      <c r="N130" s="89">
        <f t="shared" si="17"/>
        <v>0</v>
      </c>
      <c r="O130" s="89">
        <f t="shared" si="18"/>
        <v>0</v>
      </c>
      <c r="P130" s="44">
        <f t="shared" si="19"/>
        <v>0</v>
      </c>
      <c r="Q130" s="44">
        <f t="shared" si="20"/>
        <v>0</v>
      </c>
      <c r="R130" s="44">
        <f t="shared" si="21"/>
        <v>0</v>
      </c>
      <c r="S130" s="44">
        <f t="shared" si="22"/>
        <v>0</v>
      </c>
      <c r="T130" s="44">
        <f t="shared" si="23"/>
        <v>0</v>
      </c>
    </row>
    <row r="131" spans="2:20" x14ac:dyDescent="0.25">
      <c r="B131" s="88">
        <v>43420000000</v>
      </c>
      <c r="C131" s="88">
        <v>-10.496991</v>
      </c>
      <c r="E131" s="89">
        <f t="shared" si="12"/>
        <v>43.86</v>
      </c>
      <c r="F131" s="89">
        <f t="shared" si="13"/>
        <v>-10.391365</v>
      </c>
      <c r="G131" s="44">
        <f t="shared" si="14"/>
        <v>-10.725225999999999</v>
      </c>
      <c r="H131" s="44">
        <f t="shared" si="15"/>
        <v>-10.95683</v>
      </c>
      <c r="I131" s="44">
        <f t="shared" si="16"/>
        <v>-11.122259</v>
      </c>
      <c r="N131" s="89">
        <f t="shared" si="17"/>
        <v>0</v>
      </c>
      <c r="O131" s="89">
        <f t="shared" si="18"/>
        <v>0</v>
      </c>
      <c r="P131" s="44">
        <f t="shared" si="19"/>
        <v>0</v>
      </c>
      <c r="Q131" s="44">
        <f t="shared" si="20"/>
        <v>0</v>
      </c>
      <c r="R131" s="44">
        <f t="shared" si="21"/>
        <v>0</v>
      </c>
      <c r="S131" s="44">
        <f t="shared" si="22"/>
        <v>0</v>
      </c>
      <c r="T131" s="44">
        <f t="shared" si="23"/>
        <v>0</v>
      </c>
    </row>
    <row r="132" spans="2:20" x14ac:dyDescent="0.25">
      <c r="B132" s="88">
        <v>43530000000</v>
      </c>
      <c r="C132" s="88">
        <v>-10.510939</v>
      </c>
      <c r="E132" s="89">
        <f t="shared" si="12"/>
        <v>43.97</v>
      </c>
      <c r="F132" s="89">
        <f t="shared" si="13"/>
        <v>-10.318027000000001</v>
      </c>
      <c r="G132" s="44">
        <f t="shared" si="14"/>
        <v>-10.583282000000001</v>
      </c>
      <c r="H132" s="44">
        <f t="shared" si="15"/>
        <v>-10.740793999999999</v>
      </c>
      <c r="I132" s="44">
        <f t="shared" si="16"/>
        <v>-11.051871999999999</v>
      </c>
      <c r="N132" s="89">
        <f t="shared" si="17"/>
        <v>0</v>
      </c>
      <c r="O132" s="89">
        <f t="shared" si="18"/>
        <v>0</v>
      </c>
      <c r="P132" s="44">
        <f t="shared" si="19"/>
        <v>0</v>
      </c>
      <c r="Q132" s="44">
        <f t="shared" si="20"/>
        <v>0</v>
      </c>
      <c r="R132" s="44">
        <f t="shared" si="21"/>
        <v>0</v>
      </c>
      <c r="S132" s="44">
        <f t="shared" si="22"/>
        <v>0</v>
      </c>
      <c r="T132" s="44">
        <f t="shared" si="23"/>
        <v>0</v>
      </c>
    </row>
    <row r="133" spans="2:20" x14ac:dyDescent="0.25">
      <c r="B133" s="88">
        <v>43640000000</v>
      </c>
      <c r="C133" s="88">
        <v>-10.500629</v>
      </c>
      <c r="E133" s="89">
        <f t="shared" ref="E133:E196" si="24">B137/1000000000</f>
        <v>44.08</v>
      </c>
      <c r="F133" s="89">
        <f t="shared" ref="F133:F196" si="25">C137</f>
        <v>-10.222549000000001</v>
      </c>
      <c r="G133" s="44">
        <f t="shared" ref="G133:G196" si="26">C343</f>
        <v>-10.423261999999999</v>
      </c>
      <c r="H133" s="44">
        <f t="shared" ref="H133:H196" si="27">C549</f>
        <v>-10.583043</v>
      </c>
      <c r="I133" s="44">
        <f t="shared" ref="I133:I196" si="28">C755</f>
        <v>-10.980710999999999</v>
      </c>
      <c r="N133" s="89">
        <f t="shared" si="17"/>
        <v>0</v>
      </c>
      <c r="O133" s="89">
        <f t="shared" si="18"/>
        <v>0</v>
      </c>
      <c r="P133" s="44">
        <f t="shared" si="19"/>
        <v>0</v>
      </c>
      <c r="Q133" s="44">
        <f t="shared" si="20"/>
        <v>0</v>
      </c>
      <c r="R133" s="44">
        <f t="shared" si="21"/>
        <v>0</v>
      </c>
      <c r="S133" s="44">
        <f t="shared" si="22"/>
        <v>0</v>
      </c>
      <c r="T133" s="44">
        <f t="shared" si="23"/>
        <v>0</v>
      </c>
    </row>
    <row r="134" spans="2:20" x14ac:dyDescent="0.25">
      <c r="B134" s="88">
        <v>43750000000</v>
      </c>
      <c r="C134" s="88">
        <v>-10.44816</v>
      </c>
      <c r="E134" s="89">
        <f t="shared" si="24"/>
        <v>44.19</v>
      </c>
      <c r="F134" s="89">
        <f t="shared" si="25"/>
        <v>-10.143147000000001</v>
      </c>
      <c r="G134" s="44">
        <f t="shared" si="26"/>
        <v>-10.313356000000001</v>
      </c>
      <c r="H134" s="44">
        <f t="shared" si="27"/>
        <v>-10.509328999999999</v>
      </c>
      <c r="I134" s="44">
        <f t="shared" si="28"/>
        <v>-10.924638</v>
      </c>
      <c r="N134" s="89">
        <f t="shared" ref="N134:N197" si="29">K138/1000000000</f>
        <v>0</v>
      </c>
      <c r="O134" s="89">
        <f t="shared" ref="O134:O197" si="30">L138</f>
        <v>0</v>
      </c>
      <c r="P134" s="44">
        <f t="shared" ref="P134:P197" si="31">L344</f>
        <v>0</v>
      </c>
      <c r="Q134" s="44">
        <f t="shared" ref="Q134:Q197" si="32">L550</f>
        <v>0</v>
      </c>
      <c r="R134" s="44">
        <f t="shared" ref="R134:R197" si="33">L756</f>
        <v>0</v>
      </c>
      <c r="S134" s="44">
        <f t="shared" ref="S134:S197" si="34">L962</f>
        <v>0</v>
      </c>
      <c r="T134" s="44">
        <f t="shared" ref="T134:T197" si="35">L1168</f>
        <v>0</v>
      </c>
    </row>
    <row r="135" spans="2:20" x14ac:dyDescent="0.25">
      <c r="B135" s="88">
        <v>43860000000</v>
      </c>
      <c r="C135" s="88">
        <v>-10.391365</v>
      </c>
      <c r="E135" s="89">
        <f t="shared" si="24"/>
        <v>44.3</v>
      </c>
      <c r="F135" s="89">
        <f t="shared" si="25"/>
        <v>-10.083828</v>
      </c>
      <c r="G135" s="44">
        <f t="shared" si="26"/>
        <v>-10.232435000000001</v>
      </c>
      <c r="H135" s="44">
        <f t="shared" si="27"/>
        <v>-10.487632</v>
      </c>
      <c r="I135" s="44">
        <f t="shared" si="28"/>
        <v>-10.881824999999999</v>
      </c>
      <c r="N135" s="89">
        <f t="shared" si="29"/>
        <v>0</v>
      </c>
      <c r="O135" s="89">
        <f t="shared" si="30"/>
        <v>0</v>
      </c>
      <c r="P135" s="44">
        <f t="shared" si="31"/>
        <v>0</v>
      </c>
      <c r="Q135" s="44">
        <f t="shared" si="32"/>
        <v>0</v>
      </c>
      <c r="R135" s="44">
        <f t="shared" si="33"/>
        <v>0</v>
      </c>
      <c r="S135" s="44">
        <f t="shared" si="34"/>
        <v>0</v>
      </c>
      <c r="T135" s="44">
        <f t="shared" si="35"/>
        <v>0</v>
      </c>
    </row>
    <row r="136" spans="2:20" x14ac:dyDescent="0.25">
      <c r="B136" s="88">
        <v>43970000000</v>
      </c>
      <c r="C136" s="88">
        <v>-10.318027000000001</v>
      </c>
      <c r="E136" s="89">
        <f t="shared" si="24"/>
        <v>44.41</v>
      </c>
      <c r="F136" s="89">
        <f t="shared" si="25"/>
        <v>-10.029864</v>
      </c>
      <c r="G136" s="44">
        <f t="shared" si="26"/>
        <v>-10.196894</v>
      </c>
      <c r="H136" s="44">
        <f t="shared" si="27"/>
        <v>-10.462716</v>
      </c>
      <c r="I136" s="44">
        <f t="shared" si="28"/>
        <v>-10.837294999999999</v>
      </c>
      <c r="N136" s="89">
        <f t="shared" si="29"/>
        <v>0</v>
      </c>
      <c r="O136" s="89">
        <f t="shared" si="30"/>
        <v>0</v>
      </c>
      <c r="P136" s="44">
        <f t="shared" si="31"/>
        <v>0</v>
      </c>
      <c r="Q136" s="44">
        <f t="shared" si="32"/>
        <v>0</v>
      </c>
      <c r="R136" s="44">
        <f t="shared" si="33"/>
        <v>0</v>
      </c>
      <c r="S136" s="44">
        <f t="shared" si="34"/>
        <v>0</v>
      </c>
      <c r="T136" s="44">
        <f t="shared" si="35"/>
        <v>0</v>
      </c>
    </row>
    <row r="137" spans="2:20" x14ac:dyDescent="0.25">
      <c r="B137" s="88">
        <v>44080000000</v>
      </c>
      <c r="C137" s="88">
        <v>-10.222549000000001</v>
      </c>
      <c r="E137" s="89">
        <f t="shared" si="24"/>
        <v>44.52</v>
      </c>
      <c r="F137" s="89">
        <f t="shared" si="25"/>
        <v>-10.00966</v>
      </c>
      <c r="G137" s="44">
        <f t="shared" si="26"/>
        <v>-10.192252</v>
      </c>
      <c r="H137" s="44">
        <f t="shared" si="27"/>
        <v>-10.443314000000001</v>
      </c>
      <c r="I137" s="44">
        <f t="shared" si="28"/>
        <v>-10.805077000000001</v>
      </c>
      <c r="N137" s="89">
        <f t="shared" si="29"/>
        <v>0</v>
      </c>
      <c r="O137" s="89">
        <f t="shared" si="30"/>
        <v>0</v>
      </c>
      <c r="P137" s="44">
        <f t="shared" si="31"/>
        <v>0</v>
      </c>
      <c r="Q137" s="44">
        <f t="shared" si="32"/>
        <v>0</v>
      </c>
      <c r="R137" s="44">
        <f t="shared" si="33"/>
        <v>0</v>
      </c>
      <c r="S137" s="44">
        <f t="shared" si="34"/>
        <v>0</v>
      </c>
      <c r="T137" s="44">
        <f t="shared" si="35"/>
        <v>0</v>
      </c>
    </row>
    <row r="138" spans="2:20" x14ac:dyDescent="0.25">
      <c r="B138" s="88">
        <v>44190000000</v>
      </c>
      <c r="C138" s="88">
        <v>-10.143147000000001</v>
      </c>
      <c r="E138" s="89">
        <f t="shared" si="24"/>
        <v>44.63</v>
      </c>
      <c r="F138" s="89">
        <f t="shared" si="25"/>
        <v>-10.023244999999999</v>
      </c>
      <c r="G138" s="44">
        <f t="shared" si="26"/>
        <v>-10.202862</v>
      </c>
      <c r="H138" s="44">
        <f t="shared" si="27"/>
        <v>-10.446522999999999</v>
      </c>
      <c r="I138" s="44">
        <f t="shared" si="28"/>
        <v>-10.796061999999999</v>
      </c>
      <c r="N138" s="89">
        <f t="shared" si="29"/>
        <v>0</v>
      </c>
      <c r="O138" s="89">
        <f t="shared" si="30"/>
        <v>0</v>
      </c>
      <c r="P138" s="44">
        <f t="shared" si="31"/>
        <v>0</v>
      </c>
      <c r="Q138" s="44">
        <f t="shared" si="32"/>
        <v>0</v>
      </c>
      <c r="R138" s="44">
        <f t="shared" si="33"/>
        <v>0</v>
      </c>
      <c r="S138" s="44">
        <f t="shared" si="34"/>
        <v>0</v>
      </c>
      <c r="T138" s="44">
        <f t="shared" si="35"/>
        <v>0</v>
      </c>
    </row>
    <row r="139" spans="2:20" x14ac:dyDescent="0.25">
      <c r="B139" s="88">
        <v>44300000000</v>
      </c>
      <c r="C139" s="88">
        <v>-10.083828</v>
      </c>
      <c r="E139" s="89">
        <f t="shared" si="24"/>
        <v>44.74</v>
      </c>
      <c r="F139" s="89">
        <f t="shared" si="25"/>
        <v>-10.052827000000001</v>
      </c>
      <c r="G139" s="44">
        <f t="shared" si="26"/>
        <v>-10.231695999999999</v>
      </c>
      <c r="H139" s="44">
        <f t="shared" si="27"/>
        <v>-10.467993</v>
      </c>
      <c r="I139" s="44">
        <f t="shared" si="28"/>
        <v>-10.802986000000001</v>
      </c>
      <c r="N139" s="89">
        <f t="shared" si="29"/>
        <v>0</v>
      </c>
      <c r="O139" s="89">
        <f t="shared" si="30"/>
        <v>0</v>
      </c>
      <c r="P139" s="44">
        <f t="shared" si="31"/>
        <v>0</v>
      </c>
      <c r="Q139" s="44">
        <f t="shared" si="32"/>
        <v>0</v>
      </c>
      <c r="R139" s="44">
        <f t="shared" si="33"/>
        <v>0</v>
      </c>
      <c r="S139" s="44">
        <f t="shared" si="34"/>
        <v>0</v>
      </c>
      <c r="T139" s="44">
        <f t="shared" si="35"/>
        <v>0</v>
      </c>
    </row>
    <row r="140" spans="2:20" x14ac:dyDescent="0.25">
      <c r="B140" s="88">
        <v>44410000000</v>
      </c>
      <c r="C140" s="88">
        <v>-10.029864</v>
      </c>
      <c r="E140" s="89">
        <f t="shared" si="24"/>
        <v>44.85</v>
      </c>
      <c r="F140" s="89">
        <f t="shared" si="25"/>
        <v>-10.103358</v>
      </c>
      <c r="G140" s="44">
        <f t="shared" si="26"/>
        <v>-10.302659999999999</v>
      </c>
      <c r="H140" s="44">
        <f t="shared" si="27"/>
        <v>-10.534438</v>
      </c>
      <c r="I140" s="44">
        <f t="shared" si="28"/>
        <v>-10.847747999999999</v>
      </c>
      <c r="N140" s="89">
        <f t="shared" si="29"/>
        <v>0</v>
      </c>
      <c r="O140" s="89">
        <f t="shared" si="30"/>
        <v>0</v>
      </c>
      <c r="P140" s="44">
        <f t="shared" si="31"/>
        <v>0</v>
      </c>
      <c r="Q140" s="44">
        <f t="shared" si="32"/>
        <v>0</v>
      </c>
      <c r="R140" s="44">
        <f t="shared" si="33"/>
        <v>0</v>
      </c>
      <c r="S140" s="44">
        <f t="shared" si="34"/>
        <v>0</v>
      </c>
      <c r="T140" s="44">
        <f t="shared" si="35"/>
        <v>0</v>
      </c>
    </row>
    <row r="141" spans="2:20" x14ac:dyDescent="0.25">
      <c r="B141" s="88">
        <v>44520000000</v>
      </c>
      <c r="C141" s="88">
        <v>-10.00966</v>
      </c>
      <c r="E141" s="89">
        <f t="shared" si="24"/>
        <v>44.96</v>
      </c>
      <c r="F141" s="89">
        <f t="shared" si="25"/>
        <v>-10.172003999999999</v>
      </c>
      <c r="G141" s="44">
        <f t="shared" si="26"/>
        <v>-10.398923</v>
      </c>
      <c r="H141" s="44">
        <f t="shared" si="27"/>
        <v>-10.634886</v>
      </c>
      <c r="I141" s="44">
        <f t="shared" si="28"/>
        <v>-10.930619</v>
      </c>
      <c r="N141" s="89">
        <f t="shared" si="29"/>
        <v>0</v>
      </c>
      <c r="O141" s="89">
        <f t="shared" si="30"/>
        <v>0</v>
      </c>
      <c r="P141" s="44">
        <f t="shared" si="31"/>
        <v>0</v>
      </c>
      <c r="Q141" s="44">
        <f t="shared" si="32"/>
        <v>0</v>
      </c>
      <c r="R141" s="44">
        <f t="shared" si="33"/>
        <v>0</v>
      </c>
      <c r="S141" s="44">
        <f t="shared" si="34"/>
        <v>0</v>
      </c>
      <c r="T141" s="44">
        <f t="shared" si="35"/>
        <v>0</v>
      </c>
    </row>
    <row r="142" spans="2:20" x14ac:dyDescent="0.25">
      <c r="B142" s="88">
        <v>44630000000</v>
      </c>
      <c r="C142" s="88">
        <v>-10.023244999999999</v>
      </c>
      <c r="E142" s="89">
        <f t="shared" si="24"/>
        <v>45.07</v>
      </c>
      <c r="F142" s="89">
        <f t="shared" si="25"/>
        <v>-10.250468</v>
      </c>
      <c r="G142" s="44">
        <f t="shared" si="26"/>
        <v>-10.504806</v>
      </c>
      <c r="H142" s="44">
        <f t="shared" si="27"/>
        <v>-10.751267</v>
      </c>
      <c r="I142" s="44">
        <f t="shared" si="28"/>
        <v>-11.027990000000001</v>
      </c>
      <c r="N142" s="89">
        <f t="shared" si="29"/>
        <v>0</v>
      </c>
      <c r="O142" s="89">
        <f t="shared" si="30"/>
        <v>0</v>
      </c>
      <c r="P142" s="44">
        <f t="shared" si="31"/>
        <v>0</v>
      </c>
      <c r="Q142" s="44">
        <f t="shared" si="32"/>
        <v>0</v>
      </c>
      <c r="R142" s="44">
        <f t="shared" si="33"/>
        <v>0</v>
      </c>
      <c r="S142" s="44">
        <f t="shared" si="34"/>
        <v>0</v>
      </c>
      <c r="T142" s="44">
        <f t="shared" si="35"/>
        <v>0</v>
      </c>
    </row>
    <row r="143" spans="2:20" x14ac:dyDescent="0.25">
      <c r="B143" s="88">
        <v>44740000000</v>
      </c>
      <c r="C143" s="88">
        <v>-10.052827000000001</v>
      </c>
      <c r="E143" s="89">
        <f t="shared" si="24"/>
        <v>45.18</v>
      </c>
      <c r="F143" s="89">
        <f t="shared" si="25"/>
        <v>-10.343612</v>
      </c>
      <c r="G143" s="44">
        <f t="shared" si="26"/>
        <v>-10.622915000000001</v>
      </c>
      <c r="H143" s="44">
        <f t="shared" si="27"/>
        <v>-10.899281999999999</v>
      </c>
      <c r="I143" s="44">
        <f t="shared" si="28"/>
        <v>-11.155917000000001</v>
      </c>
      <c r="N143" s="89">
        <f t="shared" si="29"/>
        <v>0</v>
      </c>
      <c r="O143" s="89">
        <f t="shared" si="30"/>
        <v>0</v>
      </c>
      <c r="P143" s="44">
        <f t="shared" si="31"/>
        <v>0</v>
      </c>
      <c r="Q143" s="44">
        <f t="shared" si="32"/>
        <v>0</v>
      </c>
      <c r="R143" s="44">
        <f t="shared" si="33"/>
        <v>0</v>
      </c>
      <c r="S143" s="44">
        <f t="shared" si="34"/>
        <v>0</v>
      </c>
      <c r="T143" s="44">
        <f t="shared" si="35"/>
        <v>0</v>
      </c>
    </row>
    <row r="144" spans="2:20" x14ac:dyDescent="0.25">
      <c r="B144" s="88">
        <v>44850000000</v>
      </c>
      <c r="C144" s="88">
        <v>-10.103358</v>
      </c>
      <c r="E144" s="89">
        <f t="shared" si="24"/>
        <v>45.29</v>
      </c>
      <c r="F144" s="89">
        <f t="shared" si="25"/>
        <v>-10.442392</v>
      </c>
      <c r="G144" s="44">
        <f t="shared" si="26"/>
        <v>-10.73465</v>
      </c>
      <c r="H144" s="44">
        <f t="shared" si="27"/>
        <v>-11.059314000000001</v>
      </c>
      <c r="I144" s="44">
        <f t="shared" si="28"/>
        <v>-11.295742000000001</v>
      </c>
      <c r="N144" s="89">
        <f t="shared" si="29"/>
        <v>0</v>
      </c>
      <c r="O144" s="89">
        <f t="shared" si="30"/>
        <v>0</v>
      </c>
      <c r="P144" s="44">
        <f t="shared" si="31"/>
        <v>0</v>
      </c>
      <c r="Q144" s="44">
        <f t="shared" si="32"/>
        <v>0</v>
      </c>
      <c r="R144" s="44">
        <f t="shared" si="33"/>
        <v>0</v>
      </c>
      <c r="S144" s="44">
        <f t="shared" si="34"/>
        <v>0</v>
      </c>
      <c r="T144" s="44">
        <f t="shared" si="35"/>
        <v>0</v>
      </c>
    </row>
    <row r="145" spans="2:20" x14ac:dyDescent="0.25">
      <c r="B145" s="88">
        <v>44960000000</v>
      </c>
      <c r="C145" s="88">
        <v>-10.172003999999999</v>
      </c>
      <c r="E145" s="89">
        <f t="shared" si="24"/>
        <v>45.4</v>
      </c>
      <c r="F145" s="89">
        <f t="shared" si="25"/>
        <v>-10.518274</v>
      </c>
      <c r="G145" s="44">
        <f t="shared" si="26"/>
        <v>-10.815094</v>
      </c>
      <c r="H145" s="44">
        <f t="shared" si="27"/>
        <v>-11.198324</v>
      </c>
      <c r="I145" s="44">
        <f t="shared" si="28"/>
        <v>-11.398949</v>
      </c>
      <c r="N145" s="89">
        <f t="shared" si="29"/>
        <v>0</v>
      </c>
      <c r="O145" s="89">
        <f t="shared" si="30"/>
        <v>0</v>
      </c>
      <c r="P145" s="44">
        <f t="shared" si="31"/>
        <v>0</v>
      </c>
      <c r="Q145" s="44">
        <f t="shared" si="32"/>
        <v>0</v>
      </c>
      <c r="R145" s="44">
        <f t="shared" si="33"/>
        <v>0</v>
      </c>
      <c r="S145" s="44">
        <f t="shared" si="34"/>
        <v>0</v>
      </c>
      <c r="T145" s="44">
        <f t="shared" si="35"/>
        <v>0</v>
      </c>
    </row>
    <row r="146" spans="2:20" x14ac:dyDescent="0.25">
      <c r="B146" s="88">
        <v>45070000000</v>
      </c>
      <c r="C146" s="88">
        <v>-10.250468</v>
      </c>
      <c r="E146" s="89">
        <f t="shared" si="24"/>
        <v>45.51</v>
      </c>
      <c r="F146" s="89">
        <f t="shared" si="25"/>
        <v>-10.571548</v>
      </c>
      <c r="G146" s="44">
        <f t="shared" si="26"/>
        <v>-10.874337000000001</v>
      </c>
      <c r="H146" s="44">
        <f t="shared" si="27"/>
        <v>-11.297056</v>
      </c>
      <c r="I146" s="44">
        <f t="shared" si="28"/>
        <v>-11.484118</v>
      </c>
      <c r="N146" s="89">
        <f t="shared" si="29"/>
        <v>0</v>
      </c>
      <c r="O146" s="89">
        <f t="shared" si="30"/>
        <v>0</v>
      </c>
      <c r="P146" s="44">
        <f t="shared" si="31"/>
        <v>0</v>
      </c>
      <c r="Q146" s="44">
        <f t="shared" si="32"/>
        <v>0</v>
      </c>
      <c r="R146" s="44">
        <f t="shared" si="33"/>
        <v>0</v>
      </c>
      <c r="S146" s="44">
        <f t="shared" si="34"/>
        <v>0</v>
      </c>
      <c r="T146" s="44">
        <f t="shared" si="35"/>
        <v>0</v>
      </c>
    </row>
    <row r="147" spans="2:20" x14ac:dyDescent="0.25">
      <c r="B147" s="88">
        <v>45180000000</v>
      </c>
      <c r="C147" s="88">
        <v>-10.343612</v>
      </c>
      <c r="E147" s="89">
        <f t="shared" si="24"/>
        <v>45.62</v>
      </c>
      <c r="F147" s="89">
        <f t="shared" si="25"/>
        <v>-10.600811999999999</v>
      </c>
      <c r="G147" s="44">
        <f t="shared" si="26"/>
        <v>-10.883203999999999</v>
      </c>
      <c r="H147" s="44">
        <f t="shared" si="27"/>
        <v>-11.341210999999999</v>
      </c>
      <c r="I147" s="44">
        <f t="shared" si="28"/>
        <v>-11.530110000000001</v>
      </c>
      <c r="N147" s="89">
        <f t="shared" si="29"/>
        <v>0</v>
      </c>
      <c r="O147" s="89">
        <f t="shared" si="30"/>
        <v>0</v>
      </c>
      <c r="P147" s="44">
        <f t="shared" si="31"/>
        <v>0</v>
      </c>
      <c r="Q147" s="44">
        <f t="shared" si="32"/>
        <v>0</v>
      </c>
      <c r="R147" s="44">
        <f t="shared" si="33"/>
        <v>0</v>
      </c>
      <c r="S147" s="44">
        <f t="shared" si="34"/>
        <v>0</v>
      </c>
      <c r="T147" s="44">
        <f t="shared" si="35"/>
        <v>0</v>
      </c>
    </row>
    <row r="148" spans="2:20" x14ac:dyDescent="0.25">
      <c r="B148" s="88">
        <v>45290000000</v>
      </c>
      <c r="C148" s="88">
        <v>-10.442392</v>
      </c>
      <c r="E148" s="89">
        <f t="shared" si="24"/>
        <v>45.73</v>
      </c>
      <c r="F148" s="89">
        <f t="shared" si="25"/>
        <v>-10.605772999999999</v>
      </c>
      <c r="G148" s="44">
        <f t="shared" si="26"/>
        <v>-10.867203999999999</v>
      </c>
      <c r="H148" s="44">
        <f t="shared" si="27"/>
        <v>-11.336271999999999</v>
      </c>
      <c r="I148" s="44">
        <f t="shared" si="28"/>
        <v>-11.512124</v>
      </c>
      <c r="N148" s="89">
        <f t="shared" si="29"/>
        <v>0</v>
      </c>
      <c r="O148" s="89">
        <f t="shared" si="30"/>
        <v>0</v>
      </c>
      <c r="P148" s="44">
        <f t="shared" si="31"/>
        <v>0</v>
      </c>
      <c r="Q148" s="44">
        <f t="shared" si="32"/>
        <v>0</v>
      </c>
      <c r="R148" s="44">
        <f t="shared" si="33"/>
        <v>0</v>
      </c>
      <c r="S148" s="44">
        <f t="shared" si="34"/>
        <v>0</v>
      </c>
      <c r="T148" s="44">
        <f t="shared" si="35"/>
        <v>0</v>
      </c>
    </row>
    <row r="149" spans="2:20" x14ac:dyDescent="0.25">
      <c r="B149" s="88">
        <v>45400000000</v>
      </c>
      <c r="C149" s="88">
        <v>-10.518274</v>
      </c>
      <c r="E149" s="89">
        <f t="shared" si="24"/>
        <v>45.84</v>
      </c>
      <c r="F149" s="89">
        <f t="shared" si="25"/>
        <v>-10.584709</v>
      </c>
      <c r="G149" s="44">
        <f t="shared" si="26"/>
        <v>-10.816993</v>
      </c>
      <c r="H149" s="44">
        <f t="shared" si="27"/>
        <v>-11.294786999999999</v>
      </c>
      <c r="I149" s="44">
        <f t="shared" si="28"/>
        <v>-11.449005</v>
      </c>
      <c r="N149" s="89">
        <f t="shared" si="29"/>
        <v>0</v>
      </c>
      <c r="O149" s="89">
        <f t="shared" si="30"/>
        <v>0</v>
      </c>
      <c r="P149" s="44">
        <f t="shared" si="31"/>
        <v>0</v>
      </c>
      <c r="Q149" s="44">
        <f t="shared" si="32"/>
        <v>0</v>
      </c>
      <c r="R149" s="44">
        <f t="shared" si="33"/>
        <v>0</v>
      </c>
      <c r="S149" s="44">
        <f t="shared" si="34"/>
        <v>0</v>
      </c>
      <c r="T149" s="44">
        <f t="shared" si="35"/>
        <v>0</v>
      </c>
    </row>
    <row r="150" spans="2:20" x14ac:dyDescent="0.25">
      <c r="B150" s="88">
        <v>45510000000</v>
      </c>
      <c r="C150" s="88">
        <v>-10.571548</v>
      </c>
      <c r="E150" s="89">
        <f t="shared" si="24"/>
        <v>45.95</v>
      </c>
      <c r="F150" s="89">
        <f t="shared" si="25"/>
        <v>-10.546785</v>
      </c>
      <c r="G150" s="44">
        <f t="shared" si="26"/>
        <v>-10.755697</v>
      </c>
      <c r="H150" s="44">
        <f t="shared" si="27"/>
        <v>-11.203942</v>
      </c>
      <c r="I150" s="44">
        <f t="shared" si="28"/>
        <v>-11.335886</v>
      </c>
      <c r="N150" s="89">
        <f t="shared" si="29"/>
        <v>0</v>
      </c>
      <c r="O150" s="89">
        <f t="shared" si="30"/>
        <v>0</v>
      </c>
      <c r="P150" s="44">
        <f t="shared" si="31"/>
        <v>0</v>
      </c>
      <c r="Q150" s="44">
        <f t="shared" si="32"/>
        <v>0</v>
      </c>
      <c r="R150" s="44">
        <f t="shared" si="33"/>
        <v>0</v>
      </c>
      <c r="S150" s="44">
        <f t="shared" si="34"/>
        <v>0</v>
      </c>
      <c r="T150" s="44">
        <f t="shared" si="35"/>
        <v>0</v>
      </c>
    </row>
    <row r="151" spans="2:20" x14ac:dyDescent="0.25">
      <c r="B151" s="88">
        <v>45620000000</v>
      </c>
      <c r="C151" s="88">
        <v>-10.600811999999999</v>
      </c>
      <c r="E151" s="89">
        <f t="shared" si="24"/>
        <v>46.06</v>
      </c>
      <c r="F151" s="89">
        <f t="shared" si="25"/>
        <v>-10.492537</v>
      </c>
      <c r="G151" s="44">
        <f t="shared" si="26"/>
        <v>-10.685181</v>
      </c>
      <c r="H151" s="44">
        <f t="shared" si="27"/>
        <v>-11.091369</v>
      </c>
      <c r="I151" s="44">
        <f t="shared" si="28"/>
        <v>-11.198695000000001</v>
      </c>
      <c r="N151" s="89">
        <f t="shared" si="29"/>
        <v>0</v>
      </c>
      <c r="O151" s="89">
        <f t="shared" si="30"/>
        <v>0</v>
      </c>
      <c r="P151" s="44">
        <f t="shared" si="31"/>
        <v>0</v>
      </c>
      <c r="Q151" s="44">
        <f t="shared" si="32"/>
        <v>0</v>
      </c>
      <c r="R151" s="44">
        <f t="shared" si="33"/>
        <v>0</v>
      </c>
      <c r="S151" s="44">
        <f t="shared" si="34"/>
        <v>0</v>
      </c>
      <c r="T151" s="44">
        <f t="shared" si="35"/>
        <v>0</v>
      </c>
    </row>
    <row r="152" spans="2:20" x14ac:dyDescent="0.25">
      <c r="B152" s="88">
        <v>45730000000</v>
      </c>
      <c r="C152" s="88">
        <v>-10.605772999999999</v>
      </c>
      <c r="E152" s="89">
        <f t="shared" si="24"/>
        <v>46.17</v>
      </c>
      <c r="F152" s="89">
        <f t="shared" si="25"/>
        <v>-10.434779000000001</v>
      </c>
      <c r="G152" s="44">
        <f t="shared" si="26"/>
        <v>-10.609502000000001</v>
      </c>
      <c r="H152" s="44">
        <f t="shared" si="27"/>
        <v>-10.954791</v>
      </c>
      <c r="I152" s="44">
        <f t="shared" si="28"/>
        <v>-11.054168000000001</v>
      </c>
      <c r="N152" s="89">
        <f t="shared" si="29"/>
        <v>0</v>
      </c>
      <c r="O152" s="89">
        <f t="shared" si="30"/>
        <v>0</v>
      </c>
      <c r="P152" s="44">
        <f t="shared" si="31"/>
        <v>0</v>
      </c>
      <c r="Q152" s="44">
        <f t="shared" si="32"/>
        <v>0</v>
      </c>
      <c r="R152" s="44">
        <f t="shared" si="33"/>
        <v>0</v>
      </c>
      <c r="S152" s="44">
        <f t="shared" si="34"/>
        <v>0</v>
      </c>
      <c r="T152" s="44">
        <f t="shared" si="35"/>
        <v>0</v>
      </c>
    </row>
    <row r="153" spans="2:20" x14ac:dyDescent="0.25">
      <c r="B153" s="88">
        <v>45840000000</v>
      </c>
      <c r="C153" s="88">
        <v>-10.584709</v>
      </c>
      <c r="E153" s="89">
        <f t="shared" si="24"/>
        <v>46.28</v>
      </c>
      <c r="F153" s="89">
        <f t="shared" si="25"/>
        <v>-10.362581</v>
      </c>
      <c r="G153" s="44">
        <f t="shared" si="26"/>
        <v>-10.522005</v>
      </c>
      <c r="H153" s="44">
        <f t="shared" si="27"/>
        <v>-10.816808999999999</v>
      </c>
      <c r="I153" s="44">
        <f t="shared" si="28"/>
        <v>-10.880141</v>
      </c>
      <c r="N153" s="89">
        <f t="shared" si="29"/>
        <v>0</v>
      </c>
      <c r="O153" s="89">
        <f t="shared" si="30"/>
        <v>0</v>
      </c>
      <c r="P153" s="44">
        <f t="shared" si="31"/>
        <v>0</v>
      </c>
      <c r="Q153" s="44">
        <f t="shared" si="32"/>
        <v>0</v>
      </c>
      <c r="R153" s="44">
        <f t="shared" si="33"/>
        <v>0</v>
      </c>
      <c r="S153" s="44">
        <f t="shared" si="34"/>
        <v>0</v>
      </c>
      <c r="T153" s="44">
        <f t="shared" si="35"/>
        <v>0</v>
      </c>
    </row>
    <row r="154" spans="2:20" x14ac:dyDescent="0.25">
      <c r="B154" s="88">
        <v>45950000000</v>
      </c>
      <c r="C154" s="88">
        <v>-10.546785</v>
      </c>
      <c r="E154" s="89">
        <f t="shared" si="24"/>
        <v>46.39</v>
      </c>
      <c r="F154" s="89">
        <f t="shared" si="25"/>
        <v>-10.30903</v>
      </c>
      <c r="G154" s="44">
        <f t="shared" si="26"/>
        <v>-10.462813000000001</v>
      </c>
      <c r="H154" s="44">
        <f t="shared" si="27"/>
        <v>-10.693241</v>
      </c>
      <c r="I154" s="44">
        <f t="shared" si="28"/>
        <v>-10.730861000000001</v>
      </c>
      <c r="N154" s="89">
        <f t="shared" si="29"/>
        <v>0</v>
      </c>
      <c r="O154" s="89">
        <f t="shared" si="30"/>
        <v>0</v>
      </c>
      <c r="P154" s="44">
        <f t="shared" si="31"/>
        <v>0</v>
      </c>
      <c r="Q154" s="44">
        <f t="shared" si="32"/>
        <v>0</v>
      </c>
      <c r="R154" s="44">
        <f t="shared" si="33"/>
        <v>0</v>
      </c>
      <c r="S154" s="44">
        <f t="shared" si="34"/>
        <v>0</v>
      </c>
      <c r="T154" s="44">
        <f t="shared" si="35"/>
        <v>0</v>
      </c>
    </row>
    <row r="155" spans="2:20" x14ac:dyDescent="0.25">
      <c r="B155" s="88">
        <v>46060000000</v>
      </c>
      <c r="C155" s="88">
        <v>-10.492537</v>
      </c>
      <c r="E155" s="89">
        <f t="shared" si="24"/>
        <v>46.5</v>
      </c>
      <c r="F155" s="89">
        <f t="shared" si="25"/>
        <v>-10.247667</v>
      </c>
      <c r="G155" s="44">
        <f t="shared" si="26"/>
        <v>-10.37575</v>
      </c>
      <c r="H155" s="44">
        <f t="shared" si="27"/>
        <v>-10.557577999999999</v>
      </c>
      <c r="I155" s="44">
        <f t="shared" si="28"/>
        <v>-10.593927000000001</v>
      </c>
      <c r="N155" s="89">
        <f t="shared" si="29"/>
        <v>0</v>
      </c>
      <c r="O155" s="89">
        <f t="shared" si="30"/>
        <v>0</v>
      </c>
      <c r="P155" s="44">
        <f t="shared" si="31"/>
        <v>0</v>
      </c>
      <c r="Q155" s="44">
        <f t="shared" si="32"/>
        <v>0</v>
      </c>
      <c r="R155" s="44">
        <f t="shared" si="33"/>
        <v>0</v>
      </c>
      <c r="S155" s="44">
        <f t="shared" si="34"/>
        <v>0</v>
      </c>
      <c r="T155" s="44">
        <f t="shared" si="35"/>
        <v>0</v>
      </c>
    </row>
    <row r="156" spans="2:20" x14ac:dyDescent="0.25">
      <c r="B156" s="88">
        <v>46170000000</v>
      </c>
      <c r="C156" s="88">
        <v>-10.434779000000001</v>
      </c>
      <c r="E156" s="89">
        <f t="shared" si="24"/>
        <v>46.61</v>
      </c>
      <c r="F156" s="89">
        <f t="shared" si="25"/>
        <v>-10.179035000000001</v>
      </c>
      <c r="G156" s="44">
        <f t="shared" si="26"/>
        <v>-10.288508999999999</v>
      </c>
      <c r="H156" s="44">
        <f t="shared" si="27"/>
        <v>-10.432722</v>
      </c>
      <c r="I156" s="44">
        <f t="shared" si="28"/>
        <v>-10.478192</v>
      </c>
      <c r="N156" s="89">
        <f t="shared" si="29"/>
        <v>0</v>
      </c>
      <c r="O156" s="89">
        <f t="shared" si="30"/>
        <v>0</v>
      </c>
      <c r="P156" s="44">
        <f t="shared" si="31"/>
        <v>0</v>
      </c>
      <c r="Q156" s="44">
        <f t="shared" si="32"/>
        <v>0</v>
      </c>
      <c r="R156" s="44">
        <f t="shared" si="33"/>
        <v>0</v>
      </c>
      <c r="S156" s="44">
        <f t="shared" si="34"/>
        <v>0</v>
      </c>
      <c r="T156" s="44">
        <f t="shared" si="35"/>
        <v>0</v>
      </c>
    </row>
    <row r="157" spans="2:20" x14ac:dyDescent="0.25">
      <c r="B157" s="88">
        <v>46280000000</v>
      </c>
      <c r="C157" s="88">
        <v>-10.362581</v>
      </c>
      <c r="E157" s="89">
        <f t="shared" si="24"/>
        <v>46.72</v>
      </c>
      <c r="F157" s="89">
        <f t="shared" si="25"/>
        <v>-10.106976</v>
      </c>
      <c r="G157" s="44">
        <f t="shared" si="26"/>
        <v>-10.204190000000001</v>
      </c>
      <c r="H157" s="44">
        <f t="shared" si="27"/>
        <v>-10.316511999999999</v>
      </c>
      <c r="I157" s="44">
        <f t="shared" si="28"/>
        <v>-10.374656</v>
      </c>
      <c r="N157" s="89">
        <f t="shared" si="29"/>
        <v>0</v>
      </c>
      <c r="O157" s="89">
        <f t="shared" si="30"/>
        <v>0</v>
      </c>
      <c r="P157" s="44">
        <f t="shared" si="31"/>
        <v>0</v>
      </c>
      <c r="Q157" s="44">
        <f t="shared" si="32"/>
        <v>0</v>
      </c>
      <c r="R157" s="44">
        <f t="shared" si="33"/>
        <v>0</v>
      </c>
      <c r="S157" s="44">
        <f t="shared" si="34"/>
        <v>0</v>
      </c>
      <c r="T157" s="44">
        <f t="shared" si="35"/>
        <v>0</v>
      </c>
    </row>
    <row r="158" spans="2:20" x14ac:dyDescent="0.25">
      <c r="B158" s="88">
        <v>46390000000</v>
      </c>
      <c r="C158" s="88">
        <v>-10.30903</v>
      </c>
      <c r="E158" s="89">
        <f t="shared" si="24"/>
        <v>46.83</v>
      </c>
      <c r="F158" s="89">
        <f t="shared" si="25"/>
        <v>-10.050442</v>
      </c>
      <c r="G158" s="44">
        <f t="shared" si="26"/>
        <v>-10.13073</v>
      </c>
      <c r="H158" s="44">
        <f t="shared" si="27"/>
        <v>-10.223224999999999</v>
      </c>
      <c r="I158" s="44">
        <f t="shared" si="28"/>
        <v>-10.295154</v>
      </c>
      <c r="N158" s="89">
        <f t="shared" si="29"/>
        <v>0</v>
      </c>
      <c r="O158" s="89">
        <f t="shared" si="30"/>
        <v>0</v>
      </c>
      <c r="P158" s="44">
        <f t="shared" si="31"/>
        <v>0</v>
      </c>
      <c r="Q158" s="44">
        <f t="shared" si="32"/>
        <v>0</v>
      </c>
      <c r="R158" s="44">
        <f t="shared" si="33"/>
        <v>0</v>
      </c>
      <c r="S158" s="44">
        <f t="shared" si="34"/>
        <v>0</v>
      </c>
      <c r="T158" s="44">
        <f t="shared" si="35"/>
        <v>0</v>
      </c>
    </row>
    <row r="159" spans="2:20" x14ac:dyDescent="0.25">
      <c r="B159" s="88">
        <v>46500000000</v>
      </c>
      <c r="C159" s="88">
        <v>-10.247667</v>
      </c>
      <c r="E159" s="89">
        <f t="shared" si="24"/>
        <v>46.94</v>
      </c>
      <c r="F159" s="89">
        <f t="shared" si="25"/>
        <v>-9.9924736000000003</v>
      </c>
      <c r="G159" s="44">
        <f t="shared" si="26"/>
        <v>-10.061108000000001</v>
      </c>
      <c r="H159" s="44">
        <f t="shared" si="27"/>
        <v>-10.140136999999999</v>
      </c>
      <c r="I159" s="44">
        <f t="shared" si="28"/>
        <v>-10.226342000000001</v>
      </c>
      <c r="N159" s="89">
        <f t="shared" si="29"/>
        <v>0</v>
      </c>
      <c r="O159" s="89">
        <f t="shared" si="30"/>
        <v>0</v>
      </c>
      <c r="P159" s="44">
        <f t="shared" si="31"/>
        <v>0</v>
      </c>
      <c r="Q159" s="44">
        <f t="shared" si="32"/>
        <v>0</v>
      </c>
      <c r="R159" s="44">
        <f t="shared" si="33"/>
        <v>0</v>
      </c>
      <c r="S159" s="44">
        <f t="shared" si="34"/>
        <v>0</v>
      </c>
      <c r="T159" s="44">
        <f t="shared" si="35"/>
        <v>0</v>
      </c>
    </row>
    <row r="160" spans="2:20" x14ac:dyDescent="0.25">
      <c r="B160" s="88">
        <v>46610000000</v>
      </c>
      <c r="C160" s="88">
        <v>-10.179035000000001</v>
      </c>
      <c r="E160" s="89">
        <f t="shared" si="24"/>
        <v>47.05</v>
      </c>
      <c r="F160" s="89">
        <f t="shared" si="25"/>
        <v>-9.9522466999999999</v>
      </c>
      <c r="G160" s="44">
        <f t="shared" si="26"/>
        <v>-10.008684000000001</v>
      </c>
      <c r="H160" s="44">
        <f t="shared" si="27"/>
        <v>-10.07755</v>
      </c>
      <c r="I160" s="44">
        <f t="shared" si="28"/>
        <v>-10.189781</v>
      </c>
      <c r="N160" s="89">
        <f t="shared" si="29"/>
        <v>0</v>
      </c>
      <c r="O160" s="89">
        <f t="shared" si="30"/>
        <v>0</v>
      </c>
      <c r="P160" s="44">
        <f t="shared" si="31"/>
        <v>0</v>
      </c>
      <c r="Q160" s="44">
        <f t="shared" si="32"/>
        <v>0</v>
      </c>
      <c r="R160" s="44">
        <f t="shared" si="33"/>
        <v>0</v>
      </c>
      <c r="S160" s="44">
        <f t="shared" si="34"/>
        <v>0</v>
      </c>
      <c r="T160" s="44">
        <f t="shared" si="35"/>
        <v>0</v>
      </c>
    </row>
    <row r="161" spans="2:20" x14ac:dyDescent="0.25">
      <c r="B161" s="88">
        <v>46720000000</v>
      </c>
      <c r="C161" s="88">
        <v>-10.106976</v>
      </c>
      <c r="E161" s="89">
        <f t="shared" si="24"/>
        <v>47.16</v>
      </c>
      <c r="F161" s="89">
        <f t="shared" si="25"/>
        <v>-9.8909836000000002</v>
      </c>
      <c r="G161" s="44">
        <f t="shared" si="26"/>
        <v>-9.9305705999999994</v>
      </c>
      <c r="H161" s="44">
        <f t="shared" si="27"/>
        <v>-10.009154000000001</v>
      </c>
      <c r="I161" s="44">
        <f t="shared" si="28"/>
        <v>-10.135540000000001</v>
      </c>
      <c r="N161" s="89">
        <f t="shared" si="29"/>
        <v>0</v>
      </c>
      <c r="O161" s="89">
        <f t="shared" si="30"/>
        <v>0</v>
      </c>
      <c r="P161" s="44">
        <f t="shared" si="31"/>
        <v>0</v>
      </c>
      <c r="Q161" s="44">
        <f t="shared" si="32"/>
        <v>0</v>
      </c>
      <c r="R161" s="44">
        <f t="shared" si="33"/>
        <v>0</v>
      </c>
      <c r="S161" s="44">
        <f t="shared" si="34"/>
        <v>0</v>
      </c>
      <c r="T161" s="44">
        <f t="shared" si="35"/>
        <v>0</v>
      </c>
    </row>
    <row r="162" spans="2:20" x14ac:dyDescent="0.25">
      <c r="B162" s="88">
        <v>46830000000</v>
      </c>
      <c r="C162" s="88">
        <v>-10.050442</v>
      </c>
      <c r="E162" s="89">
        <f t="shared" si="24"/>
        <v>47.27</v>
      </c>
      <c r="F162" s="89">
        <f t="shared" si="25"/>
        <v>-9.8398819</v>
      </c>
      <c r="G162" s="44">
        <f t="shared" si="26"/>
        <v>-9.8790893999999998</v>
      </c>
      <c r="H162" s="44">
        <f t="shared" si="27"/>
        <v>-9.9747342999999997</v>
      </c>
      <c r="I162" s="44">
        <f t="shared" si="28"/>
        <v>-10.092936999999999</v>
      </c>
      <c r="N162" s="89">
        <f t="shared" si="29"/>
        <v>0</v>
      </c>
      <c r="O162" s="89">
        <f t="shared" si="30"/>
        <v>0</v>
      </c>
      <c r="P162" s="44">
        <f t="shared" si="31"/>
        <v>0</v>
      </c>
      <c r="Q162" s="44">
        <f t="shared" si="32"/>
        <v>0</v>
      </c>
      <c r="R162" s="44">
        <f t="shared" si="33"/>
        <v>0</v>
      </c>
      <c r="S162" s="44">
        <f t="shared" si="34"/>
        <v>0</v>
      </c>
      <c r="T162" s="44">
        <f t="shared" si="35"/>
        <v>0</v>
      </c>
    </row>
    <row r="163" spans="2:20" x14ac:dyDescent="0.25">
      <c r="B163" s="88">
        <v>46940000000</v>
      </c>
      <c r="C163" s="88">
        <v>-9.9924736000000003</v>
      </c>
      <c r="E163" s="89">
        <f t="shared" si="24"/>
        <v>47.38</v>
      </c>
      <c r="F163" s="89">
        <f t="shared" si="25"/>
        <v>-9.7947349999999993</v>
      </c>
      <c r="G163" s="44">
        <f t="shared" si="26"/>
        <v>-9.8351735999999992</v>
      </c>
      <c r="H163" s="44">
        <f t="shared" si="27"/>
        <v>-9.9406146999999994</v>
      </c>
      <c r="I163" s="44">
        <f t="shared" si="28"/>
        <v>-10.064548</v>
      </c>
      <c r="N163" s="89">
        <f t="shared" si="29"/>
        <v>0</v>
      </c>
      <c r="O163" s="89">
        <f t="shared" si="30"/>
        <v>0</v>
      </c>
      <c r="P163" s="44">
        <f t="shared" si="31"/>
        <v>0</v>
      </c>
      <c r="Q163" s="44">
        <f t="shared" si="32"/>
        <v>0</v>
      </c>
      <c r="R163" s="44">
        <f t="shared" si="33"/>
        <v>0</v>
      </c>
      <c r="S163" s="44">
        <f t="shared" si="34"/>
        <v>0</v>
      </c>
      <c r="T163" s="44">
        <f t="shared" si="35"/>
        <v>0</v>
      </c>
    </row>
    <row r="164" spans="2:20" x14ac:dyDescent="0.25">
      <c r="B164" s="88">
        <v>47050000000</v>
      </c>
      <c r="C164" s="88">
        <v>-9.9522466999999999</v>
      </c>
      <c r="E164" s="89">
        <f t="shared" si="24"/>
        <v>47.49</v>
      </c>
      <c r="F164" s="89">
        <f t="shared" si="25"/>
        <v>-9.7622213000000002</v>
      </c>
      <c r="G164" s="44">
        <f t="shared" si="26"/>
        <v>-9.8017359000000006</v>
      </c>
      <c r="H164" s="44">
        <f t="shared" si="27"/>
        <v>-9.9315891000000001</v>
      </c>
      <c r="I164" s="44">
        <f t="shared" si="28"/>
        <v>-10.059733</v>
      </c>
      <c r="N164" s="89">
        <f t="shared" si="29"/>
        <v>0</v>
      </c>
      <c r="O164" s="89">
        <f t="shared" si="30"/>
        <v>0</v>
      </c>
      <c r="P164" s="44">
        <f t="shared" si="31"/>
        <v>0</v>
      </c>
      <c r="Q164" s="44">
        <f t="shared" si="32"/>
        <v>0</v>
      </c>
      <c r="R164" s="44">
        <f t="shared" si="33"/>
        <v>0</v>
      </c>
      <c r="S164" s="44">
        <f t="shared" si="34"/>
        <v>0</v>
      </c>
      <c r="T164" s="44">
        <f t="shared" si="35"/>
        <v>0</v>
      </c>
    </row>
    <row r="165" spans="2:20" x14ac:dyDescent="0.25">
      <c r="B165" s="88">
        <v>47160000000</v>
      </c>
      <c r="C165" s="88">
        <v>-9.8909836000000002</v>
      </c>
      <c r="E165" s="89">
        <f t="shared" si="24"/>
        <v>47.6</v>
      </c>
      <c r="F165" s="89">
        <f t="shared" si="25"/>
        <v>-9.7265282000000006</v>
      </c>
      <c r="G165" s="44">
        <f t="shared" si="26"/>
        <v>-9.7665585999999998</v>
      </c>
      <c r="H165" s="44">
        <f t="shared" si="27"/>
        <v>-9.9209337000000009</v>
      </c>
      <c r="I165" s="44">
        <f t="shared" si="28"/>
        <v>-10.062711999999999</v>
      </c>
      <c r="N165" s="89">
        <f t="shared" si="29"/>
        <v>0</v>
      </c>
      <c r="O165" s="89">
        <f t="shared" si="30"/>
        <v>0</v>
      </c>
      <c r="P165" s="44">
        <f t="shared" si="31"/>
        <v>0</v>
      </c>
      <c r="Q165" s="44">
        <f t="shared" si="32"/>
        <v>0</v>
      </c>
      <c r="R165" s="44">
        <f t="shared" si="33"/>
        <v>0</v>
      </c>
      <c r="S165" s="44">
        <f t="shared" si="34"/>
        <v>0</v>
      </c>
      <c r="T165" s="44">
        <f t="shared" si="35"/>
        <v>0</v>
      </c>
    </row>
    <row r="166" spans="2:20" x14ac:dyDescent="0.25">
      <c r="B166" s="88">
        <v>47270000000</v>
      </c>
      <c r="C166" s="88">
        <v>-9.8398819</v>
      </c>
      <c r="E166" s="89">
        <f t="shared" si="24"/>
        <v>47.71</v>
      </c>
      <c r="F166" s="89">
        <f t="shared" si="25"/>
        <v>-9.6899929</v>
      </c>
      <c r="G166" s="44">
        <f t="shared" si="26"/>
        <v>-9.7313957000000002</v>
      </c>
      <c r="H166" s="44">
        <f t="shared" si="27"/>
        <v>-9.9142218</v>
      </c>
      <c r="I166" s="44">
        <f t="shared" si="28"/>
        <v>-10.076556</v>
      </c>
      <c r="N166" s="89">
        <f t="shared" si="29"/>
        <v>0</v>
      </c>
      <c r="O166" s="89">
        <f t="shared" si="30"/>
        <v>0</v>
      </c>
      <c r="P166" s="44">
        <f t="shared" si="31"/>
        <v>0</v>
      </c>
      <c r="Q166" s="44">
        <f t="shared" si="32"/>
        <v>0</v>
      </c>
      <c r="R166" s="44">
        <f t="shared" si="33"/>
        <v>0</v>
      </c>
      <c r="S166" s="44">
        <f t="shared" si="34"/>
        <v>0</v>
      </c>
      <c r="T166" s="44">
        <f t="shared" si="35"/>
        <v>0</v>
      </c>
    </row>
    <row r="167" spans="2:20" x14ac:dyDescent="0.25">
      <c r="B167" s="88">
        <v>47380000000</v>
      </c>
      <c r="C167" s="88">
        <v>-9.7947349999999993</v>
      </c>
      <c r="E167" s="89">
        <f t="shared" si="24"/>
        <v>47.82</v>
      </c>
      <c r="F167" s="89">
        <f t="shared" si="25"/>
        <v>-9.6402453999999995</v>
      </c>
      <c r="G167" s="44">
        <f t="shared" si="26"/>
        <v>-9.6811618999999993</v>
      </c>
      <c r="H167" s="44">
        <f t="shared" si="27"/>
        <v>-9.8599338999999997</v>
      </c>
      <c r="I167" s="44">
        <f t="shared" si="28"/>
        <v>-10.087759999999999</v>
      </c>
      <c r="N167" s="89">
        <f t="shared" si="29"/>
        <v>0</v>
      </c>
      <c r="O167" s="89">
        <f t="shared" si="30"/>
        <v>0</v>
      </c>
      <c r="P167" s="44">
        <f t="shared" si="31"/>
        <v>0</v>
      </c>
      <c r="Q167" s="44">
        <f t="shared" si="32"/>
        <v>0</v>
      </c>
      <c r="R167" s="44">
        <f t="shared" si="33"/>
        <v>0</v>
      </c>
      <c r="S167" s="44">
        <f t="shared" si="34"/>
        <v>0</v>
      </c>
      <c r="T167" s="44">
        <f t="shared" si="35"/>
        <v>0</v>
      </c>
    </row>
    <row r="168" spans="2:20" x14ac:dyDescent="0.25">
      <c r="B168" s="88">
        <v>47490000000</v>
      </c>
      <c r="C168" s="88">
        <v>-9.7622213000000002</v>
      </c>
      <c r="E168" s="89">
        <f t="shared" si="24"/>
        <v>47.93</v>
      </c>
      <c r="F168" s="89">
        <f t="shared" si="25"/>
        <v>-9.6042719000000005</v>
      </c>
      <c r="G168" s="44">
        <f t="shared" si="26"/>
        <v>-9.6499413999999994</v>
      </c>
      <c r="H168" s="44">
        <f t="shared" si="27"/>
        <v>-9.8283033</v>
      </c>
      <c r="I168" s="44">
        <f t="shared" si="28"/>
        <v>-10.129294</v>
      </c>
      <c r="N168" s="89">
        <f t="shared" si="29"/>
        <v>0</v>
      </c>
      <c r="O168" s="89">
        <f t="shared" si="30"/>
        <v>0</v>
      </c>
      <c r="P168" s="44">
        <f t="shared" si="31"/>
        <v>0</v>
      </c>
      <c r="Q168" s="44">
        <f t="shared" si="32"/>
        <v>0</v>
      </c>
      <c r="R168" s="44">
        <f t="shared" si="33"/>
        <v>0</v>
      </c>
      <c r="S168" s="44">
        <f t="shared" si="34"/>
        <v>0</v>
      </c>
      <c r="T168" s="44">
        <f t="shared" si="35"/>
        <v>0</v>
      </c>
    </row>
    <row r="169" spans="2:20" x14ac:dyDescent="0.25">
      <c r="B169" s="88">
        <v>47600000000</v>
      </c>
      <c r="C169" s="88">
        <v>-9.7265282000000006</v>
      </c>
      <c r="E169" s="89">
        <f t="shared" si="24"/>
        <v>48.04</v>
      </c>
      <c r="F169" s="89">
        <f t="shared" si="25"/>
        <v>-9.5483817999999996</v>
      </c>
      <c r="G169" s="44">
        <f t="shared" si="26"/>
        <v>-9.6032858000000001</v>
      </c>
      <c r="H169" s="44">
        <f t="shared" si="27"/>
        <v>-9.7716141000000007</v>
      </c>
      <c r="I169" s="44">
        <f t="shared" si="28"/>
        <v>-10.164351</v>
      </c>
      <c r="N169" s="89">
        <f t="shared" si="29"/>
        <v>0</v>
      </c>
      <c r="O169" s="89">
        <f t="shared" si="30"/>
        <v>0</v>
      </c>
      <c r="P169" s="44">
        <f t="shared" si="31"/>
        <v>0</v>
      </c>
      <c r="Q169" s="44">
        <f t="shared" si="32"/>
        <v>0</v>
      </c>
      <c r="R169" s="44">
        <f t="shared" si="33"/>
        <v>0</v>
      </c>
      <c r="S169" s="44">
        <f t="shared" si="34"/>
        <v>0</v>
      </c>
      <c r="T169" s="44">
        <f t="shared" si="35"/>
        <v>0</v>
      </c>
    </row>
    <row r="170" spans="2:20" x14ac:dyDescent="0.25">
      <c r="B170" s="88">
        <v>47710000000</v>
      </c>
      <c r="C170" s="88">
        <v>-9.6899929</v>
      </c>
      <c r="E170" s="89">
        <f t="shared" si="24"/>
        <v>48.15</v>
      </c>
      <c r="F170" s="89">
        <f t="shared" si="25"/>
        <v>-9.5211143000000007</v>
      </c>
      <c r="G170" s="44">
        <f t="shared" si="26"/>
        <v>-9.5791426000000008</v>
      </c>
      <c r="H170" s="44">
        <f t="shared" si="27"/>
        <v>-9.7321586999999994</v>
      </c>
      <c r="I170" s="44">
        <f t="shared" si="28"/>
        <v>-10.223470000000001</v>
      </c>
      <c r="N170" s="89">
        <f t="shared" si="29"/>
        <v>0</v>
      </c>
      <c r="O170" s="89">
        <f t="shared" si="30"/>
        <v>0</v>
      </c>
      <c r="P170" s="44">
        <f t="shared" si="31"/>
        <v>0</v>
      </c>
      <c r="Q170" s="44">
        <f t="shared" si="32"/>
        <v>0</v>
      </c>
      <c r="R170" s="44">
        <f t="shared" si="33"/>
        <v>0</v>
      </c>
      <c r="S170" s="44">
        <f t="shared" si="34"/>
        <v>0</v>
      </c>
      <c r="T170" s="44">
        <f t="shared" si="35"/>
        <v>0</v>
      </c>
    </row>
    <row r="171" spans="2:20" x14ac:dyDescent="0.25">
      <c r="B171" s="88">
        <v>47820000000</v>
      </c>
      <c r="C171" s="88">
        <v>-9.6402453999999995</v>
      </c>
      <c r="E171" s="89">
        <f t="shared" si="24"/>
        <v>48.26</v>
      </c>
      <c r="F171" s="89">
        <f t="shared" si="25"/>
        <v>-9.4749727000000004</v>
      </c>
      <c r="G171" s="44">
        <f t="shared" si="26"/>
        <v>-9.5353917999999993</v>
      </c>
      <c r="H171" s="44">
        <f t="shared" si="27"/>
        <v>-9.6667012999999997</v>
      </c>
      <c r="I171" s="44">
        <f t="shared" si="28"/>
        <v>-10.2395</v>
      </c>
      <c r="N171" s="89">
        <f t="shared" si="29"/>
        <v>0</v>
      </c>
      <c r="O171" s="89">
        <f t="shared" si="30"/>
        <v>0</v>
      </c>
      <c r="P171" s="44">
        <f t="shared" si="31"/>
        <v>0</v>
      </c>
      <c r="Q171" s="44">
        <f t="shared" si="32"/>
        <v>0</v>
      </c>
      <c r="R171" s="44">
        <f t="shared" si="33"/>
        <v>0</v>
      </c>
      <c r="S171" s="44">
        <f t="shared" si="34"/>
        <v>0</v>
      </c>
      <c r="T171" s="44">
        <f t="shared" si="35"/>
        <v>0</v>
      </c>
    </row>
    <row r="172" spans="2:20" x14ac:dyDescent="0.25">
      <c r="B172" s="88">
        <v>47930000000</v>
      </c>
      <c r="C172" s="88">
        <v>-9.6042719000000005</v>
      </c>
      <c r="E172" s="89">
        <f t="shared" si="24"/>
        <v>48.37</v>
      </c>
      <c r="F172" s="89">
        <f t="shared" si="25"/>
        <v>-9.4178914999999996</v>
      </c>
      <c r="G172" s="44">
        <f t="shared" si="26"/>
        <v>-9.4811411000000003</v>
      </c>
      <c r="H172" s="44">
        <f t="shared" si="27"/>
        <v>-9.6404829000000003</v>
      </c>
      <c r="I172" s="44">
        <f t="shared" si="28"/>
        <v>-10.251492000000001</v>
      </c>
      <c r="N172" s="89">
        <f t="shared" si="29"/>
        <v>0</v>
      </c>
      <c r="O172" s="89">
        <f t="shared" si="30"/>
        <v>0</v>
      </c>
      <c r="P172" s="44">
        <f t="shared" si="31"/>
        <v>0</v>
      </c>
      <c r="Q172" s="44">
        <f t="shared" si="32"/>
        <v>0</v>
      </c>
      <c r="R172" s="44">
        <f t="shared" si="33"/>
        <v>0</v>
      </c>
      <c r="S172" s="44">
        <f t="shared" si="34"/>
        <v>0</v>
      </c>
      <c r="T172" s="44">
        <f t="shared" si="35"/>
        <v>0</v>
      </c>
    </row>
    <row r="173" spans="2:20" x14ac:dyDescent="0.25">
      <c r="B173" s="88">
        <v>48040000000</v>
      </c>
      <c r="C173" s="88">
        <v>-9.5483817999999996</v>
      </c>
      <c r="E173" s="89">
        <f t="shared" si="24"/>
        <v>48.48</v>
      </c>
      <c r="F173" s="89">
        <f t="shared" si="25"/>
        <v>-9.3601045999999997</v>
      </c>
      <c r="G173" s="44">
        <f t="shared" si="26"/>
        <v>-9.4236144999999993</v>
      </c>
      <c r="H173" s="44">
        <f t="shared" si="27"/>
        <v>-9.6200256</v>
      </c>
      <c r="I173" s="44">
        <f t="shared" si="28"/>
        <v>-10.242364999999999</v>
      </c>
      <c r="N173" s="89">
        <f t="shared" si="29"/>
        <v>0</v>
      </c>
      <c r="O173" s="89">
        <f t="shared" si="30"/>
        <v>0</v>
      </c>
      <c r="P173" s="44">
        <f t="shared" si="31"/>
        <v>0</v>
      </c>
      <c r="Q173" s="44">
        <f t="shared" si="32"/>
        <v>0</v>
      </c>
      <c r="R173" s="44">
        <f t="shared" si="33"/>
        <v>0</v>
      </c>
      <c r="S173" s="44">
        <f t="shared" si="34"/>
        <v>0</v>
      </c>
      <c r="T173" s="44">
        <f t="shared" si="35"/>
        <v>0</v>
      </c>
    </row>
    <row r="174" spans="2:20" x14ac:dyDescent="0.25">
      <c r="B174" s="88">
        <v>48150000000</v>
      </c>
      <c r="C174" s="88">
        <v>-9.5211143000000007</v>
      </c>
      <c r="E174" s="89">
        <f t="shared" si="24"/>
        <v>48.59</v>
      </c>
      <c r="F174" s="89">
        <f t="shared" si="25"/>
        <v>-9.3159466000000002</v>
      </c>
      <c r="G174" s="44">
        <f t="shared" si="26"/>
        <v>-9.3861255999999997</v>
      </c>
      <c r="H174" s="44">
        <f t="shared" si="27"/>
        <v>-9.6584634999999999</v>
      </c>
      <c r="I174" s="44">
        <f t="shared" si="28"/>
        <v>-10.234639</v>
      </c>
      <c r="N174" s="89">
        <f t="shared" si="29"/>
        <v>0</v>
      </c>
      <c r="O174" s="89">
        <f t="shared" si="30"/>
        <v>0</v>
      </c>
      <c r="P174" s="44">
        <f t="shared" si="31"/>
        <v>0</v>
      </c>
      <c r="Q174" s="44">
        <f t="shared" si="32"/>
        <v>0</v>
      </c>
      <c r="R174" s="44">
        <f t="shared" si="33"/>
        <v>0</v>
      </c>
      <c r="S174" s="44">
        <f t="shared" si="34"/>
        <v>0</v>
      </c>
      <c r="T174" s="44">
        <f t="shared" si="35"/>
        <v>0</v>
      </c>
    </row>
    <row r="175" spans="2:20" x14ac:dyDescent="0.25">
      <c r="B175" s="88">
        <v>48260000000</v>
      </c>
      <c r="C175" s="88">
        <v>-9.4749727000000004</v>
      </c>
      <c r="E175" s="89">
        <f t="shared" si="24"/>
        <v>48.7</v>
      </c>
      <c r="F175" s="89">
        <f t="shared" si="25"/>
        <v>-9.2731686</v>
      </c>
      <c r="G175" s="44">
        <f t="shared" si="26"/>
        <v>-9.3648261999999995</v>
      </c>
      <c r="H175" s="44">
        <f t="shared" si="27"/>
        <v>-9.6815709999999999</v>
      </c>
      <c r="I175" s="44">
        <f t="shared" si="28"/>
        <v>-10.176256</v>
      </c>
      <c r="N175" s="89">
        <f t="shared" si="29"/>
        <v>0</v>
      </c>
      <c r="O175" s="89">
        <f t="shared" si="30"/>
        <v>0</v>
      </c>
      <c r="P175" s="44">
        <f t="shared" si="31"/>
        <v>0</v>
      </c>
      <c r="Q175" s="44">
        <f t="shared" si="32"/>
        <v>0</v>
      </c>
      <c r="R175" s="44">
        <f t="shared" si="33"/>
        <v>0</v>
      </c>
      <c r="S175" s="44">
        <f t="shared" si="34"/>
        <v>0</v>
      </c>
      <c r="T175" s="44">
        <f t="shared" si="35"/>
        <v>0</v>
      </c>
    </row>
    <row r="176" spans="2:20" x14ac:dyDescent="0.25">
      <c r="B176" s="88">
        <v>48370000000</v>
      </c>
      <c r="C176" s="88">
        <v>-9.4178914999999996</v>
      </c>
      <c r="E176" s="89">
        <f t="shared" si="24"/>
        <v>48.81</v>
      </c>
      <c r="F176" s="89">
        <f t="shared" si="25"/>
        <v>-9.2448568000000009</v>
      </c>
      <c r="G176" s="44">
        <f t="shared" si="26"/>
        <v>-9.3629856</v>
      </c>
      <c r="H176" s="44">
        <f t="shared" si="27"/>
        <v>-9.7016963999999994</v>
      </c>
      <c r="I176" s="44">
        <f t="shared" si="28"/>
        <v>-10.0922</v>
      </c>
      <c r="N176" s="89">
        <f t="shared" si="29"/>
        <v>0</v>
      </c>
      <c r="O176" s="89">
        <f t="shared" si="30"/>
        <v>0</v>
      </c>
      <c r="P176" s="44">
        <f t="shared" si="31"/>
        <v>0</v>
      </c>
      <c r="Q176" s="44">
        <f t="shared" si="32"/>
        <v>0</v>
      </c>
      <c r="R176" s="44">
        <f t="shared" si="33"/>
        <v>0</v>
      </c>
      <c r="S176" s="44">
        <f t="shared" si="34"/>
        <v>0</v>
      </c>
      <c r="T176" s="44">
        <f t="shared" si="35"/>
        <v>0</v>
      </c>
    </row>
    <row r="177" spans="2:20" x14ac:dyDescent="0.25">
      <c r="B177" s="88">
        <v>48480000000</v>
      </c>
      <c r="C177" s="88">
        <v>-9.3601045999999997</v>
      </c>
      <c r="E177" s="89">
        <f t="shared" si="24"/>
        <v>48.92</v>
      </c>
      <c r="F177" s="89">
        <f t="shared" si="25"/>
        <v>-9.2227458999999996</v>
      </c>
      <c r="G177" s="44">
        <f t="shared" si="26"/>
        <v>-9.3631449</v>
      </c>
      <c r="H177" s="44">
        <f t="shared" si="27"/>
        <v>-9.6836804999999995</v>
      </c>
      <c r="I177" s="44">
        <f t="shared" si="28"/>
        <v>-9.9518746999999994</v>
      </c>
      <c r="N177" s="89">
        <f t="shared" si="29"/>
        <v>0</v>
      </c>
      <c r="O177" s="89">
        <f t="shared" si="30"/>
        <v>0</v>
      </c>
      <c r="P177" s="44">
        <f t="shared" si="31"/>
        <v>0</v>
      </c>
      <c r="Q177" s="44">
        <f t="shared" si="32"/>
        <v>0</v>
      </c>
      <c r="R177" s="44">
        <f t="shared" si="33"/>
        <v>0</v>
      </c>
      <c r="S177" s="44">
        <f t="shared" si="34"/>
        <v>0</v>
      </c>
      <c r="T177" s="44">
        <f t="shared" si="35"/>
        <v>0</v>
      </c>
    </row>
    <row r="178" spans="2:20" x14ac:dyDescent="0.25">
      <c r="B178" s="88">
        <v>48590000000</v>
      </c>
      <c r="C178" s="88">
        <v>-9.3159466000000002</v>
      </c>
      <c r="E178" s="89">
        <f t="shared" si="24"/>
        <v>49.03</v>
      </c>
      <c r="F178" s="89">
        <f t="shared" si="25"/>
        <v>-9.2854709999999994</v>
      </c>
      <c r="G178" s="44">
        <f t="shared" si="26"/>
        <v>-9.3675747000000005</v>
      </c>
      <c r="H178" s="44">
        <f t="shared" si="27"/>
        <v>-9.6439866999999992</v>
      </c>
      <c r="I178" s="44">
        <f t="shared" si="28"/>
        <v>-9.8358431</v>
      </c>
      <c r="N178" s="89">
        <f t="shared" si="29"/>
        <v>0</v>
      </c>
      <c r="O178" s="89">
        <f t="shared" si="30"/>
        <v>0</v>
      </c>
      <c r="P178" s="44">
        <f t="shared" si="31"/>
        <v>0</v>
      </c>
      <c r="Q178" s="44">
        <f t="shared" si="32"/>
        <v>0</v>
      </c>
      <c r="R178" s="44">
        <f t="shared" si="33"/>
        <v>0</v>
      </c>
      <c r="S178" s="44">
        <f t="shared" si="34"/>
        <v>0</v>
      </c>
      <c r="T178" s="44">
        <f t="shared" si="35"/>
        <v>0</v>
      </c>
    </row>
    <row r="179" spans="2:20" x14ac:dyDescent="0.25">
      <c r="B179" s="88">
        <v>48700000000</v>
      </c>
      <c r="C179" s="88">
        <v>-9.2731686</v>
      </c>
      <c r="E179" s="89">
        <f t="shared" si="24"/>
        <v>49.14</v>
      </c>
      <c r="F179" s="89">
        <f t="shared" si="25"/>
        <v>-9.3615828000000008</v>
      </c>
      <c r="G179" s="44">
        <f t="shared" si="26"/>
        <v>-9.3567228</v>
      </c>
      <c r="H179" s="44">
        <f t="shared" si="27"/>
        <v>-9.5597849000000004</v>
      </c>
      <c r="I179" s="44">
        <f t="shared" si="28"/>
        <v>-9.7129612000000005</v>
      </c>
      <c r="N179" s="89">
        <f t="shared" si="29"/>
        <v>0</v>
      </c>
      <c r="O179" s="89">
        <f t="shared" si="30"/>
        <v>0</v>
      </c>
      <c r="P179" s="44">
        <f t="shared" si="31"/>
        <v>0</v>
      </c>
      <c r="Q179" s="44">
        <f t="shared" si="32"/>
        <v>0</v>
      </c>
      <c r="R179" s="44">
        <f t="shared" si="33"/>
        <v>0</v>
      </c>
      <c r="S179" s="44">
        <f t="shared" si="34"/>
        <v>0</v>
      </c>
      <c r="T179" s="44">
        <f t="shared" si="35"/>
        <v>0</v>
      </c>
    </row>
    <row r="180" spans="2:20" x14ac:dyDescent="0.25">
      <c r="B180" s="88">
        <v>48810000000</v>
      </c>
      <c r="C180" s="88">
        <v>-9.2448568000000009</v>
      </c>
      <c r="E180" s="89">
        <f t="shared" si="24"/>
        <v>49.25</v>
      </c>
      <c r="F180" s="89">
        <f t="shared" si="25"/>
        <v>-9.4531755000000004</v>
      </c>
      <c r="G180" s="44">
        <f t="shared" si="26"/>
        <v>-9.3578825000000005</v>
      </c>
      <c r="H180" s="44">
        <f t="shared" si="27"/>
        <v>-9.4759626000000008</v>
      </c>
      <c r="I180" s="44">
        <f t="shared" si="28"/>
        <v>-9.5949907000000003</v>
      </c>
      <c r="N180" s="89">
        <f t="shared" si="29"/>
        <v>0</v>
      </c>
      <c r="O180" s="89">
        <f t="shared" si="30"/>
        <v>0</v>
      </c>
      <c r="P180" s="44">
        <f t="shared" si="31"/>
        <v>0</v>
      </c>
      <c r="Q180" s="44">
        <f t="shared" si="32"/>
        <v>0</v>
      </c>
      <c r="R180" s="44">
        <f t="shared" si="33"/>
        <v>0</v>
      </c>
      <c r="S180" s="44">
        <f t="shared" si="34"/>
        <v>0</v>
      </c>
      <c r="T180" s="44">
        <f t="shared" si="35"/>
        <v>0</v>
      </c>
    </row>
    <row r="181" spans="2:20" x14ac:dyDescent="0.25">
      <c r="B181" s="88">
        <v>48920000000</v>
      </c>
      <c r="C181" s="88">
        <v>-9.2227458999999996</v>
      </c>
      <c r="E181" s="89">
        <f t="shared" si="24"/>
        <v>49.36</v>
      </c>
      <c r="F181" s="89">
        <f t="shared" si="25"/>
        <v>-9.5519552000000001</v>
      </c>
      <c r="G181" s="44">
        <f t="shared" si="26"/>
        <v>-9.3596038999999998</v>
      </c>
      <c r="H181" s="44">
        <f t="shared" si="27"/>
        <v>-9.3788289999999996</v>
      </c>
      <c r="I181" s="44">
        <f t="shared" si="28"/>
        <v>-9.4845219000000007</v>
      </c>
      <c r="N181" s="89">
        <f t="shared" si="29"/>
        <v>0</v>
      </c>
      <c r="O181" s="89">
        <f t="shared" si="30"/>
        <v>0</v>
      </c>
      <c r="P181" s="44">
        <f t="shared" si="31"/>
        <v>0</v>
      </c>
      <c r="Q181" s="44">
        <f t="shared" si="32"/>
        <v>0</v>
      </c>
      <c r="R181" s="44">
        <f t="shared" si="33"/>
        <v>0</v>
      </c>
      <c r="S181" s="44">
        <f t="shared" si="34"/>
        <v>0</v>
      </c>
      <c r="T181" s="44">
        <f t="shared" si="35"/>
        <v>0</v>
      </c>
    </row>
    <row r="182" spans="2:20" x14ac:dyDescent="0.25">
      <c r="B182" s="88">
        <v>49030000000</v>
      </c>
      <c r="C182" s="88">
        <v>-9.2854709999999994</v>
      </c>
      <c r="E182" s="89">
        <f t="shared" si="24"/>
        <v>49.47</v>
      </c>
      <c r="F182" s="89">
        <f t="shared" si="25"/>
        <v>-9.6632414000000004</v>
      </c>
      <c r="G182" s="44">
        <f t="shared" si="26"/>
        <v>-9.3533524999999997</v>
      </c>
      <c r="H182" s="44">
        <f t="shared" si="27"/>
        <v>-9.2938261000000004</v>
      </c>
      <c r="I182" s="44">
        <f t="shared" si="28"/>
        <v>-9.4067744999999992</v>
      </c>
      <c r="N182" s="89">
        <f t="shared" si="29"/>
        <v>0</v>
      </c>
      <c r="O182" s="89">
        <f t="shared" si="30"/>
        <v>0</v>
      </c>
      <c r="P182" s="44">
        <f t="shared" si="31"/>
        <v>0</v>
      </c>
      <c r="Q182" s="44">
        <f t="shared" si="32"/>
        <v>0</v>
      </c>
      <c r="R182" s="44">
        <f t="shared" si="33"/>
        <v>0</v>
      </c>
      <c r="S182" s="44">
        <f t="shared" si="34"/>
        <v>0</v>
      </c>
      <c r="T182" s="44">
        <f t="shared" si="35"/>
        <v>0</v>
      </c>
    </row>
    <row r="183" spans="2:20" x14ac:dyDescent="0.25">
      <c r="B183" s="88">
        <v>49140000000</v>
      </c>
      <c r="C183" s="88">
        <v>-9.3615828000000008</v>
      </c>
      <c r="E183" s="89">
        <f t="shared" si="24"/>
        <v>49.58</v>
      </c>
      <c r="F183" s="89">
        <f t="shared" si="25"/>
        <v>-9.8116521999999993</v>
      </c>
      <c r="G183" s="44">
        <f t="shared" si="26"/>
        <v>-9.4195241999999997</v>
      </c>
      <c r="H183" s="44">
        <f t="shared" si="27"/>
        <v>-9.2488136000000001</v>
      </c>
      <c r="I183" s="44">
        <f t="shared" si="28"/>
        <v>-9.3676280999999992</v>
      </c>
      <c r="N183" s="89">
        <f t="shared" si="29"/>
        <v>0</v>
      </c>
      <c r="O183" s="89">
        <f t="shared" si="30"/>
        <v>0</v>
      </c>
      <c r="P183" s="44">
        <f t="shared" si="31"/>
        <v>0</v>
      </c>
      <c r="Q183" s="44">
        <f t="shared" si="32"/>
        <v>0</v>
      </c>
      <c r="R183" s="44">
        <f t="shared" si="33"/>
        <v>0</v>
      </c>
      <c r="S183" s="44">
        <f t="shared" si="34"/>
        <v>0</v>
      </c>
      <c r="T183" s="44">
        <f t="shared" si="35"/>
        <v>0</v>
      </c>
    </row>
    <row r="184" spans="2:20" x14ac:dyDescent="0.25">
      <c r="B184" s="88">
        <v>49250000000</v>
      </c>
      <c r="C184" s="88">
        <v>-9.4531755000000004</v>
      </c>
      <c r="E184" s="89">
        <f t="shared" si="24"/>
        <v>49.69</v>
      </c>
      <c r="F184" s="89">
        <f t="shared" si="25"/>
        <v>-9.9303969999999993</v>
      </c>
      <c r="G184" s="44">
        <f t="shared" si="26"/>
        <v>-9.4976406000000004</v>
      </c>
      <c r="H184" s="44">
        <f t="shared" si="27"/>
        <v>-9.2891578999999993</v>
      </c>
      <c r="I184" s="44">
        <f t="shared" si="28"/>
        <v>-9.3651304</v>
      </c>
      <c r="N184" s="89">
        <f t="shared" si="29"/>
        <v>0</v>
      </c>
      <c r="O184" s="89">
        <f t="shared" si="30"/>
        <v>0</v>
      </c>
      <c r="P184" s="44">
        <f t="shared" si="31"/>
        <v>0</v>
      </c>
      <c r="Q184" s="44">
        <f t="shared" si="32"/>
        <v>0</v>
      </c>
      <c r="R184" s="44">
        <f t="shared" si="33"/>
        <v>0</v>
      </c>
      <c r="S184" s="44">
        <f t="shared" si="34"/>
        <v>0</v>
      </c>
      <c r="T184" s="44">
        <f t="shared" si="35"/>
        <v>0</v>
      </c>
    </row>
    <row r="185" spans="2:20" x14ac:dyDescent="0.25">
      <c r="B185" s="88">
        <v>49360000000</v>
      </c>
      <c r="C185" s="88">
        <v>-9.5519552000000001</v>
      </c>
      <c r="E185" s="89">
        <f t="shared" si="24"/>
        <v>49.8</v>
      </c>
      <c r="F185" s="89">
        <f t="shared" si="25"/>
        <v>-9.9358091000000002</v>
      </c>
      <c r="G185" s="44">
        <f t="shared" si="26"/>
        <v>-9.5831852000000008</v>
      </c>
      <c r="H185" s="44">
        <f t="shared" si="27"/>
        <v>-9.3865003999999992</v>
      </c>
      <c r="I185" s="44">
        <f t="shared" si="28"/>
        <v>-9.4149312999999992</v>
      </c>
      <c r="N185" s="89">
        <f t="shared" si="29"/>
        <v>0</v>
      </c>
      <c r="O185" s="89">
        <f t="shared" si="30"/>
        <v>0</v>
      </c>
      <c r="P185" s="44">
        <f t="shared" si="31"/>
        <v>0</v>
      </c>
      <c r="Q185" s="44">
        <f t="shared" si="32"/>
        <v>0</v>
      </c>
      <c r="R185" s="44">
        <f t="shared" si="33"/>
        <v>0</v>
      </c>
      <c r="S185" s="44">
        <f t="shared" si="34"/>
        <v>0</v>
      </c>
      <c r="T185" s="44">
        <f t="shared" si="35"/>
        <v>0</v>
      </c>
    </row>
    <row r="186" spans="2:20" x14ac:dyDescent="0.25">
      <c r="B186" s="88">
        <v>49470000000</v>
      </c>
      <c r="C186" s="88">
        <v>-9.6632414000000004</v>
      </c>
      <c r="E186" s="89">
        <f t="shared" si="24"/>
        <v>49.91</v>
      </c>
      <c r="F186" s="89">
        <f t="shared" si="25"/>
        <v>-9.9040298</v>
      </c>
      <c r="G186" s="44">
        <f t="shared" si="26"/>
        <v>-9.6835889999999996</v>
      </c>
      <c r="H186" s="44">
        <f t="shared" si="27"/>
        <v>-9.4924611999999993</v>
      </c>
      <c r="I186" s="44">
        <f t="shared" si="28"/>
        <v>-9.4879531999999998</v>
      </c>
      <c r="N186" s="89">
        <f t="shared" si="29"/>
        <v>0</v>
      </c>
      <c r="O186" s="89">
        <f t="shared" si="30"/>
        <v>0</v>
      </c>
      <c r="P186" s="44">
        <f t="shared" si="31"/>
        <v>0</v>
      </c>
      <c r="Q186" s="44">
        <f t="shared" si="32"/>
        <v>0</v>
      </c>
      <c r="R186" s="44">
        <f t="shared" si="33"/>
        <v>0</v>
      </c>
      <c r="S186" s="44">
        <f t="shared" si="34"/>
        <v>0</v>
      </c>
      <c r="T186" s="44">
        <f t="shared" si="35"/>
        <v>0</v>
      </c>
    </row>
    <row r="187" spans="2:20" x14ac:dyDescent="0.25">
      <c r="B187" s="88">
        <v>49580000000</v>
      </c>
      <c r="C187" s="88">
        <v>-9.8116521999999993</v>
      </c>
      <c r="E187" s="89">
        <f t="shared" si="24"/>
        <v>50.02</v>
      </c>
      <c r="F187" s="89">
        <f t="shared" si="25"/>
        <v>-9.8678045000000001</v>
      </c>
      <c r="G187" s="44">
        <f t="shared" si="26"/>
        <v>-9.7507801000000001</v>
      </c>
      <c r="H187" s="44">
        <f t="shared" si="27"/>
        <v>-9.6258801999999992</v>
      </c>
      <c r="I187" s="44">
        <f t="shared" si="28"/>
        <v>-9.6243333999999994</v>
      </c>
      <c r="N187" s="89">
        <f t="shared" si="29"/>
        <v>0</v>
      </c>
      <c r="O187" s="89">
        <f t="shared" si="30"/>
        <v>0</v>
      </c>
      <c r="P187" s="44">
        <f t="shared" si="31"/>
        <v>0</v>
      </c>
      <c r="Q187" s="44">
        <f t="shared" si="32"/>
        <v>0</v>
      </c>
      <c r="R187" s="44">
        <f t="shared" si="33"/>
        <v>0</v>
      </c>
      <c r="S187" s="44">
        <f t="shared" si="34"/>
        <v>0</v>
      </c>
      <c r="T187" s="44">
        <f t="shared" si="35"/>
        <v>0</v>
      </c>
    </row>
    <row r="188" spans="2:20" x14ac:dyDescent="0.25">
      <c r="B188" s="88">
        <v>49690000000</v>
      </c>
      <c r="C188" s="88">
        <v>-9.9303969999999993</v>
      </c>
      <c r="E188" s="89">
        <f t="shared" si="24"/>
        <v>50.13</v>
      </c>
      <c r="F188" s="89">
        <f t="shared" si="25"/>
        <v>-9.8201418</v>
      </c>
      <c r="G188" s="44">
        <f t="shared" si="26"/>
        <v>-9.7769031999999996</v>
      </c>
      <c r="H188" s="44">
        <f t="shared" si="27"/>
        <v>-9.7550564000000008</v>
      </c>
      <c r="I188" s="44">
        <f t="shared" si="28"/>
        <v>-9.7886877000000005</v>
      </c>
      <c r="N188" s="89">
        <f t="shared" si="29"/>
        <v>0</v>
      </c>
      <c r="O188" s="89">
        <f t="shared" si="30"/>
        <v>0</v>
      </c>
      <c r="P188" s="44">
        <f t="shared" si="31"/>
        <v>0</v>
      </c>
      <c r="Q188" s="44">
        <f t="shared" si="32"/>
        <v>0</v>
      </c>
      <c r="R188" s="44">
        <f t="shared" si="33"/>
        <v>0</v>
      </c>
      <c r="S188" s="44">
        <f t="shared" si="34"/>
        <v>0</v>
      </c>
      <c r="T188" s="44">
        <f t="shared" si="35"/>
        <v>0</v>
      </c>
    </row>
    <row r="189" spans="2:20" x14ac:dyDescent="0.25">
      <c r="B189" s="88">
        <v>49800000000</v>
      </c>
      <c r="C189" s="88">
        <v>-9.9358091000000002</v>
      </c>
      <c r="E189" s="89">
        <f t="shared" si="24"/>
        <v>50.24</v>
      </c>
      <c r="F189" s="89">
        <f t="shared" si="25"/>
        <v>-9.7737502999999997</v>
      </c>
      <c r="G189" s="44">
        <f t="shared" si="26"/>
        <v>-9.8113489000000005</v>
      </c>
      <c r="H189" s="44">
        <f t="shared" si="27"/>
        <v>-9.8814420999999992</v>
      </c>
      <c r="I189" s="44">
        <f t="shared" si="28"/>
        <v>-9.9947909999999993</v>
      </c>
      <c r="N189" s="89">
        <f t="shared" si="29"/>
        <v>0</v>
      </c>
      <c r="O189" s="89">
        <f t="shared" si="30"/>
        <v>0</v>
      </c>
      <c r="P189" s="44">
        <f t="shared" si="31"/>
        <v>0</v>
      </c>
      <c r="Q189" s="44">
        <f t="shared" si="32"/>
        <v>0</v>
      </c>
      <c r="R189" s="44">
        <f t="shared" si="33"/>
        <v>0</v>
      </c>
      <c r="S189" s="44">
        <f t="shared" si="34"/>
        <v>0</v>
      </c>
      <c r="T189" s="44">
        <f t="shared" si="35"/>
        <v>0</v>
      </c>
    </row>
    <row r="190" spans="2:20" x14ac:dyDescent="0.25">
      <c r="B190" s="88">
        <v>49910000000</v>
      </c>
      <c r="C190" s="88">
        <v>-9.9040298</v>
      </c>
      <c r="E190" s="89">
        <f t="shared" si="24"/>
        <v>50.35</v>
      </c>
      <c r="F190" s="89">
        <f t="shared" si="25"/>
        <v>-9.7095757000000003</v>
      </c>
      <c r="G190" s="44">
        <f t="shared" si="26"/>
        <v>-9.7876042999999999</v>
      </c>
      <c r="H190" s="44">
        <f t="shared" si="27"/>
        <v>-9.9831304999999997</v>
      </c>
      <c r="I190" s="44">
        <f t="shared" si="28"/>
        <v>-10.222315999999999</v>
      </c>
      <c r="N190" s="89">
        <f t="shared" si="29"/>
        <v>0</v>
      </c>
      <c r="O190" s="89">
        <f t="shared" si="30"/>
        <v>0</v>
      </c>
      <c r="P190" s="44">
        <f t="shared" si="31"/>
        <v>0</v>
      </c>
      <c r="Q190" s="44">
        <f t="shared" si="32"/>
        <v>0</v>
      </c>
      <c r="R190" s="44">
        <f t="shared" si="33"/>
        <v>0</v>
      </c>
      <c r="S190" s="44">
        <f t="shared" si="34"/>
        <v>0</v>
      </c>
      <c r="T190" s="44">
        <f t="shared" si="35"/>
        <v>0</v>
      </c>
    </row>
    <row r="191" spans="2:20" x14ac:dyDescent="0.25">
      <c r="B191" s="88">
        <v>50020000000</v>
      </c>
      <c r="C191" s="88">
        <v>-9.8678045000000001</v>
      </c>
      <c r="E191" s="89">
        <f t="shared" si="24"/>
        <v>50.46</v>
      </c>
      <c r="F191" s="89">
        <f t="shared" si="25"/>
        <v>-9.6556043999999996</v>
      </c>
      <c r="G191" s="44">
        <f t="shared" si="26"/>
        <v>-9.7293625000000006</v>
      </c>
      <c r="H191" s="44">
        <f t="shared" si="27"/>
        <v>-9.9844418000000008</v>
      </c>
      <c r="I191" s="44">
        <f t="shared" si="28"/>
        <v>-10.456391</v>
      </c>
      <c r="N191" s="89">
        <f t="shared" si="29"/>
        <v>0</v>
      </c>
      <c r="O191" s="89">
        <f t="shared" si="30"/>
        <v>0</v>
      </c>
      <c r="P191" s="44">
        <f t="shared" si="31"/>
        <v>0</v>
      </c>
      <c r="Q191" s="44">
        <f t="shared" si="32"/>
        <v>0</v>
      </c>
      <c r="R191" s="44">
        <f t="shared" si="33"/>
        <v>0</v>
      </c>
      <c r="S191" s="44">
        <f t="shared" si="34"/>
        <v>0</v>
      </c>
      <c r="T191" s="44">
        <f t="shared" si="35"/>
        <v>0</v>
      </c>
    </row>
    <row r="192" spans="2:20" x14ac:dyDescent="0.25">
      <c r="B192" s="88">
        <v>50130000000</v>
      </c>
      <c r="C192" s="88">
        <v>-9.8201418</v>
      </c>
      <c r="E192" s="89">
        <f t="shared" si="24"/>
        <v>50.57</v>
      </c>
      <c r="F192" s="89">
        <f t="shared" si="25"/>
        <v>-9.6594380999999991</v>
      </c>
      <c r="G192" s="44">
        <f t="shared" si="26"/>
        <v>-9.6902132000000005</v>
      </c>
      <c r="H192" s="44">
        <f t="shared" si="27"/>
        <v>-9.9745264000000002</v>
      </c>
      <c r="I192" s="44">
        <f t="shared" si="28"/>
        <v>-10.612481000000001</v>
      </c>
      <c r="N192" s="89">
        <f t="shared" si="29"/>
        <v>0</v>
      </c>
      <c r="O192" s="89">
        <f t="shared" si="30"/>
        <v>0</v>
      </c>
      <c r="P192" s="44">
        <f t="shared" si="31"/>
        <v>0</v>
      </c>
      <c r="Q192" s="44">
        <f t="shared" si="32"/>
        <v>0</v>
      </c>
      <c r="R192" s="44">
        <f t="shared" si="33"/>
        <v>0</v>
      </c>
      <c r="S192" s="44">
        <f t="shared" si="34"/>
        <v>0</v>
      </c>
      <c r="T192" s="44">
        <f t="shared" si="35"/>
        <v>0</v>
      </c>
    </row>
    <row r="193" spans="2:20" x14ac:dyDescent="0.25">
      <c r="B193" s="88">
        <v>50240000000</v>
      </c>
      <c r="C193" s="88">
        <v>-9.7737502999999997</v>
      </c>
      <c r="E193" s="89">
        <f t="shared" si="24"/>
        <v>50.68</v>
      </c>
      <c r="F193" s="89">
        <f t="shared" si="25"/>
        <v>-9.7133818000000005</v>
      </c>
      <c r="G193" s="44">
        <f t="shared" si="26"/>
        <v>-9.6807032</v>
      </c>
      <c r="H193" s="44">
        <f t="shared" si="27"/>
        <v>-9.9685097000000003</v>
      </c>
      <c r="I193" s="44">
        <f t="shared" si="28"/>
        <v>-10.762466999999999</v>
      </c>
      <c r="N193" s="89">
        <f t="shared" si="29"/>
        <v>0</v>
      </c>
      <c r="O193" s="89">
        <f t="shared" si="30"/>
        <v>0</v>
      </c>
      <c r="P193" s="44">
        <f t="shared" si="31"/>
        <v>0</v>
      </c>
      <c r="Q193" s="44">
        <f t="shared" si="32"/>
        <v>0</v>
      </c>
      <c r="R193" s="44">
        <f t="shared" si="33"/>
        <v>0</v>
      </c>
      <c r="S193" s="44">
        <f t="shared" si="34"/>
        <v>0</v>
      </c>
      <c r="T193" s="44">
        <f t="shared" si="35"/>
        <v>0</v>
      </c>
    </row>
    <row r="194" spans="2:20" x14ac:dyDescent="0.25">
      <c r="B194" s="88">
        <v>50350000000</v>
      </c>
      <c r="C194" s="88">
        <v>-9.7095757000000003</v>
      </c>
      <c r="E194" s="89">
        <f t="shared" si="24"/>
        <v>50.79</v>
      </c>
      <c r="F194" s="89">
        <f t="shared" si="25"/>
        <v>-9.7970895999999996</v>
      </c>
      <c r="G194" s="44">
        <f t="shared" si="26"/>
        <v>-9.7256602999999995</v>
      </c>
      <c r="H194" s="44">
        <f t="shared" si="27"/>
        <v>-9.9577855999999993</v>
      </c>
      <c r="I194" s="44">
        <f t="shared" si="28"/>
        <v>-10.850936000000001</v>
      </c>
      <c r="N194" s="89">
        <f t="shared" si="29"/>
        <v>0</v>
      </c>
      <c r="O194" s="89">
        <f t="shared" si="30"/>
        <v>0</v>
      </c>
      <c r="P194" s="44">
        <f t="shared" si="31"/>
        <v>0</v>
      </c>
      <c r="Q194" s="44">
        <f t="shared" si="32"/>
        <v>0</v>
      </c>
      <c r="R194" s="44">
        <f t="shared" si="33"/>
        <v>0</v>
      </c>
      <c r="S194" s="44">
        <f t="shared" si="34"/>
        <v>0</v>
      </c>
      <c r="T194" s="44">
        <f t="shared" si="35"/>
        <v>0</v>
      </c>
    </row>
    <row r="195" spans="2:20" x14ac:dyDescent="0.25">
      <c r="B195" s="88">
        <v>50460000000</v>
      </c>
      <c r="C195" s="88">
        <v>-9.6556043999999996</v>
      </c>
      <c r="E195" s="89">
        <f t="shared" si="24"/>
        <v>50.9</v>
      </c>
      <c r="F195" s="89">
        <f t="shared" si="25"/>
        <v>-9.9141045000000005</v>
      </c>
      <c r="G195" s="44">
        <f t="shared" si="26"/>
        <v>-9.8135709999999996</v>
      </c>
      <c r="H195" s="44">
        <f t="shared" si="27"/>
        <v>-9.9614363000000008</v>
      </c>
      <c r="I195" s="44">
        <f t="shared" si="28"/>
        <v>-10.923360000000001</v>
      </c>
      <c r="N195" s="89">
        <f t="shared" si="29"/>
        <v>0</v>
      </c>
      <c r="O195" s="89">
        <f t="shared" si="30"/>
        <v>0</v>
      </c>
      <c r="P195" s="44">
        <f t="shared" si="31"/>
        <v>0</v>
      </c>
      <c r="Q195" s="44">
        <f t="shared" si="32"/>
        <v>0</v>
      </c>
      <c r="R195" s="44">
        <f t="shared" si="33"/>
        <v>0</v>
      </c>
      <c r="S195" s="44">
        <f t="shared" si="34"/>
        <v>0</v>
      </c>
      <c r="T195" s="44">
        <f t="shared" si="35"/>
        <v>0</v>
      </c>
    </row>
    <row r="196" spans="2:20" x14ac:dyDescent="0.25">
      <c r="B196" s="88">
        <v>50570000000</v>
      </c>
      <c r="C196" s="88">
        <v>-9.6594380999999991</v>
      </c>
      <c r="E196" s="89">
        <f t="shared" si="24"/>
        <v>51.01</v>
      </c>
      <c r="F196" s="89">
        <f t="shared" si="25"/>
        <v>-10.069000000000001</v>
      </c>
      <c r="G196" s="44">
        <f t="shared" si="26"/>
        <v>-9.9213486</v>
      </c>
      <c r="H196" s="44">
        <f t="shared" si="27"/>
        <v>-9.9963511999999994</v>
      </c>
      <c r="I196" s="44">
        <f t="shared" si="28"/>
        <v>-10.971719999999999</v>
      </c>
      <c r="N196" s="89">
        <f t="shared" si="29"/>
        <v>0</v>
      </c>
      <c r="O196" s="89">
        <f t="shared" si="30"/>
        <v>0</v>
      </c>
      <c r="P196" s="44">
        <f t="shared" si="31"/>
        <v>0</v>
      </c>
      <c r="Q196" s="44">
        <f t="shared" si="32"/>
        <v>0</v>
      </c>
      <c r="R196" s="44">
        <f t="shared" si="33"/>
        <v>0</v>
      </c>
      <c r="S196" s="44">
        <f t="shared" si="34"/>
        <v>0</v>
      </c>
      <c r="T196" s="44">
        <f t="shared" si="35"/>
        <v>0</v>
      </c>
    </row>
    <row r="197" spans="2:20" x14ac:dyDescent="0.25">
      <c r="B197" s="88">
        <v>50680000000</v>
      </c>
      <c r="C197" s="88">
        <v>-9.7133818000000005</v>
      </c>
      <c r="E197" s="89">
        <f t="shared" ref="E197:E205" si="36">B201/1000000000</f>
        <v>51.12</v>
      </c>
      <c r="F197" s="89">
        <f t="shared" ref="F197:F205" si="37">C201</f>
        <v>-10.256494999999999</v>
      </c>
      <c r="G197" s="44">
        <f t="shared" ref="G197:G205" si="38">C407</f>
        <v>-10.036832</v>
      </c>
      <c r="H197" s="44">
        <f t="shared" ref="H197:H205" si="39">C613</f>
        <v>-10.050069000000001</v>
      </c>
      <c r="I197" s="44">
        <f t="shared" ref="I197:I205" si="40">C819</f>
        <v>-11.037374</v>
      </c>
      <c r="N197" s="89">
        <f t="shared" si="29"/>
        <v>0</v>
      </c>
      <c r="O197" s="89">
        <f t="shared" si="30"/>
        <v>0</v>
      </c>
      <c r="P197" s="44">
        <f t="shared" si="31"/>
        <v>0</v>
      </c>
      <c r="Q197" s="44">
        <f t="shared" si="32"/>
        <v>0</v>
      </c>
      <c r="R197" s="44">
        <f t="shared" si="33"/>
        <v>0</v>
      </c>
      <c r="S197" s="44">
        <f t="shared" si="34"/>
        <v>0</v>
      </c>
      <c r="T197" s="44">
        <f t="shared" si="35"/>
        <v>0</v>
      </c>
    </row>
    <row r="198" spans="2:20" x14ac:dyDescent="0.25">
      <c r="B198" s="88">
        <v>50790000000</v>
      </c>
      <c r="C198" s="88">
        <v>-9.7970895999999996</v>
      </c>
      <c r="E198" s="89">
        <f t="shared" si="36"/>
        <v>51.23</v>
      </c>
      <c r="F198" s="89">
        <f t="shared" si="37"/>
        <v>-10.500299</v>
      </c>
      <c r="G198" s="44">
        <f t="shared" si="38"/>
        <v>-10.207848</v>
      </c>
      <c r="H198" s="44">
        <f t="shared" si="39"/>
        <v>-10.247703</v>
      </c>
      <c r="I198" s="44">
        <f t="shared" si="40"/>
        <v>-11.095090000000001</v>
      </c>
      <c r="N198" s="89">
        <f t="shared" ref="N198:N205" si="41">K202/1000000000</f>
        <v>0</v>
      </c>
      <c r="O198" s="89">
        <f t="shared" ref="O198:O205" si="42">L202</f>
        <v>0</v>
      </c>
      <c r="P198" s="44">
        <f t="shared" ref="P198:P205" si="43">L408</f>
        <v>0</v>
      </c>
      <c r="Q198" s="44">
        <f t="shared" ref="Q198:Q205" si="44">L614</f>
        <v>0</v>
      </c>
      <c r="R198" s="44">
        <f t="shared" ref="R198:R205" si="45">L820</f>
        <v>0</v>
      </c>
      <c r="S198" s="44">
        <f t="shared" ref="S198:S205" si="46">L1026</f>
        <v>0</v>
      </c>
      <c r="T198" s="44">
        <f t="shared" ref="T198:T205" si="47">L1232</f>
        <v>0</v>
      </c>
    </row>
    <row r="199" spans="2:20" x14ac:dyDescent="0.25">
      <c r="B199" s="88">
        <v>50900000000</v>
      </c>
      <c r="C199" s="88">
        <v>-9.9141045000000005</v>
      </c>
      <c r="E199" s="89">
        <f t="shared" si="36"/>
        <v>51.34</v>
      </c>
      <c r="F199" s="89">
        <f t="shared" si="37"/>
        <v>-10.782640000000001</v>
      </c>
      <c r="G199" s="44">
        <f t="shared" si="38"/>
        <v>-10.423524</v>
      </c>
      <c r="H199" s="44">
        <f t="shared" si="39"/>
        <v>-10.493900999999999</v>
      </c>
      <c r="I199" s="44">
        <f t="shared" si="40"/>
        <v>-11.240161000000001</v>
      </c>
      <c r="N199" s="89">
        <f t="shared" si="41"/>
        <v>0</v>
      </c>
      <c r="O199" s="89">
        <f t="shared" si="42"/>
        <v>0</v>
      </c>
      <c r="P199" s="44">
        <f t="shared" si="43"/>
        <v>0</v>
      </c>
      <c r="Q199" s="44">
        <f t="shared" si="44"/>
        <v>0</v>
      </c>
      <c r="R199" s="44">
        <f t="shared" si="45"/>
        <v>0</v>
      </c>
      <c r="S199" s="44">
        <f t="shared" si="46"/>
        <v>0</v>
      </c>
      <c r="T199" s="44">
        <f t="shared" si="47"/>
        <v>0</v>
      </c>
    </row>
    <row r="200" spans="2:20" x14ac:dyDescent="0.25">
      <c r="B200" s="88">
        <v>51010000000</v>
      </c>
      <c r="C200" s="88">
        <v>-10.069000000000001</v>
      </c>
      <c r="E200" s="89">
        <f t="shared" si="36"/>
        <v>51.45</v>
      </c>
      <c r="F200" s="89">
        <f t="shared" si="37"/>
        <v>-11.093477999999999</v>
      </c>
      <c r="G200" s="44">
        <f t="shared" si="38"/>
        <v>-10.675791</v>
      </c>
      <c r="H200" s="44">
        <f t="shared" si="39"/>
        <v>-10.782567</v>
      </c>
      <c r="I200" s="44">
        <f t="shared" si="40"/>
        <v>-11.372088</v>
      </c>
      <c r="N200" s="89">
        <f t="shared" si="41"/>
        <v>0</v>
      </c>
      <c r="O200" s="89">
        <f t="shared" si="42"/>
        <v>0</v>
      </c>
      <c r="P200" s="44">
        <f t="shared" si="43"/>
        <v>0</v>
      </c>
      <c r="Q200" s="44">
        <f t="shared" si="44"/>
        <v>0</v>
      </c>
      <c r="R200" s="44">
        <f t="shared" si="45"/>
        <v>0</v>
      </c>
      <c r="S200" s="44">
        <f t="shared" si="46"/>
        <v>0</v>
      </c>
      <c r="T200" s="44">
        <f t="shared" si="47"/>
        <v>0</v>
      </c>
    </row>
    <row r="201" spans="2:20" x14ac:dyDescent="0.25">
      <c r="B201" s="88">
        <v>51120000000</v>
      </c>
      <c r="C201" s="88">
        <v>-10.256494999999999</v>
      </c>
      <c r="E201" s="89">
        <f t="shared" si="36"/>
        <v>51.56</v>
      </c>
      <c r="F201" s="89">
        <f t="shared" si="37"/>
        <v>-11.412127</v>
      </c>
      <c r="G201" s="44">
        <f t="shared" si="38"/>
        <v>-10.941293999999999</v>
      </c>
      <c r="H201" s="44">
        <f t="shared" si="39"/>
        <v>-11.072811</v>
      </c>
      <c r="I201" s="44">
        <f t="shared" si="40"/>
        <v>-11.571125</v>
      </c>
      <c r="N201" s="89">
        <f t="shared" si="41"/>
        <v>0</v>
      </c>
      <c r="O201" s="89">
        <f t="shared" si="42"/>
        <v>0</v>
      </c>
      <c r="P201" s="44">
        <f t="shared" si="43"/>
        <v>0</v>
      </c>
      <c r="Q201" s="44">
        <f t="shared" si="44"/>
        <v>0</v>
      </c>
      <c r="R201" s="44">
        <f t="shared" si="45"/>
        <v>0</v>
      </c>
      <c r="S201" s="44">
        <f t="shared" si="46"/>
        <v>0</v>
      </c>
      <c r="T201" s="44">
        <f t="shared" si="47"/>
        <v>0</v>
      </c>
    </row>
    <row r="202" spans="2:20" x14ac:dyDescent="0.25">
      <c r="B202" s="88">
        <v>51230000000</v>
      </c>
      <c r="C202" s="88">
        <v>-10.500299</v>
      </c>
      <c r="E202" s="89">
        <f t="shared" si="36"/>
        <v>51.67</v>
      </c>
      <c r="F202" s="89">
        <f t="shared" si="37"/>
        <v>-11.719079000000001</v>
      </c>
      <c r="G202" s="44">
        <f t="shared" si="38"/>
        <v>-11.206837</v>
      </c>
      <c r="H202" s="44">
        <f t="shared" si="39"/>
        <v>-11.375266</v>
      </c>
      <c r="I202" s="44">
        <f t="shared" si="40"/>
        <v>-11.770211</v>
      </c>
      <c r="N202" s="89">
        <f t="shared" si="41"/>
        <v>0</v>
      </c>
      <c r="O202" s="89">
        <f t="shared" si="42"/>
        <v>0</v>
      </c>
      <c r="P202" s="44">
        <f t="shared" si="43"/>
        <v>0</v>
      </c>
      <c r="Q202" s="44">
        <f t="shared" si="44"/>
        <v>0</v>
      </c>
      <c r="R202" s="44">
        <f t="shared" si="45"/>
        <v>0</v>
      </c>
      <c r="S202" s="44">
        <f t="shared" si="46"/>
        <v>0</v>
      </c>
      <c r="T202" s="44">
        <f t="shared" si="47"/>
        <v>0</v>
      </c>
    </row>
    <row r="203" spans="2:20" x14ac:dyDescent="0.25">
      <c r="B203" s="88">
        <v>51340000000</v>
      </c>
      <c r="C203" s="88">
        <v>-10.782640000000001</v>
      </c>
      <c r="E203" s="89">
        <f t="shared" si="36"/>
        <v>51.78</v>
      </c>
      <c r="F203" s="89">
        <f t="shared" si="37"/>
        <v>-11.976558000000001</v>
      </c>
      <c r="G203" s="44">
        <f t="shared" si="38"/>
        <v>-11.439909999999999</v>
      </c>
      <c r="H203" s="44">
        <f t="shared" si="39"/>
        <v>-11.650777</v>
      </c>
      <c r="I203" s="44">
        <f t="shared" si="40"/>
        <v>-11.956576999999999</v>
      </c>
      <c r="N203" s="89">
        <f t="shared" si="41"/>
        <v>0</v>
      </c>
      <c r="O203" s="89">
        <f t="shared" si="42"/>
        <v>0</v>
      </c>
      <c r="P203" s="44">
        <f t="shared" si="43"/>
        <v>0</v>
      </c>
      <c r="Q203" s="44">
        <f t="shared" si="44"/>
        <v>0</v>
      </c>
      <c r="R203" s="44">
        <f t="shared" si="45"/>
        <v>0</v>
      </c>
      <c r="S203" s="44">
        <f t="shared" si="46"/>
        <v>0</v>
      </c>
      <c r="T203" s="44">
        <f t="shared" si="47"/>
        <v>0</v>
      </c>
    </row>
    <row r="204" spans="2:20" x14ac:dyDescent="0.25">
      <c r="B204" s="88">
        <v>51450000000</v>
      </c>
      <c r="C204" s="88">
        <v>-11.093477999999999</v>
      </c>
      <c r="E204" s="89">
        <f t="shared" si="36"/>
        <v>51.89</v>
      </c>
      <c r="F204" s="89">
        <f t="shared" si="37"/>
        <v>-12.184060000000001</v>
      </c>
      <c r="G204" s="44">
        <f t="shared" si="38"/>
        <v>-11.643405</v>
      </c>
      <c r="H204" s="44">
        <f t="shared" si="39"/>
        <v>-11.907906000000001</v>
      </c>
      <c r="I204" s="44">
        <f t="shared" si="40"/>
        <v>-12.095509</v>
      </c>
      <c r="N204" s="89">
        <f t="shared" si="41"/>
        <v>0</v>
      </c>
      <c r="O204" s="89">
        <f t="shared" si="42"/>
        <v>0</v>
      </c>
      <c r="P204" s="44">
        <f t="shared" si="43"/>
        <v>0</v>
      </c>
      <c r="Q204" s="44">
        <f t="shared" si="44"/>
        <v>0</v>
      </c>
      <c r="R204" s="44">
        <f t="shared" si="45"/>
        <v>0</v>
      </c>
      <c r="S204" s="44">
        <f t="shared" si="46"/>
        <v>0</v>
      </c>
      <c r="T204" s="44">
        <f t="shared" si="47"/>
        <v>0</v>
      </c>
    </row>
    <row r="205" spans="2:20" x14ac:dyDescent="0.25">
      <c r="B205" s="88">
        <v>51560000000</v>
      </c>
      <c r="C205" s="88">
        <v>-11.412127</v>
      </c>
      <c r="E205" s="89">
        <f t="shared" si="36"/>
        <v>52</v>
      </c>
      <c r="F205" s="89">
        <f t="shared" si="37"/>
        <v>-12.335490999999999</v>
      </c>
      <c r="G205" s="44">
        <f t="shared" si="38"/>
        <v>-11.801765</v>
      </c>
      <c r="H205" s="44">
        <f t="shared" si="39"/>
        <v>-12.064753</v>
      </c>
      <c r="I205" s="44">
        <f t="shared" si="40"/>
        <v>-12.227186</v>
      </c>
      <c r="N205" s="89">
        <f t="shared" si="41"/>
        <v>0</v>
      </c>
      <c r="O205" s="89">
        <f t="shared" si="42"/>
        <v>0</v>
      </c>
      <c r="P205" s="44">
        <f t="shared" si="43"/>
        <v>0</v>
      </c>
      <c r="Q205" s="44">
        <f t="shared" si="44"/>
        <v>0</v>
      </c>
      <c r="R205" s="44">
        <f t="shared" si="45"/>
        <v>0</v>
      </c>
      <c r="S205" s="44">
        <f t="shared" si="46"/>
        <v>0</v>
      </c>
      <c r="T205" s="44">
        <f t="shared" si="47"/>
        <v>0</v>
      </c>
    </row>
    <row r="206" spans="2:20" x14ac:dyDescent="0.25">
      <c r="B206" s="88">
        <v>51670000000</v>
      </c>
      <c r="C206" s="88">
        <v>-11.719079000000001</v>
      </c>
    </row>
    <row r="207" spans="2:20" x14ac:dyDescent="0.25">
      <c r="B207" s="88">
        <v>51780000000</v>
      </c>
      <c r="C207" s="88">
        <v>-11.976558000000001</v>
      </c>
    </row>
    <row r="208" spans="2:20" x14ac:dyDescent="0.25">
      <c r="B208" s="88">
        <v>51890000000</v>
      </c>
      <c r="C208" s="88">
        <v>-12.184060000000001</v>
      </c>
    </row>
    <row r="209" spans="2:3" x14ac:dyDescent="0.25">
      <c r="B209" s="88">
        <v>52000000000</v>
      </c>
      <c r="C209" s="88">
        <v>-12.335490999999999</v>
      </c>
    </row>
    <row r="210" spans="2:3" x14ac:dyDescent="0.25">
      <c r="B210" s="88" t="s">
        <v>21</v>
      </c>
    </row>
    <row r="213" spans="2:3" x14ac:dyDescent="0.25">
      <c r="B213" s="88" t="s">
        <v>18</v>
      </c>
    </row>
    <row r="214" spans="2:3" x14ac:dyDescent="0.25">
      <c r="B214" s="88" t="s">
        <v>19</v>
      </c>
      <c r="C214" s="88" t="s">
        <v>280</v>
      </c>
    </row>
    <row r="215" spans="2:3" x14ac:dyDescent="0.25">
      <c r="B215" s="88">
        <v>30000000000</v>
      </c>
      <c r="C215" s="88">
        <v>-9.5228300000000008</v>
      </c>
    </row>
    <row r="216" spans="2:3" x14ac:dyDescent="0.25">
      <c r="B216" s="88">
        <v>30110000000</v>
      </c>
      <c r="C216" s="88">
        <v>-9.5179396000000001</v>
      </c>
    </row>
    <row r="217" spans="2:3" x14ac:dyDescent="0.25">
      <c r="B217" s="88">
        <v>30220000000</v>
      </c>
      <c r="C217" s="88">
        <v>-9.5187740000000005</v>
      </c>
    </row>
    <row r="218" spans="2:3" x14ac:dyDescent="0.25">
      <c r="B218" s="88">
        <v>30330000000</v>
      </c>
      <c r="C218" s="88">
        <v>-9.5135211999999996</v>
      </c>
    </row>
    <row r="219" spans="2:3" x14ac:dyDescent="0.25">
      <c r="B219" s="88">
        <v>30440000000</v>
      </c>
      <c r="C219" s="88">
        <v>-9.5156469000000001</v>
      </c>
    </row>
    <row r="220" spans="2:3" x14ac:dyDescent="0.25">
      <c r="B220" s="88">
        <v>30550000000</v>
      </c>
      <c r="C220" s="88">
        <v>-9.5503739999999997</v>
      </c>
    </row>
    <row r="221" spans="2:3" x14ac:dyDescent="0.25">
      <c r="B221" s="88">
        <v>30660000000</v>
      </c>
      <c r="C221" s="88">
        <v>-9.6002054000000001</v>
      </c>
    </row>
    <row r="222" spans="2:3" x14ac:dyDescent="0.25">
      <c r="B222" s="88">
        <v>30770000000</v>
      </c>
      <c r="C222" s="88">
        <v>-9.6479415999999993</v>
      </c>
    </row>
    <row r="223" spans="2:3" x14ac:dyDescent="0.25">
      <c r="B223" s="88">
        <v>30880000000</v>
      </c>
      <c r="C223" s="88">
        <v>-9.7038840999999998</v>
      </c>
    </row>
    <row r="224" spans="2:3" x14ac:dyDescent="0.25">
      <c r="B224" s="88">
        <v>30990000000</v>
      </c>
      <c r="C224" s="88">
        <v>-9.7648200999999997</v>
      </c>
    </row>
    <row r="225" spans="2:3" x14ac:dyDescent="0.25">
      <c r="B225" s="88">
        <v>31100000000</v>
      </c>
      <c r="C225" s="88">
        <v>-9.8463182000000007</v>
      </c>
    </row>
    <row r="226" spans="2:3" x14ac:dyDescent="0.25">
      <c r="B226" s="88">
        <v>31210000000</v>
      </c>
      <c r="C226" s="88">
        <v>-9.9454775000000009</v>
      </c>
    </row>
    <row r="227" spans="2:3" x14ac:dyDescent="0.25">
      <c r="B227" s="88">
        <v>31320000000</v>
      </c>
      <c r="C227" s="88">
        <v>-10.046777000000001</v>
      </c>
    </row>
    <row r="228" spans="2:3" x14ac:dyDescent="0.25">
      <c r="B228" s="88">
        <v>31430000000</v>
      </c>
      <c r="C228" s="88">
        <v>-10.136464999999999</v>
      </c>
    </row>
    <row r="229" spans="2:3" x14ac:dyDescent="0.25">
      <c r="B229" s="88">
        <v>31540000000</v>
      </c>
      <c r="C229" s="88">
        <v>-10.23596</v>
      </c>
    </row>
    <row r="230" spans="2:3" x14ac:dyDescent="0.25">
      <c r="B230" s="88">
        <v>31650000000</v>
      </c>
      <c r="C230" s="88">
        <v>-10.348812000000001</v>
      </c>
    </row>
    <row r="231" spans="2:3" x14ac:dyDescent="0.25">
      <c r="B231" s="88">
        <v>31760000000</v>
      </c>
      <c r="C231" s="88">
        <v>-10.462662</v>
      </c>
    </row>
    <row r="232" spans="2:3" x14ac:dyDescent="0.25">
      <c r="B232" s="88">
        <v>31870000000</v>
      </c>
      <c r="C232" s="88">
        <v>-10.606527</v>
      </c>
    </row>
    <row r="233" spans="2:3" x14ac:dyDescent="0.25">
      <c r="B233" s="88">
        <v>31980000000</v>
      </c>
      <c r="C233" s="88">
        <v>-10.754197</v>
      </c>
    </row>
    <row r="234" spans="2:3" x14ac:dyDescent="0.25">
      <c r="B234" s="88">
        <v>32090000000</v>
      </c>
      <c r="C234" s="88">
        <v>-10.917451</v>
      </c>
    </row>
    <row r="235" spans="2:3" x14ac:dyDescent="0.25">
      <c r="B235" s="88">
        <v>32200000000</v>
      </c>
      <c r="C235" s="88">
        <v>-11.096066</v>
      </c>
    </row>
    <row r="236" spans="2:3" x14ac:dyDescent="0.25">
      <c r="B236" s="88">
        <v>32310000000</v>
      </c>
      <c r="C236" s="88">
        <v>-11.287521999999999</v>
      </c>
    </row>
    <row r="237" spans="2:3" x14ac:dyDescent="0.25">
      <c r="B237" s="88">
        <v>32420000000</v>
      </c>
      <c r="C237" s="88">
        <v>-11.469609</v>
      </c>
    </row>
    <row r="238" spans="2:3" x14ac:dyDescent="0.25">
      <c r="B238" s="88">
        <v>32530000000</v>
      </c>
      <c r="C238" s="88">
        <v>-11.672745000000001</v>
      </c>
    </row>
    <row r="239" spans="2:3" x14ac:dyDescent="0.25">
      <c r="B239" s="88">
        <v>32640000000</v>
      </c>
      <c r="C239" s="88">
        <v>-11.844725</v>
      </c>
    </row>
    <row r="240" spans="2:3" x14ac:dyDescent="0.25">
      <c r="B240" s="88">
        <v>32750000000</v>
      </c>
      <c r="C240" s="88">
        <v>-11.980938</v>
      </c>
    </row>
    <row r="241" spans="2:3" x14ac:dyDescent="0.25">
      <c r="B241" s="88">
        <v>32860000000</v>
      </c>
      <c r="C241" s="88">
        <v>-12.07687</v>
      </c>
    </row>
    <row r="242" spans="2:3" x14ac:dyDescent="0.25">
      <c r="B242" s="88">
        <v>32970000000</v>
      </c>
      <c r="C242" s="88">
        <v>-12.160646</v>
      </c>
    </row>
    <row r="243" spans="2:3" x14ac:dyDescent="0.25">
      <c r="B243" s="88">
        <v>33080000000</v>
      </c>
      <c r="C243" s="88">
        <v>-12.218343000000001</v>
      </c>
    </row>
    <row r="244" spans="2:3" x14ac:dyDescent="0.25">
      <c r="B244" s="88">
        <v>33190000000</v>
      </c>
      <c r="C244" s="88">
        <v>-12.240163000000001</v>
      </c>
    </row>
    <row r="245" spans="2:3" x14ac:dyDescent="0.25">
      <c r="B245" s="88">
        <v>33300000000</v>
      </c>
      <c r="C245" s="88">
        <v>-12.207784</v>
      </c>
    </row>
    <row r="246" spans="2:3" x14ac:dyDescent="0.25">
      <c r="B246" s="88">
        <v>33410000000</v>
      </c>
      <c r="C246" s="88">
        <v>-12.150741999999999</v>
      </c>
    </row>
    <row r="247" spans="2:3" x14ac:dyDescent="0.25">
      <c r="B247" s="88">
        <v>33520000000</v>
      </c>
      <c r="C247" s="88">
        <v>-12.085456000000001</v>
      </c>
    </row>
    <row r="248" spans="2:3" x14ac:dyDescent="0.25">
      <c r="B248" s="88">
        <v>33630000000</v>
      </c>
      <c r="C248" s="88">
        <v>-12.049519999999999</v>
      </c>
    </row>
    <row r="249" spans="2:3" x14ac:dyDescent="0.25">
      <c r="B249" s="88">
        <v>33740000000</v>
      </c>
      <c r="C249" s="88">
        <v>-12.021293</v>
      </c>
    </row>
    <row r="250" spans="2:3" x14ac:dyDescent="0.25">
      <c r="B250" s="88">
        <v>33850000000</v>
      </c>
      <c r="C250" s="88">
        <v>-11.995308</v>
      </c>
    </row>
    <row r="251" spans="2:3" x14ac:dyDescent="0.25">
      <c r="B251" s="88">
        <v>33960000000</v>
      </c>
      <c r="C251" s="88">
        <v>-11.993918000000001</v>
      </c>
    </row>
    <row r="252" spans="2:3" x14ac:dyDescent="0.25">
      <c r="B252" s="88">
        <v>34070000000</v>
      </c>
      <c r="C252" s="88">
        <v>-12.033156</v>
      </c>
    </row>
    <row r="253" spans="2:3" x14ac:dyDescent="0.25">
      <c r="B253" s="88">
        <v>34180000000</v>
      </c>
      <c r="C253" s="88">
        <v>-12.081557999999999</v>
      </c>
    </row>
    <row r="254" spans="2:3" x14ac:dyDescent="0.25">
      <c r="B254" s="88">
        <v>34290000000</v>
      </c>
      <c r="C254" s="88">
        <v>-12.146852000000001</v>
      </c>
    </row>
    <row r="255" spans="2:3" x14ac:dyDescent="0.25">
      <c r="B255" s="88">
        <v>34400000000</v>
      </c>
      <c r="C255" s="88">
        <v>-12.183844000000001</v>
      </c>
    </row>
    <row r="256" spans="2:3" x14ac:dyDescent="0.25">
      <c r="B256" s="88">
        <v>34510000000</v>
      </c>
      <c r="C256" s="88">
        <v>-12.151503999999999</v>
      </c>
    </row>
    <row r="257" spans="2:3" x14ac:dyDescent="0.25">
      <c r="B257" s="88">
        <v>34620000000</v>
      </c>
      <c r="C257" s="88">
        <v>-12.114801999999999</v>
      </c>
    </row>
    <row r="258" spans="2:3" x14ac:dyDescent="0.25">
      <c r="B258" s="88">
        <v>34730000000</v>
      </c>
      <c r="C258" s="88">
        <v>-12.071296999999999</v>
      </c>
    </row>
    <row r="259" spans="2:3" x14ac:dyDescent="0.25">
      <c r="B259" s="88">
        <v>34840000000</v>
      </c>
      <c r="C259" s="88">
        <v>-11.994799</v>
      </c>
    </row>
    <row r="260" spans="2:3" x14ac:dyDescent="0.25">
      <c r="B260" s="88">
        <v>34950000000</v>
      </c>
      <c r="C260" s="88">
        <v>-11.915710000000001</v>
      </c>
    </row>
    <row r="261" spans="2:3" x14ac:dyDescent="0.25">
      <c r="B261" s="88">
        <v>35060000000</v>
      </c>
      <c r="C261" s="88">
        <v>-11.82044</v>
      </c>
    </row>
    <row r="262" spans="2:3" x14ac:dyDescent="0.25">
      <c r="B262" s="88">
        <v>35170000000</v>
      </c>
      <c r="C262" s="88">
        <v>-11.718522</v>
      </c>
    </row>
    <row r="263" spans="2:3" x14ac:dyDescent="0.25">
      <c r="B263" s="88">
        <v>35280000000</v>
      </c>
      <c r="C263" s="88">
        <v>-11.658265999999999</v>
      </c>
    </row>
    <row r="264" spans="2:3" x14ac:dyDescent="0.25">
      <c r="B264" s="88">
        <v>35390000000</v>
      </c>
      <c r="C264" s="88">
        <v>-11.571363</v>
      </c>
    </row>
    <row r="265" spans="2:3" x14ac:dyDescent="0.25">
      <c r="B265" s="88">
        <v>35500000000</v>
      </c>
      <c r="C265" s="88">
        <v>-11.476198</v>
      </c>
    </row>
    <row r="266" spans="2:3" x14ac:dyDescent="0.25">
      <c r="B266" s="88">
        <v>35610000000</v>
      </c>
      <c r="C266" s="88">
        <v>-11.376060000000001</v>
      </c>
    </row>
    <row r="267" spans="2:3" x14ac:dyDescent="0.25">
      <c r="B267" s="88">
        <v>35720000000</v>
      </c>
      <c r="C267" s="88">
        <v>-11.293411000000001</v>
      </c>
    </row>
    <row r="268" spans="2:3" x14ac:dyDescent="0.25">
      <c r="B268" s="88">
        <v>35830000000</v>
      </c>
      <c r="C268" s="88">
        <v>-11.219182</v>
      </c>
    </row>
    <row r="269" spans="2:3" x14ac:dyDescent="0.25">
      <c r="B269" s="88">
        <v>35940000000</v>
      </c>
      <c r="C269" s="88">
        <v>-11.166364</v>
      </c>
    </row>
    <row r="270" spans="2:3" x14ac:dyDescent="0.25">
      <c r="B270" s="88">
        <v>36050000000</v>
      </c>
      <c r="C270" s="88">
        <v>-11.095977</v>
      </c>
    </row>
    <row r="271" spans="2:3" x14ac:dyDescent="0.25">
      <c r="B271" s="88">
        <v>36160000000</v>
      </c>
      <c r="C271" s="88">
        <v>-11.050025</v>
      </c>
    </row>
    <row r="272" spans="2:3" x14ac:dyDescent="0.25">
      <c r="B272" s="88">
        <v>36270000000</v>
      </c>
      <c r="C272" s="88">
        <v>-11.012465000000001</v>
      </c>
    </row>
    <row r="273" spans="2:3" x14ac:dyDescent="0.25">
      <c r="B273" s="88">
        <v>36380000000</v>
      </c>
      <c r="C273" s="88">
        <v>-10.995818</v>
      </c>
    </row>
    <row r="274" spans="2:3" x14ac:dyDescent="0.25">
      <c r="B274" s="88">
        <v>36490000000</v>
      </c>
      <c r="C274" s="88">
        <v>-10.937805000000001</v>
      </c>
    </row>
    <row r="275" spans="2:3" x14ac:dyDescent="0.25">
      <c r="B275" s="88">
        <v>36600000000</v>
      </c>
      <c r="C275" s="88">
        <v>-10.886949</v>
      </c>
    </row>
    <row r="276" spans="2:3" x14ac:dyDescent="0.25">
      <c r="B276" s="88">
        <v>36710000000</v>
      </c>
      <c r="C276" s="88">
        <v>-10.821331000000001</v>
      </c>
    </row>
    <row r="277" spans="2:3" x14ac:dyDescent="0.25">
      <c r="B277" s="88">
        <v>36820000000</v>
      </c>
      <c r="C277" s="88">
        <v>-10.760058000000001</v>
      </c>
    </row>
    <row r="278" spans="2:3" x14ac:dyDescent="0.25">
      <c r="B278" s="88">
        <v>36930000000</v>
      </c>
      <c r="C278" s="88">
        <v>-10.63677</v>
      </c>
    </row>
    <row r="279" spans="2:3" x14ac:dyDescent="0.25">
      <c r="B279" s="88">
        <v>37040000000</v>
      </c>
      <c r="C279" s="88">
        <v>-10.51877</v>
      </c>
    </row>
    <row r="280" spans="2:3" x14ac:dyDescent="0.25">
      <c r="B280" s="88">
        <v>37150000000</v>
      </c>
      <c r="C280" s="88">
        <v>-10.397557000000001</v>
      </c>
    </row>
    <row r="281" spans="2:3" x14ac:dyDescent="0.25">
      <c r="B281" s="88">
        <v>37260000000</v>
      </c>
      <c r="C281" s="88">
        <v>-10.317572</v>
      </c>
    </row>
    <row r="282" spans="2:3" x14ac:dyDescent="0.25">
      <c r="B282" s="88">
        <v>37370000000</v>
      </c>
      <c r="C282" s="88">
        <v>-10.253375</v>
      </c>
    </row>
    <row r="283" spans="2:3" x14ac:dyDescent="0.25">
      <c r="B283" s="88">
        <v>37480000000</v>
      </c>
      <c r="C283" s="88">
        <v>-10.223083000000001</v>
      </c>
    </row>
    <row r="284" spans="2:3" x14ac:dyDescent="0.25">
      <c r="B284" s="88">
        <v>37590000000</v>
      </c>
      <c r="C284" s="88">
        <v>-10.247672</v>
      </c>
    </row>
    <row r="285" spans="2:3" x14ac:dyDescent="0.25">
      <c r="B285" s="88">
        <v>37700000000</v>
      </c>
      <c r="C285" s="88">
        <v>-10.376592</v>
      </c>
    </row>
    <row r="286" spans="2:3" x14ac:dyDescent="0.25">
      <c r="B286" s="88">
        <v>37810000000</v>
      </c>
      <c r="C286" s="88">
        <v>-10.530601000000001</v>
      </c>
    </row>
    <row r="287" spans="2:3" x14ac:dyDescent="0.25">
      <c r="B287" s="88">
        <v>37920000000</v>
      </c>
      <c r="C287" s="88">
        <v>-10.703915</v>
      </c>
    </row>
    <row r="288" spans="2:3" x14ac:dyDescent="0.25">
      <c r="B288" s="88">
        <v>38030000000</v>
      </c>
      <c r="C288" s="88">
        <v>-10.866728</v>
      </c>
    </row>
    <row r="289" spans="2:3" x14ac:dyDescent="0.25">
      <c r="B289" s="88">
        <v>38140000000</v>
      </c>
      <c r="C289" s="88">
        <v>-11.047238</v>
      </c>
    </row>
    <row r="290" spans="2:3" x14ac:dyDescent="0.25">
      <c r="B290" s="88">
        <v>38250000000</v>
      </c>
      <c r="C290" s="88">
        <v>-11.297575999999999</v>
      </c>
    </row>
    <row r="291" spans="2:3" x14ac:dyDescent="0.25">
      <c r="B291" s="88">
        <v>38360000000</v>
      </c>
      <c r="C291" s="88">
        <v>-11.525454999999999</v>
      </c>
    </row>
    <row r="292" spans="2:3" x14ac:dyDescent="0.25">
      <c r="B292" s="88">
        <v>38470000000</v>
      </c>
      <c r="C292" s="88">
        <v>-11.726348</v>
      </c>
    </row>
    <row r="293" spans="2:3" x14ac:dyDescent="0.25">
      <c r="B293" s="88">
        <v>38580000000</v>
      </c>
      <c r="C293" s="88">
        <v>-11.863773999999999</v>
      </c>
    </row>
    <row r="294" spans="2:3" x14ac:dyDescent="0.25">
      <c r="B294" s="88">
        <v>38690000000</v>
      </c>
      <c r="C294" s="88">
        <v>-11.985848000000001</v>
      </c>
    </row>
    <row r="295" spans="2:3" x14ac:dyDescent="0.25">
      <c r="B295" s="88">
        <v>38800000000</v>
      </c>
      <c r="C295" s="88">
        <v>-12.129726</v>
      </c>
    </row>
    <row r="296" spans="2:3" x14ac:dyDescent="0.25">
      <c r="B296" s="88">
        <v>38910000000</v>
      </c>
      <c r="C296" s="88">
        <v>-12.322908</v>
      </c>
    </row>
    <row r="297" spans="2:3" x14ac:dyDescent="0.25">
      <c r="B297" s="88">
        <v>39020000000</v>
      </c>
      <c r="C297" s="88">
        <v>-12.404106000000001</v>
      </c>
    </row>
    <row r="298" spans="2:3" x14ac:dyDescent="0.25">
      <c r="B298" s="88">
        <v>39130000000</v>
      </c>
      <c r="C298" s="88">
        <v>-12.490140999999999</v>
      </c>
    </row>
    <row r="299" spans="2:3" x14ac:dyDescent="0.25">
      <c r="B299" s="88">
        <v>39240000000</v>
      </c>
      <c r="C299" s="88">
        <v>-12.540433</v>
      </c>
    </row>
    <row r="300" spans="2:3" x14ac:dyDescent="0.25">
      <c r="B300" s="88">
        <v>39350000000</v>
      </c>
      <c r="C300" s="88">
        <v>-12.589301000000001</v>
      </c>
    </row>
    <row r="301" spans="2:3" x14ac:dyDescent="0.25">
      <c r="B301" s="88">
        <v>39460000000</v>
      </c>
      <c r="C301" s="88">
        <v>-12.599864</v>
      </c>
    </row>
    <row r="302" spans="2:3" x14ac:dyDescent="0.25">
      <c r="B302" s="88">
        <v>39570000000</v>
      </c>
      <c r="C302" s="88">
        <v>-12.465399</v>
      </c>
    </row>
    <row r="303" spans="2:3" x14ac:dyDescent="0.25">
      <c r="B303" s="88">
        <v>39680000000</v>
      </c>
      <c r="C303" s="88">
        <v>-12.273593</v>
      </c>
    </row>
    <row r="304" spans="2:3" x14ac:dyDescent="0.25">
      <c r="B304" s="88">
        <v>39790000000</v>
      </c>
      <c r="C304" s="88">
        <v>-12.096909999999999</v>
      </c>
    </row>
    <row r="305" spans="2:3" x14ac:dyDescent="0.25">
      <c r="B305" s="88">
        <v>39900000000</v>
      </c>
      <c r="C305" s="88">
        <v>-11.91508</v>
      </c>
    </row>
    <row r="306" spans="2:3" x14ac:dyDescent="0.25">
      <c r="B306" s="88">
        <v>40010000000</v>
      </c>
      <c r="C306" s="88">
        <v>-11.764435000000001</v>
      </c>
    </row>
    <row r="307" spans="2:3" x14ac:dyDescent="0.25">
      <c r="B307" s="88">
        <v>40120000000</v>
      </c>
      <c r="C307" s="88">
        <v>-11.640112999999999</v>
      </c>
    </row>
    <row r="308" spans="2:3" x14ac:dyDescent="0.25">
      <c r="B308" s="88">
        <v>40230000000</v>
      </c>
      <c r="C308" s="88">
        <v>-11.546925999999999</v>
      </c>
    </row>
    <row r="309" spans="2:3" x14ac:dyDescent="0.25">
      <c r="B309" s="88">
        <v>40340000000</v>
      </c>
      <c r="C309" s="88">
        <v>-11.560205</v>
      </c>
    </row>
    <row r="310" spans="2:3" x14ac:dyDescent="0.25">
      <c r="B310" s="88">
        <v>40450000000</v>
      </c>
      <c r="C310" s="88">
        <v>-11.537053</v>
      </c>
    </row>
    <row r="311" spans="2:3" x14ac:dyDescent="0.25">
      <c r="B311" s="88">
        <v>40560000000</v>
      </c>
      <c r="C311" s="88">
        <v>-11.489869000000001</v>
      </c>
    </row>
    <row r="312" spans="2:3" x14ac:dyDescent="0.25">
      <c r="B312" s="88">
        <v>40670000000</v>
      </c>
      <c r="C312" s="88">
        <v>-11.414655</v>
      </c>
    </row>
    <row r="313" spans="2:3" x14ac:dyDescent="0.25">
      <c r="B313" s="88">
        <v>40780000000</v>
      </c>
      <c r="C313" s="88">
        <v>-11.313124999999999</v>
      </c>
    </row>
    <row r="314" spans="2:3" x14ac:dyDescent="0.25">
      <c r="B314" s="88">
        <v>40890000000</v>
      </c>
      <c r="C314" s="88">
        <v>-11.219154</v>
      </c>
    </row>
    <row r="315" spans="2:3" x14ac:dyDescent="0.25">
      <c r="B315" s="88">
        <v>41000000000</v>
      </c>
      <c r="C315" s="88">
        <v>-11.1249</v>
      </c>
    </row>
    <row r="316" spans="2:3" x14ac:dyDescent="0.25">
      <c r="B316" s="88">
        <v>41110000000</v>
      </c>
      <c r="C316" s="88">
        <v>-11.014441</v>
      </c>
    </row>
    <row r="317" spans="2:3" x14ac:dyDescent="0.25">
      <c r="B317" s="88">
        <v>41220000000</v>
      </c>
      <c r="C317" s="88">
        <v>-10.903074999999999</v>
      </c>
    </row>
    <row r="318" spans="2:3" x14ac:dyDescent="0.25">
      <c r="B318" s="88">
        <v>41330000000</v>
      </c>
      <c r="C318" s="88">
        <v>-10.788713</v>
      </c>
    </row>
    <row r="319" spans="2:3" x14ac:dyDescent="0.25">
      <c r="B319" s="88">
        <v>41440000000</v>
      </c>
      <c r="C319" s="88">
        <v>-10.671322</v>
      </c>
    </row>
    <row r="320" spans="2:3" x14ac:dyDescent="0.25">
      <c r="B320" s="88">
        <v>41550000000</v>
      </c>
      <c r="C320" s="88">
        <v>-10.555125</v>
      </c>
    </row>
    <row r="321" spans="2:3" x14ac:dyDescent="0.25">
      <c r="B321" s="88">
        <v>41660000000</v>
      </c>
      <c r="C321" s="88">
        <v>-10.416751</v>
      </c>
    </row>
    <row r="322" spans="2:3" x14ac:dyDescent="0.25">
      <c r="B322" s="88">
        <v>41770000000</v>
      </c>
      <c r="C322" s="88">
        <v>-10.280265999999999</v>
      </c>
    </row>
    <row r="323" spans="2:3" x14ac:dyDescent="0.25">
      <c r="B323" s="88">
        <v>41880000000</v>
      </c>
      <c r="C323" s="88">
        <v>-10.183579999999999</v>
      </c>
    </row>
    <row r="324" spans="2:3" x14ac:dyDescent="0.25">
      <c r="B324" s="88">
        <v>41990000000</v>
      </c>
      <c r="C324" s="88">
        <v>-10.097704999999999</v>
      </c>
    </row>
    <row r="325" spans="2:3" x14ac:dyDescent="0.25">
      <c r="B325" s="88">
        <v>42100000000</v>
      </c>
      <c r="C325" s="88">
        <v>-10.041736999999999</v>
      </c>
    </row>
    <row r="326" spans="2:3" x14ac:dyDescent="0.25">
      <c r="B326" s="88">
        <v>42210000000</v>
      </c>
      <c r="C326" s="88">
        <v>-10.000875000000001</v>
      </c>
    </row>
    <row r="327" spans="2:3" x14ac:dyDescent="0.25">
      <c r="B327" s="88">
        <v>42320000000</v>
      </c>
      <c r="C327" s="88">
        <v>-9.9961690999999995</v>
      </c>
    </row>
    <row r="328" spans="2:3" x14ac:dyDescent="0.25">
      <c r="B328" s="88">
        <v>42430000000</v>
      </c>
      <c r="C328" s="88">
        <v>-10.037027</v>
      </c>
    </row>
    <row r="329" spans="2:3" x14ac:dyDescent="0.25">
      <c r="B329" s="88">
        <v>42540000000</v>
      </c>
      <c r="C329" s="88">
        <v>-10.092241</v>
      </c>
    </row>
    <row r="330" spans="2:3" x14ac:dyDescent="0.25">
      <c r="B330" s="88">
        <v>42650000000</v>
      </c>
      <c r="C330" s="88">
        <v>-10.142191</v>
      </c>
    </row>
    <row r="331" spans="2:3" x14ac:dyDescent="0.25">
      <c r="B331" s="88">
        <v>42760000000</v>
      </c>
      <c r="C331" s="88">
        <v>-10.215654000000001</v>
      </c>
    </row>
    <row r="332" spans="2:3" x14ac:dyDescent="0.25">
      <c r="B332" s="88">
        <v>42870000000</v>
      </c>
      <c r="C332" s="88">
        <v>-10.297857</v>
      </c>
    </row>
    <row r="333" spans="2:3" x14ac:dyDescent="0.25">
      <c r="B333" s="88">
        <v>42980000000</v>
      </c>
      <c r="C333" s="88">
        <v>-10.429273999999999</v>
      </c>
    </row>
    <row r="334" spans="2:3" x14ac:dyDescent="0.25">
      <c r="B334" s="88">
        <v>43090000000</v>
      </c>
      <c r="C334" s="88">
        <v>-10.567587</v>
      </c>
    </row>
    <row r="335" spans="2:3" x14ac:dyDescent="0.25">
      <c r="B335" s="88">
        <v>43200000000</v>
      </c>
      <c r="C335" s="88">
        <v>-10.710027999999999</v>
      </c>
    </row>
    <row r="336" spans="2:3" x14ac:dyDescent="0.25">
      <c r="B336" s="88">
        <v>43310000000</v>
      </c>
      <c r="C336" s="88">
        <v>-10.843273</v>
      </c>
    </row>
    <row r="337" spans="2:3" x14ac:dyDescent="0.25">
      <c r="B337" s="88">
        <v>43420000000</v>
      </c>
      <c r="C337" s="88">
        <v>-10.932321999999999</v>
      </c>
    </row>
    <row r="338" spans="2:3" x14ac:dyDescent="0.25">
      <c r="B338" s="88">
        <v>43530000000</v>
      </c>
      <c r="C338" s="88">
        <v>-10.964356</v>
      </c>
    </row>
    <row r="339" spans="2:3" x14ac:dyDescent="0.25">
      <c r="B339" s="88">
        <v>43640000000</v>
      </c>
      <c r="C339" s="88">
        <v>-10.942356</v>
      </c>
    </row>
    <row r="340" spans="2:3" x14ac:dyDescent="0.25">
      <c r="B340" s="88">
        <v>43750000000</v>
      </c>
      <c r="C340" s="88">
        <v>-10.846700999999999</v>
      </c>
    </row>
    <row r="341" spans="2:3" x14ac:dyDescent="0.25">
      <c r="B341" s="88">
        <v>43860000000</v>
      </c>
      <c r="C341" s="88">
        <v>-10.725225999999999</v>
      </c>
    </row>
    <row r="342" spans="2:3" x14ac:dyDescent="0.25">
      <c r="B342" s="88">
        <v>43970000000</v>
      </c>
      <c r="C342" s="88">
        <v>-10.583282000000001</v>
      </c>
    </row>
    <row r="343" spans="2:3" x14ac:dyDescent="0.25">
      <c r="B343" s="88">
        <v>44080000000</v>
      </c>
      <c r="C343" s="88">
        <v>-10.423261999999999</v>
      </c>
    </row>
    <row r="344" spans="2:3" x14ac:dyDescent="0.25">
      <c r="B344" s="88">
        <v>44190000000</v>
      </c>
      <c r="C344" s="88">
        <v>-10.313356000000001</v>
      </c>
    </row>
    <row r="345" spans="2:3" x14ac:dyDescent="0.25">
      <c r="B345" s="88">
        <v>44300000000</v>
      </c>
      <c r="C345" s="88">
        <v>-10.232435000000001</v>
      </c>
    </row>
    <row r="346" spans="2:3" x14ac:dyDescent="0.25">
      <c r="B346" s="88">
        <v>44410000000</v>
      </c>
      <c r="C346" s="88">
        <v>-10.196894</v>
      </c>
    </row>
    <row r="347" spans="2:3" x14ac:dyDescent="0.25">
      <c r="B347" s="88">
        <v>44520000000</v>
      </c>
      <c r="C347" s="88">
        <v>-10.192252</v>
      </c>
    </row>
    <row r="348" spans="2:3" x14ac:dyDescent="0.25">
      <c r="B348" s="88">
        <v>44630000000</v>
      </c>
      <c r="C348" s="88">
        <v>-10.202862</v>
      </c>
    </row>
    <row r="349" spans="2:3" x14ac:dyDescent="0.25">
      <c r="B349" s="88">
        <v>44740000000</v>
      </c>
      <c r="C349" s="88">
        <v>-10.231695999999999</v>
      </c>
    </row>
    <row r="350" spans="2:3" x14ac:dyDescent="0.25">
      <c r="B350" s="88">
        <v>44850000000</v>
      </c>
      <c r="C350" s="88">
        <v>-10.302659999999999</v>
      </c>
    </row>
    <row r="351" spans="2:3" x14ac:dyDescent="0.25">
      <c r="B351" s="88">
        <v>44960000000</v>
      </c>
      <c r="C351" s="88">
        <v>-10.398923</v>
      </c>
    </row>
    <row r="352" spans="2:3" x14ac:dyDescent="0.25">
      <c r="B352" s="88">
        <v>45070000000</v>
      </c>
      <c r="C352" s="88">
        <v>-10.504806</v>
      </c>
    </row>
    <row r="353" spans="2:3" x14ac:dyDescent="0.25">
      <c r="B353" s="88">
        <v>45180000000</v>
      </c>
      <c r="C353" s="88">
        <v>-10.622915000000001</v>
      </c>
    </row>
    <row r="354" spans="2:3" x14ac:dyDescent="0.25">
      <c r="B354" s="88">
        <v>45290000000</v>
      </c>
      <c r="C354" s="88">
        <v>-10.73465</v>
      </c>
    </row>
    <row r="355" spans="2:3" x14ac:dyDescent="0.25">
      <c r="B355" s="88">
        <v>45400000000</v>
      </c>
      <c r="C355" s="88">
        <v>-10.815094</v>
      </c>
    </row>
    <row r="356" spans="2:3" x14ac:dyDescent="0.25">
      <c r="B356" s="88">
        <v>45510000000</v>
      </c>
      <c r="C356" s="88">
        <v>-10.874337000000001</v>
      </c>
    </row>
    <row r="357" spans="2:3" x14ac:dyDescent="0.25">
      <c r="B357" s="88">
        <v>45620000000</v>
      </c>
      <c r="C357" s="88">
        <v>-10.883203999999999</v>
      </c>
    </row>
    <row r="358" spans="2:3" x14ac:dyDescent="0.25">
      <c r="B358" s="88">
        <v>45730000000</v>
      </c>
      <c r="C358" s="88">
        <v>-10.867203999999999</v>
      </c>
    </row>
    <row r="359" spans="2:3" x14ac:dyDescent="0.25">
      <c r="B359" s="88">
        <v>45840000000</v>
      </c>
      <c r="C359" s="88">
        <v>-10.816993</v>
      </c>
    </row>
    <row r="360" spans="2:3" x14ac:dyDescent="0.25">
      <c r="B360" s="88">
        <v>45950000000</v>
      </c>
      <c r="C360" s="88">
        <v>-10.755697</v>
      </c>
    </row>
    <row r="361" spans="2:3" x14ac:dyDescent="0.25">
      <c r="B361" s="88">
        <v>46060000000</v>
      </c>
      <c r="C361" s="88">
        <v>-10.685181</v>
      </c>
    </row>
    <row r="362" spans="2:3" x14ac:dyDescent="0.25">
      <c r="B362" s="88">
        <v>46170000000</v>
      </c>
      <c r="C362" s="88">
        <v>-10.609502000000001</v>
      </c>
    </row>
    <row r="363" spans="2:3" x14ac:dyDescent="0.25">
      <c r="B363" s="88">
        <v>46280000000</v>
      </c>
      <c r="C363" s="88">
        <v>-10.522005</v>
      </c>
    </row>
    <row r="364" spans="2:3" x14ac:dyDescent="0.25">
      <c r="B364" s="88">
        <v>46390000000</v>
      </c>
      <c r="C364" s="88">
        <v>-10.462813000000001</v>
      </c>
    </row>
    <row r="365" spans="2:3" x14ac:dyDescent="0.25">
      <c r="B365" s="88">
        <v>46500000000</v>
      </c>
      <c r="C365" s="88">
        <v>-10.37575</v>
      </c>
    </row>
    <row r="366" spans="2:3" x14ac:dyDescent="0.25">
      <c r="B366" s="88">
        <v>46610000000</v>
      </c>
      <c r="C366" s="88">
        <v>-10.288508999999999</v>
      </c>
    </row>
    <row r="367" spans="2:3" x14ac:dyDescent="0.25">
      <c r="B367" s="88">
        <v>46720000000</v>
      </c>
      <c r="C367" s="88">
        <v>-10.204190000000001</v>
      </c>
    </row>
    <row r="368" spans="2:3" x14ac:dyDescent="0.25">
      <c r="B368" s="88">
        <v>46830000000</v>
      </c>
      <c r="C368" s="88">
        <v>-10.13073</v>
      </c>
    </row>
    <row r="369" spans="2:3" x14ac:dyDescent="0.25">
      <c r="B369" s="88">
        <v>46940000000</v>
      </c>
      <c r="C369" s="88">
        <v>-10.061108000000001</v>
      </c>
    </row>
    <row r="370" spans="2:3" x14ac:dyDescent="0.25">
      <c r="B370" s="88">
        <v>47050000000</v>
      </c>
      <c r="C370" s="88">
        <v>-10.008684000000001</v>
      </c>
    </row>
    <row r="371" spans="2:3" x14ac:dyDescent="0.25">
      <c r="B371" s="88">
        <v>47160000000</v>
      </c>
      <c r="C371" s="88">
        <v>-9.9305705999999994</v>
      </c>
    </row>
    <row r="372" spans="2:3" x14ac:dyDescent="0.25">
      <c r="B372" s="88">
        <v>47270000000</v>
      </c>
      <c r="C372" s="88">
        <v>-9.8790893999999998</v>
      </c>
    </row>
    <row r="373" spans="2:3" x14ac:dyDescent="0.25">
      <c r="B373" s="88">
        <v>47380000000</v>
      </c>
      <c r="C373" s="88">
        <v>-9.8351735999999992</v>
      </c>
    </row>
    <row r="374" spans="2:3" x14ac:dyDescent="0.25">
      <c r="B374" s="88">
        <v>47490000000</v>
      </c>
      <c r="C374" s="88">
        <v>-9.8017359000000006</v>
      </c>
    </row>
    <row r="375" spans="2:3" x14ac:dyDescent="0.25">
      <c r="B375" s="88">
        <v>47600000000</v>
      </c>
      <c r="C375" s="88">
        <v>-9.7665585999999998</v>
      </c>
    </row>
    <row r="376" spans="2:3" x14ac:dyDescent="0.25">
      <c r="B376" s="88">
        <v>47710000000</v>
      </c>
      <c r="C376" s="88">
        <v>-9.7313957000000002</v>
      </c>
    </row>
    <row r="377" spans="2:3" x14ac:dyDescent="0.25">
      <c r="B377" s="88">
        <v>47820000000</v>
      </c>
      <c r="C377" s="88">
        <v>-9.6811618999999993</v>
      </c>
    </row>
    <row r="378" spans="2:3" x14ac:dyDescent="0.25">
      <c r="B378" s="88">
        <v>47930000000</v>
      </c>
      <c r="C378" s="88">
        <v>-9.6499413999999994</v>
      </c>
    </row>
    <row r="379" spans="2:3" x14ac:dyDescent="0.25">
      <c r="B379" s="88">
        <v>48040000000</v>
      </c>
      <c r="C379" s="88">
        <v>-9.6032858000000001</v>
      </c>
    </row>
    <row r="380" spans="2:3" x14ac:dyDescent="0.25">
      <c r="B380" s="88">
        <v>48150000000</v>
      </c>
      <c r="C380" s="88">
        <v>-9.5791426000000008</v>
      </c>
    </row>
    <row r="381" spans="2:3" x14ac:dyDescent="0.25">
      <c r="B381" s="88">
        <v>48260000000</v>
      </c>
      <c r="C381" s="88">
        <v>-9.5353917999999993</v>
      </c>
    </row>
    <row r="382" spans="2:3" x14ac:dyDescent="0.25">
      <c r="B382" s="88">
        <v>48370000000</v>
      </c>
      <c r="C382" s="88">
        <v>-9.4811411000000003</v>
      </c>
    </row>
    <row r="383" spans="2:3" x14ac:dyDescent="0.25">
      <c r="B383" s="88">
        <v>48480000000</v>
      </c>
      <c r="C383" s="88">
        <v>-9.4236144999999993</v>
      </c>
    </row>
    <row r="384" spans="2:3" x14ac:dyDescent="0.25">
      <c r="B384" s="88">
        <v>48590000000</v>
      </c>
      <c r="C384" s="88">
        <v>-9.3861255999999997</v>
      </c>
    </row>
    <row r="385" spans="2:3" x14ac:dyDescent="0.25">
      <c r="B385" s="88">
        <v>48700000000</v>
      </c>
      <c r="C385" s="88">
        <v>-9.3648261999999995</v>
      </c>
    </row>
    <row r="386" spans="2:3" x14ac:dyDescent="0.25">
      <c r="B386" s="88">
        <v>48810000000</v>
      </c>
      <c r="C386" s="88">
        <v>-9.3629856</v>
      </c>
    </row>
    <row r="387" spans="2:3" x14ac:dyDescent="0.25">
      <c r="B387" s="88">
        <v>48920000000</v>
      </c>
      <c r="C387" s="88">
        <v>-9.3631449</v>
      </c>
    </row>
    <row r="388" spans="2:3" x14ac:dyDescent="0.25">
      <c r="B388" s="88">
        <v>49030000000</v>
      </c>
      <c r="C388" s="88">
        <v>-9.3675747000000005</v>
      </c>
    </row>
    <row r="389" spans="2:3" x14ac:dyDescent="0.25">
      <c r="B389" s="88">
        <v>49140000000</v>
      </c>
      <c r="C389" s="88">
        <v>-9.3567228</v>
      </c>
    </row>
    <row r="390" spans="2:3" x14ac:dyDescent="0.25">
      <c r="B390" s="88">
        <v>49250000000</v>
      </c>
      <c r="C390" s="88">
        <v>-9.3578825000000005</v>
      </c>
    </row>
    <row r="391" spans="2:3" x14ac:dyDescent="0.25">
      <c r="B391" s="88">
        <v>49360000000</v>
      </c>
      <c r="C391" s="88">
        <v>-9.3596038999999998</v>
      </c>
    </row>
    <row r="392" spans="2:3" x14ac:dyDescent="0.25">
      <c r="B392" s="88">
        <v>49470000000</v>
      </c>
      <c r="C392" s="88">
        <v>-9.3533524999999997</v>
      </c>
    </row>
    <row r="393" spans="2:3" x14ac:dyDescent="0.25">
      <c r="B393" s="88">
        <v>49580000000</v>
      </c>
      <c r="C393" s="88">
        <v>-9.4195241999999997</v>
      </c>
    </row>
    <row r="394" spans="2:3" x14ac:dyDescent="0.25">
      <c r="B394" s="88">
        <v>49690000000</v>
      </c>
      <c r="C394" s="88">
        <v>-9.4976406000000004</v>
      </c>
    </row>
    <row r="395" spans="2:3" x14ac:dyDescent="0.25">
      <c r="B395" s="88">
        <v>49800000000</v>
      </c>
      <c r="C395" s="88">
        <v>-9.5831852000000008</v>
      </c>
    </row>
    <row r="396" spans="2:3" x14ac:dyDescent="0.25">
      <c r="B396" s="88">
        <v>49910000000</v>
      </c>
      <c r="C396" s="88">
        <v>-9.6835889999999996</v>
      </c>
    </row>
    <row r="397" spans="2:3" x14ac:dyDescent="0.25">
      <c r="B397" s="88">
        <v>50020000000</v>
      </c>
      <c r="C397" s="88">
        <v>-9.7507801000000001</v>
      </c>
    </row>
    <row r="398" spans="2:3" x14ac:dyDescent="0.25">
      <c r="B398" s="88">
        <v>50130000000</v>
      </c>
      <c r="C398" s="88">
        <v>-9.7769031999999996</v>
      </c>
    </row>
    <row r="399" spans="2:3" x14ac:dyDescent="0.25">
      <c r="B399" s="88">
        <v>50240000000</v>
      </c>
      <c r="C399" s="88">
        <v>-9.8113489000000005</v>
      </c>
    </row>
    <row r="400" spans="2:3" x14ac:dyDescent="0.25">
      <c r="B400" s="88">
        <v>50350000000</v>
      </c>
      <c r="C400" s="88">
        <v>-9.7876042999999999</v>
      </c>
    </row>
    <row r="401" spans="2:3" x14ac:dyDescent="0.25">
      <c r="B401" s="88">
        <v>50460000000</v>
      </c>
      <c r="C401" s="88">
        <v>-9.7293625000000006</v>
      </c>
    </row>
    <row r="402" spans="2:3" x14ac:dyDescent="0.25">
      <c r="B402" s="88">
        <v>50570000000</v>
      </c>
      <c r="C402" s="88">
        <v>-9.6902132000000005</v>
      </c>
    </row>
    <row r="403" spans="2:3" x14ac:dyDescent="0.25">
      <c r="B403" s="88">
        <v>50680000000</v>
      </c>
      <c r="C403" s="88">
        <v>-9.6807032</v>
      </c>
    </row>
    <row r="404" spans="2:3" x14ac:dyDescent="0.25">
      <c r="B404" s="88">
        <v>50790000000</v>
      </c>
      <c r="C404" s="88">
        <v>-9.7256602999999995</v>
      </c>
    </row>
    <row r="405" spans="2:3" x14ac:dyDescent="0.25">
      <c r="B405" s="88">
        <v>50900000000</v>
      </c>
      <c r="C405" s="88">
        <v>-9.8135709999999996</v>
      </c>
    </row>
    <row r="406" spans="2:3" x14ac:dyDescent="0.25">
      <c r="B406" s="88">
        <v>51010000000</v>
      </c>
      <c r="C406" s="88">
        <v>-9.9213486</v>
      </c>
    </row>
    <row r="407" spans="2:3" x14ac:dyDescent="0.25">
      <c r="B407" s="88">
        <v>51120000000</v>
      </c>
      <c r="C407" s="88">
        <v>-10.036832</v>
      </c>
    </row>
    <row r="408" spans="2:3" x14ac:dyDescent="0.25">
      <c r="B408" s="88">
        <v>51230000000</v>
      </c>
      <c r="C408" s="88">
        <v>-10.207848</v>
      </c>
    </row>
    <row r="409" spans="2:3" x14ac:dyDescent="0.25">
      <c r="B409" s="88">
        <v>51340000000</v>
      </c>
      <c r="C409" s="88">
        <v>-10.423524</v>
      </c>
    </row>
    <row r="410" spans="2:3" x14ac:dyDescent="0.25">
      <c r="B410" s="88">
        <v>51450000000</v>
      </c>
      <c r="C410" s="88">
        <v>-10.675791</v>
      </c>
    </row>
    <row r="411" spans="2:3" x14ac:dyDescent="0.25">
      <c r="B411" s="88">
        <v>51560000000</v>
      </c>
      <c r="C411" s="88">
        <v>-10.941293999999999</v>
      </c>
    </row>
    <row r="412" spans="2:3" x14ac:dyDescent="0.25">
      <c r="B412" s="88">
        <v>51670000000</v>
      </c>
      <c r="C412" s="88">
        <v>-11.206837</v>
      </c>
    </row>
    <row r="413" spans="2:3" x14ac:dyDescent="0.25">
      <c r="B413" s="88">
        <v>51780000000</v>
      </c>
      <c r="C413" s="88">
        <v>-11.439909999999999</v>
      </c>
    </row>
    <row r="414" spans="2:3" x14ac:dyDescent="0.25">
      <c r="B414" s="88">
        <v>51890000000</v>
      </c>
      <c r="C414" s="88">
        <v>-11.643405</v>
      </c>
    </row>
    <row r="415" spans="2:3" x14ac:dyDescent="0.25">
      <c r="B415" s="88">
        <v>52000000000</v>
      </c>
      <c r="C415" s="88">
        <v>-11.801765</v>
      </c>
    </row>
    <row r="416" spans="2:3" x14ac:dyDescent="0.25">
      <c r="B416" s="88" t="s">
        <v>21</v>
      </c>
    </row>
    <row r="419" spans="2:3" x14ac:dyDescent="0.25">
      <c r="B419" s="88" t="s">
        <v>22</v>
      </c>
    </row>
    <row r="420" spans="2:3" x14ac:dyDescent="0.25">
      <c r="B420" s="88" t="s">
        <v>19</v>
      </c>
      <c r="C420" s="88" t="s">
        <v>281</v>
      </c>
    </row>
    <row r="421" spans="2:3" x14ac:dyDescent="0.25">
      <c r="B421" s="88">
        <v>30000000000</v>
      </c>
      <c r="C421" s="88">
        <v>-9.5014752999999992</v>
      </c>
    </row>
    <row r="422" spans="2:3" x14ac:dyDescent="0.25">
      <c r="B422" s="88">
        <v>30110000000</v>
      </c>
      <c r="C422" s="88">
        <v>-9.4958801000000008</v>
      </c>
    </row>
    <row r="423" spans="2:3" x14ac:dyDescent="0.25">
      <c r="B423" s="88">
        <v>30220000000</v>
      </c>
      <c r="C423" s="88">
        <v>-9.4931450000000002</v>
      </c>
    </row>
    <row r="424" spans="2:3" x14ac:dyDescent="0.25">
      <c r="B424" s="88">
        <v>30330000000</v>
      </c>
      <c r="C424" s="88">
        <v>-9.4867028999999992</v>
      </c>
    </row>
    <row r="425" spans="2:3" x14ac:dyDescent="0.25">
      <c r="B425" s="88">
        <v>30440000000</v>
      </c>
      <c r="C425" s="88">
        <v>-9.4836311000000002</v>
      </c>
    </row>
    <row r="426" spans="2:3" x14ac:dyDescent="0.25">
      <c r="B426" s="88">
        <v>30550000000</v>
      </c>
      <c r="C426" s="88">
        <v>-9.5115870999999999</v>
      </c>
    </row>
    <row r="427" spans="2:3" x14ac:dyDescent="0.25">
      <c r="B427" s="88">
        <v>30660000000</v>
      </c>
      <c r="C427" s="88">
        <v>-9.5544214000000007</v>
      </c>
    </row>
    <row r="428" spans="2:3" x14ac:dyDescent="0.25">
      <c r="B428" s="88">
        <v>30770000000</v>
      </c>
      <c r="C428" s="88">
        <v>-9.5942831000000002</v>
      </c>
    </row>
    <row r="429" spans="2:3" x14ac:dyDescent="0.25">
      <c r="B429" s="88">
        <v>30880000000</v>
      </c>
      <c r="C429" s="88">
        <v>-9.6432418999999996</v>
      </c>
    </row>
    <row r="430" spans="2:3" x14ac:dyDescent="0.25">
      <c r="B430" s="88">
        <v>30990000000</v>
      </c>
      <c r="C430" s="88">
        <v>-9.6998567999999992</v>
      </c>
    </row>
    <row r="431" spans="2:3" x14ac:dyDescent="0.25">
      <c r="B431" s="88">
        <v>31100000000</v>
      </c>
      <c r="C431" s="88">
        <v>-9.7916927000000005</v>
      </c>
    </row>
    <row r="432" spans="2:3" x14ac:dyDescent="0.25">
      <c r="B432" s="88">
        <v>31210000000</v>
      </c>
      <c r="C432" s="88">
        <v>-9.8968171999999992</v>
      </c>
    </row>
    <row r="433" spans="2:3" x14ac:dyDescent="0.25">
      <c r="B433" s="88">
        <v>31320000000</v>
      </c>
      <c r="C433" s="88">
        <v>-9.9952992999999992</v>
      </c>
    </row>
    <row r="434" spans="2:3" x14ac:dyDescent="0.25">
      <c r="B434" s="88">
        <v>31430000000</v>
      </c>
      <c r="C434" s="88">
        <v>-10.082428</v>
      </c>
    </row>
    <row r="435" spans="2:3" x14ac:dyDescent="0.25">
      <c r="B435" s="88">
        <v>31540000000</v>
      </c>
      <c r="C435" s="88">
        <v>-10.184075</v>
      </c>
    </row>
    <row r="436" spans="2:3" x14ac:dyDescent="0.25">
      <c r="B436" s="88">
        <v>31650000000</v>
      </c>
      <c r="C436" s="88">
        <v>-10.299692</v>
      </c>
    </row>
    <row r="437" spans="2:3" x14ac:dyDescent="0.25">
      <c r="B437" s="88">
        <v>31760000000</v>
      </c>
      <c r="C437" s="88">
        <v>-10.419623</v>
      </c>
    </row>
    <row r="438" spans="2:3" x14ac:dyDescent="0.25">
      <c r="B438" s="88">
        <v>31870000000</v>
      </c>
      <c r="C438" s="88">
        <v>-10.559537000000001</v>
      </c>
    </row>
    <row r="439" spans="2:3" x14ac:dyDescent="0.25">
      <c r="B439" s="88">
        <v>31980000000</v>
      </c>
      <c r="C439" s="88">
        <v>-10.711740000000001</v>
      </c>
    </row>
    <row r="440" spans="2:3" x14ac:dyDescent="0.25">
      <c r="B440" s="88">
        <v>32090000000</v>
      </c>
      <c r="C440" s="88">
        <v>-10.897306</v>
      </c>
    </row>
    <row r="441" spans="2:3" x14ac:dyDescent="0.25">
      <c r="B441" s="88">
        <v>32200000000</v>
      </c>
      <c r="C441" s="88">
        <v>-11.096641</v>
      </c>
    </row>
    <row r="442" spans="2:3" x14ac:dyDescent="0.25">
      <c r="B442" s="88">
        <v>32310000000</v>
      </c>
      <c r="C442" s="88">
        <v>-11.307918000000001</v>
      </c>
    </row>
    <row r="443" spans="2:3" x14ac:dyDescent="0.25">
      <c r="B443" s="88">
        <v>32420000000</v>
      </c>
      <c r="C443" s="88">
        <v>-11.507467999999999</v>
      </c>
    </row>
    <row r="444" spans="2:3" x14ac:dyDescent="0.25">
      <c r="B444" s="88">
        <v>32530000000</v>
      </c>
      <c r="C444" s="88">
        <v>-11.724454</v>
      </c>
    </row>
    <row r="445" spans="2:3" x14ac:dyDescent="0.25">
      <c r="B445" s="88">
        <v>32640000000</v>
      </c>
      <c r="C445" s="88">
        <v>-11.906948999999999</v>
      </c>
    </row>
    <row r="446" spans="2:3" x14ac:dyDescent="0.25">
      <c r="B446" s="88">
        <v>32750000000</v>
      </c>
      <c r="C446" s="88">
        <v>-12.052606000000001</v>
      </c>
    </row>
    <row r="447" spans="2:3" x14ac:dyDescent="0.25">
      <c r="B447" s="88">
        <v>32860000000</v>
      </c>
      <c r="C447" s="88">
        <v>-12.150969999999999</v>
      </c>
    </row>
    <row r="448" spans="2:3" x14ac:dyDescent="0.25">
      <c r="B448" s="88">
        <v>32970000000</v>
      </c>
      <c r="C448" s="88">
        <v>-12.236738000000001</v>
      </c>
    </row>
    <row r="449" spans="2:3" x14ac:dyDescent="0.25">
      <c r="B449" s="88">
        <v>33080000000</v>
      </c>
      <c r="C449" s="88">
        <v>-12.297180000000001</v>
      </c>
    </row>
    <row r="450" spans="2:3" x14ac:dyDescent="0.25">
      <c r="B450" s="88">
        <v>33190000000</v>
      </c>
      <c r="C450" s="88">
        <v>-12.319428</v>
      </c>
    </row>
    <row r="451" spans="2:3" x14ac:dyDescent="0.25">
      <c r="B451" s="88">
        <v>33300000000</v>
      </c>
      <c r="C451" s="88">
        <v>-12.289662</v>
      </c>
    </row>
    <row r="452" spans="2:3" x14ac:dyDescent="0.25">
      <c r="B452" s="88">
        <v>33410000000</v>
      </c>
      <c r="C452" s="88">
        <v>-12.231468</v>
      </c>
    </row>
    <row r="453" spans="2:3" x14ac:dyDescent="0.25">
      <c r="B453" s="88">
        <v>33520000000</v>
      </c>
      <c r="C453" s="88">
        <v>-12.194094</v>
      </c>
    </row>
    <row r="454" spans="2:3" x14ac:dyDescent="0.25">
      <c r="B454" s="88">
        <v>33630000000</v>
      </c>
      <c r="C454" s="88">
        <v>-12.188663</v>
      </c>
    </row>
    <row r="455" spans="2:3" x14ac:dyDescent="0.25">
      <c r="B455" s="88">
        <v>33740000000</v>
      </c>
      <c r="C455" s="88">
        <v>-12.170933</v>
      </c>
    </row>
    <row r="456" spans="2:3" x14ac:dyDescent="0.25">
      <c r="B456" s="88">
        <v>33850000000</v>
      </c>
      <c r="C456" s="88">
        <v>-12.129841000000001</v>
      </c>
    </row>
    <row r="457" spans="2:3" x14ac:dyDescent="0.25">
      <c r="B457" s="88">
        <v>33960000000</v>
      </c>
      <c r="C457" s="88">
        <v>-12.118762</v>
      </c>
    </row>
    <row r="458" spans="2:3" x14ac:dyDescent="0.25">
      <c r="B458" s="88">
        <v>34070000000</v>
      </c>
      <c r="C458" s="88">
        <v>-12.155423000000001</v>
      </c>
    </row>
    <row r="459" spans="2:3" x14ac:dyDescent="0.25">
      <c r="B459" s="88">
        <v>34180000000</v>
      </c>
      <c r="C459" s="88">
        <v>-12.212274000000001</v>
      </c>
    </row>
    <row r="460" spans="2:3" x14ac:dyDescent="0.25">
      <c r="B460" s="88">
        <v>34290000000</v>
      </c>
      <c r="C460" s="88">
        <v>-12.278554</v>
      </c>
    </row>
    <row r="461" spans="2:3" x14ac:dyDescent="0.25">
      <c r="B461" s="88">
        <v>34400000000</v>
      </c>
      <c r="C461" s="88">
        <v>-12.335665000000001</v>
      </c>
    </row>
    <row r="462" spans="2:3" x14ac:dyDescent="0.25">
      <c r="B462" s="88">
        <v>34510000000</v>
      </c>
      <c r="C462" s="88">
        <v>-12.416342999999999</v>
      </c>
    </row>
    <row r="463" spans="2:3" x14ac:dyDescent="0.25">
      <c r="B463" s="88">
        <v>34620000000</v>
      </c>
      <c r="C463" s="88">
        <v>-12.510374000000001</v>
      </c>
    </row>
    <row r="464" spans="2:3" x14ac:dyDescent="0.25">
      <c r="B464" s="88">
        <v>34730000000</v>
      </c>
      <c r="C464" s="88">
        <v>-12.613167000000001</v>
      </c>
    </row>
    <row r="465" spans="2:3" x14ac:dyDescent="0.25">
      <c r="B465" s="88">
        <v>34840000000</v>
      </c>
      <c r="C465" s="88">
        <v>-12.655275</v>
      </c>
    </row>
    <row r="466" spans="2:3" x14ac:dyDescent="0.25">
      <c r="B466" s="88">
        <v>34950000000</v>
      </c>
      <c r="C466" s="88">
        <v>-12.693249</v>
      </c>
    </row>
    <row r="467" spans="2:3" x14ac:dyDescent="0.25">
      <c r="B467" s="88">
        <v>35060000000</v>
      </c>
      <c r="C467" s="88">
        <v>-12.678642999999999</v>
      </c>
    </row>
    <row r="468" spans="2:3" x14ac:dyDescent="0.25">
      <c r="B468" s="88">
        <v>35170000000</v>
      </c>
      <c r="C468" s="88">
        <v>-12.607844999999999</v>
      </c>
    </row>
    <row r="469" spans="2:3" x14ac:dyDescent="0.25">
      <c r="B469" s="88">
        <v>35280000000</v>
      </c>
      <c r="C469" s="88">
        <v>-12.426905</v>
      </c>
    </row>
    <row r="470" spans="2:3" x14ac:dyDescent="0.25">
      <c r="B470" s="88">
        <v>35390000000</v>
      </c>
      <c r="C470" s="88">
        <v>-12.22415</v>
      </c>
    </row>
    <row r="471" spans="2:3" x14ac:dyDescent="0.25">
      <c r="B471" s="88">
        <v>35500000000</v>
      </c>
      <c r="C471" s="88">
        <v>-12.062006</v>
      </c>
    </row>
    <row r="472" spans="2:3" x14ac:dyDescent="0.25">
      <c r="B472" s="88">
        <v>35610000000</v>
      </c>
      <c r="C472" s="88">
        <v>-11.916902</v>
      </c>
    </row>
    <row r="473" spans="2:3" x14ac:dyDescent="0.25">
      <c r="B473" s="88">
        <v>35720000000</v>
      </c>
      <c r="C473" s="88">
        <v>-11.770014</v>
      </c>
    </row>
    <row r="474" spans="2:3" x14ac:dyDescent="0.25">
      <c r="B474" s="88">
        <v>35830000000</v>
      </c>
      <c r="C474" s="88">
        <v>-11.614402999999999</v>
      </c>
    </row>
    <row r="475" spans="2:3" x14ac:dyDescent="0.25">
      <c r="B475" s="88">
        <v>35940000000</v>
      </c>
      <c r="C475" s="88">
        <v>-11.469948</v>
      </c>
    </row>
    <row r="476" spans="2:3" x14ac:dyDescent="0.25">
      <c r="B476" s="88">
        <v>36050000000</v>
      </c>
      <c r="C476" s="88">
        <v>-11.370616999999999</v>
      </c>
    </row>
    <row r="477" spans="2:3" x14ac:dyDescent="0.25">
      <c r="B477" s="88">
        <v>36160000000</v>
      </c>
      <c r="C477" s="88">
        <v>-11.299288000000001</v>
      </c>
    </row>
    <row r="478" spans="2:3" x14ac:dyDescent="0.25">
      <c r="B478" s="88">
        <v>36270000000</v>
      </c>
      <c r="C478" s="88">
        <v>-11.198881999999999</v>
      </c>
    </row>
    <row r="479" spans="2:3" x14ac:dyDescent="0.25">
      <c r="B479" s="88">
        <v>36380000000</v>
      </c>
      <c r="C479" s="88">
        <v>-11.144911</v>
      </c>
    </row>
    <row r="480" spans="2:3" x14ac:dyDescent="0.25">
      <c r="B480" s="88">
        <v>36490000000</v>
      </c>
      <c r="C480" s="88">
        <v>-11.103719999999999</v>
      </c>
    </row>
    <row r="481" spans="2:3" x14ac:dyDescent="0.25">
      <c r="B481" s="88">
        <v>36600000000</v>
      </c>
      <c r="C481" s="88">
        <v>-11.137980000000001</v>
      </c>
    </row>
    <row r="482" spans="2:3" x14ac:dyDescent="0.25">
      <c r="B482" s="88">
        <v>36710000000</v>
      </c>
      <c r="C482" s="88">
        <v>-11.227145999999999</v>
      </c>
    </row>
    <row r="483" spans="2:3" x14ac:dyDescent="0.25">
      <c r="B483" s="88">
        <v>36820000000</v>
      </c>
      <c r="C483" s="88">
        <v>-11.354507999999999</v>
      </c>
    </row>
    <row r="484" spans="2:3" x14ac:dyDescent="0.25">
      <c r="B484" s="88">
        <v>36930000000</v>
      </c>
      <c r="C484" s="88">
        <v>-11.454921000000001</v>
      </c>
    </row>
    <row r="485" spans="2:3" x14ac:dyDescent="0.25">
      <c r="B485" s="88">
        <v>37040000000</v>
      </c>
      <c r="C485" s="88">
        <v>-11.495708</v>
      </c>
    </row>
    <row r="486" spans="2:3" x14ac:dyDescent="0.25">
      <c r="B486" s="88">
        <v>37150000000</v>
      </c>
      <c r="C486" s="88">
        <v>-11.484890999999999</v>
      </c>
    </row>
    <row r="487" spans="2:3" x14ac:dyDescent="0.25">
      <c r="B487" s="88">
        <v>37260000000</v>
      </c>
      <c r="C487" s="88">
        <v>-11.447369</v>
      </c>
    </row>
    <row r="488" spans="2:3" x14ac:dyDescent="0.25">
      <c r="B488" s="88">
        <v>37370000000</v>
      </c>
      <c r="C488" s="88">
        <v>-11.288834</v>
      </c>
    </row>
    <row r="489" spans="2:3" x14ac:dyDescent="0.25">
      <c r="B489" s="88">
        <v>37480000000</v>
      </c>
      <c r="C489" s="88">
        <v>-11.136421</v>
      </c>
    </row>
    <row r="490" spans="2:3" x14ac:dyDescent="0.25">
      <c r="B490" s="88">
        <v>37590000000</v>
      </c>
      <c r="C490" s="88">
        <v>-11.038112</v>
      </c>
    </row>
    <row r="491" spans="2:3" x14ac:dyDescent="0.25">
      <c r="B491" s="88">
        <v>37700000000</v>
      </c>
      <c r="C491" s="88">
        <v>-11.017552999999999</v>
      </c>
    </row>
    <row r="492" spans="2:3" x14ac:dyDescent="0.25">
      <c r="B492" s="88">
        <v>37810000000</v>
      </c>
      <c r="C492" s="88">
        <v>-11.069329</v>
      </c>
    </row>
    <row r="493" spans="2:3" x14ac:dyDescent="0.25">
      <c r="B493" s="88">
        <v>37920000000</v>
      </c>
      <c r="C493" s="88">
        <v>-11.174103000000001</v>
      </c>
    </row>
    <row r="494" spans="2:3" x14ac:dyDescent="0.25">
      <c r="B494" s="88">
        <v>38030000000</v>
      </c>
      <c r="C494" s="88">
        <v>-11.338721</v>
      </c>
    </row>
    <row r="495" spans="2:3" x14ac:dyDescent="0.25">
      <c r="B495" s="88">
        <v>38140000000</v>
      </c>
      <c r="C495" s="88">
        <v>-11.651102</v>
      </c>
    </row>
    <row r="496" spans="2:3" x14ac:dyDescent="0.25">
      <c r="B496" s="88">
        <v>38250000000</v>
      </c>
      <c r="C496" s="88">
        <v>-11.928203999999999</v>
      </c>
    </row>
    <row r="497" spans="2:3" x14ac:dyDescent="0.25">
      <c r="B497" s="88">
        <v>38360000000</v>
      </c>
      <c r="C497" s="88">
        <v>-12.130095000000001</v>
      </c>
    </row>
    <row r="498" spans="2:3" x14ac:dyDescent="0.25">
      <c r="B498" s="88">
        <v>38470000000</v>
      </c>
      <c r="C498" s="88">
        <v>-12.261771</v>
      </c>
    </row>
    <row r="499" spans="2:3" x14ac:dyDescent="0.25">
      <c r="B499" s="88">
        <v>38580000000</v>
      </c>
      <c r="C499" s="88">
        <v>-12.417111</v>
      </c>
    </row>
    <row r="500" spans="2:3" x14ac:dyDescent="0.25">
      <c r="B500" s="88">
        <v>38690000000</v>
      </c>
      <c r="C500" s="88">
        <v>-12.56301</v>
      </c>
    </row>
    <row r="501" spans="2:3" x14ac:dyDescent="0.25">
      <c r="B501" s="88">
        <v>38800000000</v>
      </c>
      <c r="C501" s="88">
        <v>-12.635719</v>
      </c>
    </row>
    <row r="502" spans="2:3" x14ac:dyDescent="0.25">
      <c r="B502" s="88">
        <v>38910000000</v>
      </c>
      <c r="C502" s="88">
        <v>-12.593051000000001</v>
      </c>
    </row>
    <row r="503" spans="2:3" x14ac:dyDescent="0.25">
      <c r="B503" s="88">
        <v>39020000000</v>
      </c>
      <c r="C503" s="88">
        <v>-12.586078000000001</v>
      </c>
    </row>
    <row r="504" spans="2:3" x14ac:dyDescent="0.25">
      <c r="B504" s="88">
        <v>39130000000</v>
      </c>
      <c r="C504" s="88">
        <v>-12.645346</v>
      </c>
    </row>
    <row r="505" spans="2:3" x14ac:dyDescent="0.25">
      <c r="B505" s="88">
        <v>39240000000</v>
      </c>
      <c r="C505" s="88">
        <v>-12.768212</v>
      </c>
    </row>
    <row r="506" spans="2:3" x14ac:dyDescent="0.25">
      <c r="B506" s="88">
        <v>39350000000</v>
      </c>
      <c r="C506" s="88">
        <v>-12.854729000000001</v>
      </c>
    </row>
    <row r="507" spans="2:3" x14ac:dyDescent="0.25">
      <c r="B507" s="88">
        <v>39460000000</v>
      </c>
      <c r="C507" s="88">
        <v>-12.956284999999999</v>
      </c>
    </row>
    <row r="508" spans="2:3" x14ac:dyDescent="0.25">
      <c r="B508" s="88">
        <v>39570000000</v>
      </c>
      <c r="C508" s="88">
        <v>-13.047349000000001</v>
      </c>
    </row>
    <row r="509" spans="2:3" x14ac:dyDescent="0.25">
      <c r="B509" s="88">
        <v>39680000000</v>
      </c>
      <c r="C509" s="88">
        <v>-13.1372</v>
      </c>
    </row>
    <row r="510" spans="2:3" x14ac:dyDescent="0.25">
      <c r="B510" s="88">
        <v>39790000000</v>
      </c>
      <c r="C510" s="88">
        <v>-13.032724999999999</v>
      </c>
    </row>
    <row r="511" spans="2:3" x14ac:dyDescent="0.25">
      <c r="B511" s="88">
        <v>39900000000</v>
      </c>
      <c r="C511" s="88">
        <v>-12.898339999999999</v>
      </c>
    </row>
    <row r="512" spans="2:3" x14ac:dyDescent="0.25">
      <c r="B512" s="88">
        <v>40010000000</v>
      </c>
      <c r="C512" s="88">
        <v>-12.7295</v>
      </c>
    </row>
    <row r="513" spans="2:3" x14ac:dyDescent="0.25">
      <c r="B513" s="88">
        <v>40120000000</v>
      </c>
      <c r="C513" s="88">
        <v>-12.518489000000001</v>
      </c>
    </row>
    <row r="514" spans="2:3" x14ac:dyDescent="0.25">
      <c r="B514" s="88">
        <v>40230000000</v>
      </c>
      <c r="C514" s="88">
        <v>-12.263769</v>
      </c>
    </row>
    <row r="515" spans="2:3" x14ac:dyDescent="0.25">
      <c r="B515" s="88">
        <v>40340000000</v>
      </c>
      <c r="C515" s="88">
        <v>-12.02495</v>
      </c>
    </row>
    <row r="516" spans="2:3" x14ac:dyDescent="0.25">
      <c r="B516" s="88">
        <v>40450000000</v>
      </c>
      <c r="C516" s="88">
        <v>-11.82841</v>
      </c>
    </row>
    <row r="517" spans="2:3" x14ac:dyDescent="0.25">
      <c r="B517" s="88">
        <v>40560000000</v>
      </c>
      <c r="C517" s="88">
        <v>-11.767846</v>
      </c>
    </row>
    <row r="518" spans="2:3" x14ac:dyDescent="0.25">
      <c r="B518" s="88">
        <v>40670000000</v>
      </c>
      <c r="C518" s="88">
        <v>-11.74512</v>
      </c>
    </row>
    <row r="519" spans="2:3" x14ac:dyDescent="0.25">
      <c r="B519" s="88">
        <v>40780000000</v>
      </c>
      <c r="C519" s="88">
        <v>-11.751644000000001</v>
      </c>
    </row>
    <row r="520" spans="2:3" x14ac:dyDescent="0.25">
      <c r="B520" s="88">
        <v>40890000000</v>
      </c>
      <c r="C520" s="88">
        <v>-11.739663999999999</v>
      </c>
    </row>
    <row r="521" spans="2:3" x14ac:dyDescent="0.25">
      <c r="B521" s="88">
        <v>41000000000</v>
      </c>
      <c r="C521" s="88">
        <v>-11.706440000000001</v>
      </c>
    </row>
    <row r="522" spans="2:3" x14ac:dyDescent="0.25">
      <c r="B522" s="88">
        <v>41110000000</v>
      </c>
      <c r="C522" s="88">
        <v>-11.629859</v>
      </c>
    </row>
    <row r="523" spans="2:3" x14ac:dyDescent="0.25">
      <c r="B523" s="88">
        <v>41220000000</v>
      </c>
      <c r="C523" s="88">
        <v>-11.52721</v>
      </c>
    </row>
    <row r="524" spans="2:3" x14ac:dyDescent="0.25">
      <c r="B524" s="88">
        <v>41330000000</v>
      </c>
      <c r="C524" s="88">
        <v>-11.403896</v>
      </c>
    </row>
    <row r="525" spans="2:3" x14ac:dyDescent="0.25">
      <c r="B525" s="88">
        <v>41440000000</v>
      </c>
      <c r="C525" s="88">
        <v>-11.174875999999999</v>
      </c>
    </row>
    <row r="526" spans="2:3" x14ac:dyDescent="0.25">
      <c r="B526" s="88">
        <v>41550000000</v>
      </c>
      <c r="C526" s="88">
        <v>-10.900608999999999</v>
      </c>
    </row>
    <row r="527" spans="2:3" x14ac:dyDescent="0.25">
      <c r="B527" s="88">
        <v>41660000000</v>
      </c>
      <c r="C527" s="88">
        <v>-10.637722999999999</v>
      </c>
    </row>
    <row r="528" spans="2:3" x14ac:dyDescent="0.25">
      <c r="B528" s="88">
        <v>41770000000</v>
      </c>
      <c r="C528" s="88">
        <v>-10.40231</v>
      </c>
    </row>
    <row r="529" spans="2:3" x14ac:dyDescent="0.25">
      <c r="B529" s="88">
        <v>41880000000</v>
      </c>
      <c r="C529" s="88">
        <v>-10.248384</v>
      </c>
    </row>
    <row r="530" spans="2:3" x14ac:dyDescent="0.25">
      <c r="B530" s="88">
        <v>41990000000</v>
      </c>
      <c r="C530" s="88">
        <v>-10.145948000000001</v>
      </c>
    </row>
    <row r="531" spans="2:3" x14ac:dyDescent="0.25">
      <c r="B531" s="88">
        <v>42100000000</v>
      </c>
      <c r="C531" s="88">
        <v>-10.103191000000001</v>
      </c>
    </row>
    <row r="532" spans="2:3" x14ac:dyDescent="0.25">
      <c r="B532" s="88">
        <v>42210000000</v>
      </c>
      <c r="C532" s="88">
        <v>-10.11871</v>
      </c>
    </row>
    <row r="533" spans="2:3" x14ac:dyDescent="0.25">
      <c r="B533" s="88">
        <v>42320000000</v>
      </c>
      <c r="C533" s="88">
        <v>-10.143179</v>
      </c>
    </row>
    <row r="534" spans="2:3" x14ac:dyDescent="0.25">
      <c r="B534" s="88">
        <v>42430000000</v>
      </c>
      <c r="C534" s="88">
        <v>-10.197196</v>
      </c>
    </row>
    <row r="535" spans="2:3" x14ac:dyDescent="0.25">
      <c r="B535" s="88">
        <v>42540000000</v>
      </c>
      <c r="C535" s="88">
        <v>-10.267296</v>
      </c>
    </row>
    <row r="536" spans="2:3" x14ac:dyDescent="0.25">
      <c r="B536" s="88">
        <v>42650000000</v>
      </c>
      <c r="C536" s="88">
        <v>-10.318125</v>
      </c>
    </row>
    <row r="537" spans="2:3" x14ac:dyDescent="0.25">
      <c r="B537" s="88">
        <v>42760000000</v>
      </c>
      <c r="C537" s="88">
        <v>-10.450789</v>
      </c>
    </row>
    <row r="538" spans="2:3" x14ac:dyDescent="0.25">
      <c r="B538" s="88">
        <v>42870000000</v>
      </c>
      <c r="C538" s="88">
        <v>-10.689133999999999</v>
      </c>
    </row>
    <row r="539" spans="2:3" x14ac:dyDescent="0.25">
      <c r="B539" s="88">
        <v>42980000000</v>
      </c>
      <c r="C539" s="88">
        <v>-10.975339</v>
      </c>
    </row>
    <row r="540" spans="2:3" x14ac:dyDescent="0.25">
      <c r="B540" s="88">
        <v>43090000000</v>
      </c>
      <c r="C540" s="88">
        <v>-11.252124999999999</v>
      </c>
    </row>
    <row r="541" spans="2:3" x14ac:dyDescent="0.25">
      <c r="B541" s="88">
        <v>43200000000</v>
      </c>
      <c r="C541" s="88">
        <v>-11.495981</v>
      </c>
    </row>
    <row r="542" spans="2:3" x14ac:dyDescent="0.25">
      <c r="B542" s="88">
        <v>43310000000</v>
      </c>
      <c r="C542" s="88">
        <v>-11.645182999999999</v>
      </c>
    </row>
    <row r="543" spans="2:3" x14ac:dyDescent="0.25">
      <c r="B543" s="88">
        <v>43420000000</v>
      </c>
      <c r="C543" s="88">
        <v>-11.71604</v>
      </c>
    </row>
    <row r="544" spans="2:3" x14ac:dyDescent="0.25">
      <c r="B544" s="88">
        <v>43530000000</v>
      </c>
      <c r="C544" s="88">
        <v>-11.640478</v>
      </c>
    </row>
    <row r="545" spans="2:3" x14ac:dyDescent="0.25">
      <c r="B545" s="88">
        <v>43640000000</v>
      </c>
      <c r="C545" s="88">
        <v>-11.450831000000001</v>
      </c>
    </row>
    <row r="546" spans="2:3" x14ac:dyDescent="0.25">
      <c r="B546" s="88">
        <v>43750000000</v>
      </c>
      <c r="C546" s="88">
        <v>-11.20298</v>
      </c>
    </row>
    <row r="547" spans="2:3" x14ac:dyDescent="0.25">
      <c r="B547" s="88">
        <v>43860000000</v>
      </c>
      <c r="C547" s="88">
        <v>-10.95683</v>
      </c>
    </row>
    <row r="548" spans="2:3" x14ac:dyDescent="0.25">
      <c r="B548" s="88">
        <v>43970000000</v>
      </c>
      <c r="C548" s="88">
        <v>-10.740793999999999</v>
      </c>
    </row>
    <row r="549" spans="2:3" x14ac:dyDescent="0.25">
      <c r="B549" s="88">
        <v>44080000000</v>
      </c>
      <c r="C549" s="88">
        <v>-10.583043</v>
      </c>
    </row>
    <row r="550" spans="2:3" x14ac:dyDescent="0.25">
      <c r="B550" s="88">
        <v>44190000000</v>
      </c>
      <c r="C550" s="88">
        <v>-10.509328999999999</v>
      </c>
    </row>
    <row r="551" spans="2:3" x14ac:dyDescent="0.25">
      <c r="B551" s="88">
        <v>44300000000</v>
      </c>
      <c r="C551" s="88">
        <v>-10.487632</v>
      </c>
    </row>
    <row r="552" spans="2:3" x14ac:dyDescent="0.25">
      <c r="B552" s="88">
        <v>44410000000</v>
      </c>
      <c r="C552" s="88">
        <v>-10.462716</v>
      </c>
    </row>
    <row r="553" spans="2:3" x14ac:dyDescent="0.25">
      <c r="B553" s="88">
        <v>44520000000</v>
      </c>
      <c r="C553" s="88">
        <v>-10.443314000000001</v>
      </c>
    </row>
    <row r="554" spans="2:3" x14ac:dyDescent="0.25">
      <c r="B554" s="88">
        <v>44630000000</v>
      </c>
      <c r="C554" s="88">
        <v>-10.446522999999999</v>
      </c>
    </row>
    <row r="555" spans="2:3" x14ac:dyDescent="0.25">
      <c r="B555" s="88">
        <v>44740000000</v>
      </c>
      <c r="C555" s="88">
        <v>-10.467993</v>
      </c>
    </row>
    <row r="556" spans="2:3" x14ac:dyDescent="0.25">
      <c r="B556" s="88">
        <v>44850000000</v>
      </c>
      <c r="C556" s="88">
        <v>-10.534438</v>
      </c>
    </row>
    <row r="557" spans="2:3" x14ac:dyDescent="0.25">
      <c r="B557" s="88">
        <v>44960000000</v>
      </c>
      <c r="C557" s="88">
        <v>-10.634886</v>
      </c>
    </row>
    <row r="558" spans="2:3" x14ac:dyDescent="0.25">
      <c r="B558" s="88">
        <v>45070000000</v>
      </c>
      <c r="C558" s="88">
        <v>-10.751267</v>
      </c>
    </row>
    <row r="559" spans="2:3" x14ac:dyDescent="0.25">
      <c r="B559" s="88">
        <v>45180000000</v>
      </c>
      <c r="C559" s="88">
        <v>-10.899281999999999</v>
      </c>
    </row>
    <row r="560" spans="2:3" x14ac:dyDescent="0.25">
      <c r="B560" s="88">
        <v>45290000000</v>
      </c>
      <c r="C560" s="88">
        <v>-11.059314000000001</v>
      </c>
    </row>
    <row r="561" spans="2:3" x14ac:dyDescent="0.25">
      <c r="B561" s="88">
        <v>45400000000</v>
      </c>
      <c r="C561" s="88">
        <v>-11.198324</v>
      </c>
    </row>
    <row r="562" spans="2:3" x14ac:dyDescent="0.25">
      <c r="B562" s="88">
        <v>45510000000</v>
      </c>
      <c r="C562" s="88">
        <v>-11.297056</v>
      </c>
    </row>
    <row r="563" spans="2:3" x14ac:dyDescent="0.25">
      <c r="B563" s="88">
        <v>45620000000</v>
      </c>
      <c r="C563" s="88">
        <v>-11.341210999999999</v>
      </c>
    </row>
    <row r="564" spans="2:3" x14ac:dyDescent="0.25">
      <c r="B564" s="88">
        <v>45730000000</v>
      </c>
      <c r="C564" s="88">
        <v>-11.336271999999999</v>
      </c>
    </row>
    <row r="565" spans="2:3" x14ac:dyDescent="0.25">
      <c r="B565" s="88">
        <v>45840000000</v>
      </c>
      <c r="C565" s="88">
        <v>-11.294786999999999</v>
      </c>
    </row>
    <row r="566" spans="2:3" x14ac:dyDescent="0.25">
      <c r="B566" s="88">
        <v>45950000000</v>
      </c>
      <c r="C566" s="88">
        <v>-11.203942</v>
      </c>
    </row>
    <row r="567" spans="2:3" x14ac:dyDescent="0.25">
      <c r="B567" s="88">
        <v>46060000000</v>
      </c>
      <c r="C567" s="88">
        <v>-11.091369</v>
      </c>
    </row>
    <row r="568" spans="2:3" x14ac:dyDescent="0.25">
      <c r="B568" s="88">
        <v>46170000000</v>
      </c>
      <c r="C568" s="88">
        <v>-10.954791</v>
      </c>
    </row>
    <row r="569" spans="2:3" x14ac:dyDescent="0.25">
      <c r="B569" s="88">
        <v>46280000000</v>
      </c>
      <c r="C569" s="88">
        <v>-10.816808999999999</v>
      </c>
    </row>
    <row r="570" spans="2:3" x14ac:dyDescent="0.25">
      <c r="B570" s="88">
        <v>46390000000</v>
      </c>
      <c r="C570" s="88">
        <v>-10.693241</v>
      </c>
    </row>
    <row r="571" spans="2:3" x14ac:dyDescent="0.25">
      <c r="B571" s="88">
        <v>46500000000</v>
      </c>
      <c r="C571" s="88">
        <v>-10.557577999999999</v>
      </c>
    </row>
    <row r="572" spans="2:3" x14ac:dyDescent="0.25">
      <c r="B572" s="88">
        <v>46610000000</v>
      </c>
      <c r="C572" s="88">
        <v>-10.432722</v>
      </c>
    </row>
    <row r="573" spans="2:3" x14ac:dyDescent="0.25">
      <c r="B573" s="88">
        <v>46720000000</v>
      </c>
      <c r="C573" s="88">
        <v>-10.316511999999999</v>
      </c>
    </row>
    <row r="574" spans="2:3" x14ac:dyDescent="0.25">
      <c r="B574" s="88">
        <v>46830000000</v>
      </c>
      <c r="C574" s="88">
        <v>-10.223224999999999</v>
      </c>
    </row>
    <row r="575" spans="2:3" x14ac:dyDescent="0.25">
      <c r="B575" s="88">
        <v>46940000000</v>
      </c>
      <c r="C575" s="88">
        <v>-10.140136999999999</v>
      </c>
    </row>
    <row r="576" spans="2:3" x14ac:dyDescent="0.25">
      <c r="B576" s="88">
        <v>47050000000</v>
      </c>
      <c r="C576" s="88">
        <v>-10.07755</v>
      </c>
    </row>
    <row r="577" spans="2:3" x14ac:dyDescent="0.25">
      <c r="B577" s="88">
        <v>47160000000</v>
      </c>
      <c r="C577" s="88">
        <v>-10.009154000000001</v>
      </c>
    </row>
    <row r="578" spans="2:3" x14ac:dyDescent="0.25">
      <c r="B578" s="88">
        <v>47270000000</v>
      </c>
      <c r="C578" s="88">
        <v>-9.9747342999999997</v>
      </c>
    </row>
    <row r="579" spans="2:3" x14ac:dyDescent="0.25">
      <c r="B579" s="88">
        <v>47380000000</v>
      </c>
      <c r="C579" s="88">
        <v>-9.9406146999999994</v>
      </c>
    </row>
    <row r="580" spans="2:3" x14ac:dyDescent="0.25">
      <c r="B580" s="88">
        <v>47490000000</v>
      </c>
      <c r="C580" s="88">
        <v>-9.9315891000000001</v>
      </c>
    </row>
    <row r="581" spans="2:3" x14ac:dyDescent="0.25">
      <c r="B581" s="88">
        <v>47600000000</v>
      </c>
      <c r="C581" s="88">
        <v>-9.9209337000000009</v>
      </c>
    </row>
    <row r="582" spans="2:3" x14ac:dyDescent="0.25">
      <c r="B582" s="88">
        <v>47710000000</v>
      </c>
      <c r="C582" s="88">
        <v>-9.9142218</v>
      </c>
    </row>
    <row r="583" spans="2:3" x14ac:dyDescent="0.25">
      <c r="B583" s="88">
        <v>47820000000</v>
      </c>
      <c r="C583" s="88">
        <v>-9.8599338999999997</v>
      </c>
    </row>
    <row r="584" spans="2:3" x14ac:dyDescent="0.25">
      <c r="B584" s="88">
        <v>47930000000</v>
      </c>
      <c r="C584" s="88">
        <v>-9.8283033</v>
      </c>
    </row>
    <row r="585" spans="2:3" x14ac:dyDescent="0.25">
      <c r="B585" s="88">
        <v>48040000000</v>
      </c>
      <c r="C585" s="88">
        <v>-9.7716141000000007</v>
      </c>
    </row>
    <row r="586" spans="2:3" x14ac:dyDescent="0.25">
      <c r="B586" s="88">
        <v>48150000000</v>
      </c>
      <c r="C586" s="88">
        <v>-9.7321586999999994</v>
      </c>
    </row>
    <row r="587" spans="2:3" x14ac:dyDescent="0.25">
      <c r="B587" s="88">
        <v>48260000000</v>
      </c>
      <c r="C587" s="88">
        <v>-9.6667012999999997</v>
      </c>
    </row>
    <row r="588" spans="2:3" x14ac:dyDescent="0.25">
      <c r="B588" s="88">
        <v>48370000000</v>
      </c>
      <c r="C588" s="88">
        <v>-9.6404829000000003</v>
      </c>
    </row>
    <row r="589" spans="2:3" x14ac:dyDescent="0.25">
      <c r="B589" s="88">
        <v>48480000000</v>
      </c>
      <c r="C589" s="88">
        <v>-9.6200256</v>
      </c>
    </row>
    <row r="590" spans="2:3" x14ac:dyDescent="0.25">
      <c r="B590" s="88">
        <v>48590000000</v>
      </c>
      <c r="C590" s="88">
        <v>-9.6584634999999999</v>
      </c>
    </row>
    <row r="591" spans="2:3" x14ac:dyDescent="0.25">
      <c r="B591" s="88">
        <v>48700000000</v>
      </c>
      <c r="C591" s="88">
        <v>-9.6815709999999999</v>
      </c>
    </row>
    <row r="592" spans="2:3" x14ac:dyDescent="0.25">
      <c r="B592" s="88">
        <v>48810000000</v>
      </c>
      <c r="C592" s="88">
        <v>-9.7016963999999994</v>
      </c>
    </row>
    <row r="593" spans="2:3" x14ac:dyDescent="0.25">
      <c r="B593" s="88">
        <v>48920000000</v>
      </c>
      <c r="C593" s="88">
        <v>-9.6836804999999995</v>
      </c>
    </row>
    <row r="594" spans="2:3" x14ac:dyDescent="0.25">
      <c r="B594" s="88">
        <v>49030000000</v>
      </c>
      <c r="C594" s="88">
        <v>-9.6439866999999992</v>
      </c>
    </row>
    <row r="595" spans="2:3" x14ac:dyDescent="0.25">
      <c r="B595" s="88">
        <v>49140000000</v>
      </c>
      <c r="C595" s="88">
        <v>-9.5597849000000004</v>
      </c>
    </row>
    <row r="596" spans="2:3" x14ac:dyDescent="0.25">
      <c r="B596" s="88">
        <v>49250000000</v>
      </c>
      <c r="C596" s="88">
        <v>-9.4759626000000008</v>
      </c>
    </row>
    <row r="597" spans="2:3" x14ac:dyDescent="0.25">
      <c r="B597" s="88">
        <v>49360000000</v>
      </c>
      <c r="C597" s="88">
        <v>-9.3788289999999996</v>
      </c>
    </row>
    <row r="598" spans="2:3" x14ac:dyDescent="0.25">
      <c r="B598" s="88">
        <v>49470000000</v>
      </c>
      <c r="C598" s="88">
        <v>-9.2938261000000004</v>
      </c>
    </row>
    <row r="599" spans="2:3" x14ac:dyDescent="0.25">
      <c r="B599" s="88">
        <v>49580000000</v>
      </c>
      <c r="C599" s="88">
        <v>-9.2488136000000001</v>
      </c>
    </row>
    <row r="600" spans="2:3" x14ac:dyDescent="0.25">
      <c r="B600" s="88">
        <v>49690000000</v>
      </c>
      <c r="C600" s="88">
        <v>-9.2891578999999993</v>
      </c>
    </row>
    <row r="601" spans="2:3" x14ac:dyDescent="0.25">
      <c r="B601" s="88">
        <v>49800000000</v>
      </c>
      <c r="C601" s="88">
        <v>-9.3865003999999992</v>
      </c>
    </row>
    <row r="602" spans="2:3" x14ac:dyDescent="0.25">
      <c r="B602" s="88">
        <v>49910000000</v>
      </c>
      <c r="C602" s="88">
        <v>-9.4924611999999993</v>
      </c>
    </row>
    <row r="603" spans="2:3" x14ac:dyDescent="0.25">
      <c r="B603" s="88">
        <v>50020000000</v>
      </c>
      <c r="C603" s="88">
        <v>-9.6258801999999992</v>
      </c>
    </row>
    <row r="604" spans="2:3" x14ac:dyDescent="0.25">
      <c r="B604" s="88">
        <v>50130000000</v>
      </c>
      <c r="C604" s="88">
        <v>-9.7550564000000008</v>
      </c>
    </row>
    <row r="605" spans="2:3" x14ac:dyDescent="0.25">
      <c r="B605" s="88">
        <v>50240000000</v>
      </c>
      <c r="C605" s="88">
        <v>-9.8814420999999992</v>
      </c>
    </row>
    <row r="606" spans="2:3" x14ac:dyDescent="0.25">
      <c r="B606" s="88">
        <v>50350000000</v>
      </c>
      <c r="C606" s="88">
        <v>-9.9831304999999997</v>
      </c>
    </row>
    <row r="607" spans="2:3" x14ac:dyDescent="0.25">
      <c r="B607" s="88">
        <v>50460000000</v>
      </c>
      <c r="C607" s="88">
        <v>-9.9844418000000008</v>
      </c>
    </row>
    <row r="608" spans="2:3" x14ac:dyDescent="0.25">
      <c r="B608" s="88">
        <v>50570000000</v>
      </c>
      <c r="C608" s="88">
        <v>-9.9745264000000002</v>
      </c>
    </row>
    <row r="609" spans="2:3" x14ac:dyDescent="0.25">
      <c r="B609" s="88">
        <v>50680000000</v>
      </c>
      <c r="C609" s="88">
        <v>-9.9685097000000003</v>
      </c>
    </row>
    <row r="610" spans="2:3" x14ac:dyDescent="0.25">
      <c r="B610" s="88">
        <v>50790000000</v>
      </c>
      <c r="C610" s="88">
        <v>-9.9577855999999993</v>
      </c>
    </row>
    <row r="611" spans="2:3" x14ac:dyDescent="0.25">
      <c r="B611" s="88">
        <v>50900000000</v>
      </c>
      <c r="C611" s="88">
        <v>-9.9614363000000008</v>
      </c>
    </row>
    <row r="612" spans="2:3" x14ac:dyDescent="0.25">
      <c r="B612" s="88">
        <v>51010000000</v>
      </c>
      <c r="C612" s="88">
        <v>-9.9963511999999994</v>
      </c>
    </row>
    <row r="613" spans="2:3" x14ac:dyDescent="0.25">
      <c r="B613" s="88">
        <v>51120000000</v>
      </c>
      <c r="C613" s="88">
        <v>-10.050069000000001</v>
      </c>
    </row>
    <row r="614" spans="2:3" x14ac:dyDescent="0.25">
      <c r="B614" s="88">
        <v>51230000000</v>
      </c>
      <c r="C614" s="88">
        <v>-10.247703</v>
      </c>
    </row>
    <row r="615" spans="2:3" x14ac:dyDescent="0.25">
      <c r="B615" s="88">
        <v>51340000000</v>
      </c>
      <c r="C615" s="88">
        <v>-10.493900999999999</v>
      </c>
    </row>
    <row r="616" spans="2:3" x14ac:dyDescent="0.25">
      <c r="B616" s="88">
        <v>51450000000</v>
      </c>
      <c r="C616" s="88">
        <v>-10.782567</v>
      </c>
    </row>
    <row r="617" spans="2:3" x14ac:dyDescent="0.25">
      <c r="B617" s="88">
        <v>51560000000</v>
      </c>
      <c r="C617" s="88">
        <v>-11.072811</v>
      </c>
    </row>
    <row r="618" spans="2:3" x14ac:dyDescent="0.25">
      <c r="B618" s="88">
        <v>51670000000</v>
      </c>
      <c r="C618" s="88">
        <v>-11.375266</v>
      </c>
    </row>
    <row r="619" spans="2:3" x14ac:dyDescent="0.25">
      <c r="B619" s="88">
        <v>51780000000</v>
      </c>
      <c r="C619" s="88">
        <v>-11.650777</v>
      </c>
    </row>
    <row r="620" spans="2:3" x14ac:dyDescent="0.25">
      <c r="B620" s="88">
        <v>51890000000</v>
      </c>
      <c r="C620" s="88">
        <v>-11.907906000000001</v>
      </c>
    </row>
    <row r="621" spans="2:3" x14ac:dyDescent="0.25">
      <c r="B621" s="88">
        <v>52000000000</v>
      </c>
      <c r="C621" s="88">
        <v>-12.064753</v>
      </c>
    </row>
    <row r="622" spans="2:3" x14ac:dyDescent="0.25">
      <c r="B622" s="88" t="s">
        <v>21</v>
      </c>
    </row>
    <row r="625" spans="2:3" x14ac:dyDescent="0.25">
      <c r="B625" s="88" t="s">
        <v>23</v>
      </c>
    </row>
    <row r="626" spans="2:3" x14ac:dyDescent="0.25">
      <c r="B626" s="88" t="s">
        <v>19</v>
      </c>
      <c r="C626" s="88" t="s">
        <v>282</v>
      </c>
    </row>
    <row r="627" spans="2:3" x14ac:dyDescent="0.25">
      <c r="B627" s="88">
        <v>30000000000</v>
      </c>
      <c r="C627" s="88">
        <v>-9.5412321000000002</v>
      </c>
    </row>
    <row r="628" spans="2:3" x14ac:dyDescent="0.25">
      <c r="B628" s="88">
        <v>30110000000</v>
      </c>
      <c r="C628" s="88">
        <v>-9.5293683999999992</v>
      </c>
    </row>
    <row r="629" spans="2:3" x14ac:dyDescent="0.25">
      <c r="B629" s="88">
        <v>30220000000</v>
      </c>
      <c r="C629" s="88">
        <v>-9.5221701000000003</v>
      </c>
    </row>
    <row r="630" spans="2:3" x14ac:dyDescent="0.25">
      <c r="B630" s="88">
        <v>30330000000</v>
      </c>
      <c r="C630" s="88">
        <v>-9.5087995999999997</v>
      </c>
    </row>
    <row r="631" spans="2:3" x14ac:dyDescent="0.25">
      <c r="B631" s="88">
        <v>30440000000</v>
      </c>
      <c r="C631" s="88">
        <v>-9.5003977000000006</v>
      </c>
    </row>
    <row r="632" spans="2:3" x14ac:dyDescent="0.25">
      <c r="B632" s="88">
        <v>30550000000</v>
      </c>
      <c r="C632" s="88">
        <v>-9.5204839999999997</v>
      </c>
    </row>
    <row r="633" spans="2:3" x14ac:dyDescent="0.25">
      <c r="B633" s="88">
        <v>30660000000</v>
      </c>
      <c r="C633" s="88">
        <v>-9.5539389000000003</v>
      </c>
    </row>
    <row r="634" spans="2:3" x14ac:dyDescent="0.25">
      <c r="B634" s="88">
        <v>30770000000</v>
      </c>
      <c r="C634" s="88">
        <v>-9.5856504000000005</v>
      </c>
    </row>
    <row r="635" spans="2:3" x14ac:dyDescent="0.25">
      <c r="B635" s="88">
        <v>30880000000</v>
      </c>
      <c r="C635" s="88">
        <v>-9.6564101999999998</v>
      </c>
    </row>
    <row r="636" spans="2:3" x14ac:dyDescent="0.25">
      <c r="B636" s="88">
        <v>30990000000</v>
      </c>
      <c r="C636" s="88">
        <v>-9.7327290000000009</v>
      </c>
    </row>
    <row r="637" spans="2:3" x14ac:dyDescent="0.25">
      <c r="B637" s="88">
        <v>31100000000</v>
      </c>
      <c r="C637" s="88">
        <v>-9.8220387000000002</v>
      </c>
    </row>
    <row r="638" spans="2:3" x14ac:dyDescent="0.25">
      <c r="B638" s="88">
        <v>31210000000</v>
      </c>
      <c r="C638" s="88">
        <v>-9.9108409999999996</v>
      </c>
    </row>
    <row r="639" spans="2:3" x14ac:dyDescent="0.25">
      <c r="B639" s="88">
        <v>31320000000</v>
      </c>
      <c r="C639" s="88">
        <v>-9.9924497999999993</v>
      </c>
    </row>
    <row r="640" spans="2:3" x14ac:dyDescent="0.25">
      <c r="B640" s="88">
        <v>31430000000</v>
      </c>
      <c r="C640" s="88">
        <v>-10.076361</v>
      </c>
    </row>
    <row r="641" spans="2:3" x14ac:dyDescent="0.25">
      <c r="B641" s="88">
        <v>31540000000</v>
      </c>
      <c r="C641" s="88">
        <v>-10.180662999999999</v>
      </c>
    </row>
    <row r="642" spans="2:3" x14ac:dyDescent="0.25">
      <c r="B642" s="88">
        <v>31650000000</v>
      </c>
      <c r="C642" s="88">
        <v>-10.270401</v>
      </c>
    </row>
    <row r="643" spans="2:3" x14ac:dyDescent="0.25">
      <c r="B643" s="88">
        <v>31760000000</v>
      </c>
      <c r="C643" s="88">
        <v>-10.372926</v>
      </c>
    </row>
    <row r="644" spans="2:3" x14ac:dyDescent="0.25">
      <c r="B644" s="88">
        <v>31870000000</v>
      </c>
      <c r="C644" s="88">
        <v>-10.526433000000001</v>
      </c>
    </row>
    <row r="645" spans="2:3" x14ac:dyDescent="0.25">
      <c r="B645" s="88">
        <v>31980000000</v>
      </c>
      <c r="C645" s="88">
        <v>-10.698157</v>
      </c>
    </row>
    <row r="646" spans="2:3" x14ac:dyDescent="0.25">
      <c r="B646" s="88">
        <v>32090000000</v>
      </c>
      <c r="C646" s="88">
        <v>-10.914975999999999</v>
      </c>
    </row>
    <row r="647" spans="2:3" x14ac:dyDescent="0.25">
      <c r="B647" s="88">
        <v>32200000000</v>
      </c>
      <c r="C647" s="88">
        <v>-11.135856</v>
      </c>
    </row>
    <row r="648" spans="2:3" x14ac:dyDescent="0.25">
      <c r="B648" s="88">
        <v>32310000000</v>
      </c>
      <c r="C648" s="88">
        <v>-11.365461</v>
      </c>
    </row>
    <row r="649" spans="2:3" x14ac:dyDescent="0.25">
      <c r="B649" s="88">
        <v>32420000000</v>
      </c>
      <c r="C649" s="88">
        <v>-11.581015000000001</v>
      </c>
    </row>
    <row r="650" spans="2:3" x14ac:dyDescent="0.25">
      <c r="B650" s="88">
        <v>32530000000</v>
      </c>
      <c r="C650" s="88">
        <v>-11.808002</v>
      </c>
    </row>
    <row r="651" spans="2:3" x14ac:dyDescent="0.25">
      <c r="B651" s="88">
        <v>32640000000</v>
      </c>
      <c r="C651" s="88">
        <v>-11.989724000000001</v>
      </c>
    </row>
    <row r="652" spans="2:3" x14ac:dyDescent="0.25">
      <c r="B652" s="88">
        <v>32750000000</v>
      </c>
      <c r="C652" s="88">
        <v>-12.146629000000001</v>
      </c>
    </row>
    <row r="653" spans="2:3" x14ac:dyDescent="0.25">
      <c r="B653" s="88">
        <v>32860000000</v>
      </c>
      <c r="C653" s="88">
        <v>-12.247451999999999</v>
      </c>
    </row>
    <row r="654" spans="2:3" x14ac:dyDescent="0.25">
      <c r="B654" s="88">
        <v>32970000000</v>
      </c>
      <c r="C654" s="88">
        <v>-12.330431000000001</v>
      </c>
    </row>
    <row r="655" spans="2:3" x14ac:dyDescent="0.25">
      <c r="B655" s="88">
        <v>33080000000</v>
      </c>
      <c r="C655" s="88">
        <v>-12.387039</v>
      </c>
    </row>
    <row r="656" spans="2:3" x14ac:dyDescent="0.25">
      <c r="B656" s="88">
        <v>33190000000</v>
      </c>
      <c r="C656" s="88">
        <v>-12.413574000000001</v>
      </c>
    </row>
    <row r="657" spans="2:3" x14ac:dyDescent="0.25">
      <c r="B657" s="88">
        <v>33300000000</v>
      </c>
      <c r="C657" s="88">
        <v>-12.452069</v>
      </c>
    </row>
    <row r="658" spans="2:3" x14ac:dyDescent="0.25">
      <c r="B658" s="88">
        <v>33410000000</v>
      </c>
      <c r="C658" s="88">
        <v>-12.471237</v>
      </c>
    </row>
    <row r="659" spans="2:3" x14ac:dyDescent="0.25">
      <c r="B659" s="88">
        <v>33520000000</v>
      </c>
      <c r="C659" s="88">
        <v>-12.454971</v>
      </c>
    </row>
    <row r="660" spans="2:3" x14ac:dyDescent="0.25">
      <c r="B660" s="88">
        <v>33630000000</v>
      </c>
      <c r="C660" s="88">
        <v>-12.442524000000001</v>
      </c>
    </row>
    <row r="661" spans="2:3" x14ac:dyDescent="0.25">
      <c r="B661" s="88">
        <v>33740000000</v>
      </c>
      <c r="C661" s="88">
        <v>-12.401289</v>
      </c>
    </row>
    <row r="662" spans="2:3" x14ac:dyDescent="0.25">
      <c r="B662" s="88">
        <v>33850000000</v>
      </c>
      <c r="C662" s="88">
        <v>-12.335770999999999</v>
      </c>
    </row>
    <row r="663" spans="2:3" x14ac:dyDescent="0.25">
      <c r="B663" s="88">
        <v>33960000000</v>
      </c>
      <c r="C663" s="88">
        <v>-12.292213</v>
      </c>
    </row>
    <row r="664" spans="2:3" x14ac:dyDescent="0.25">
      <c r="B664" s="88">
        <v>34070000000</v>
      </c>
      <c r="C664" s="88">
        <v>-12.204872999999999</v>
      </c>
    </row>
    <row r="665" spans="2:3" x14ac:dyDescent="0.25">
      <c r="B665" s="88">
        <v>34180000000</v>
      </c>
      <c r="C665" s="88">
        <v>-12.146004</v>
      </c>
    </row>
    <row r="666" spans="2:3" x14ac:dyDescent="0.25">
      <c r="B666" s="88">
        <v>34290000000</v>
      </c>
      <c r="C666" s="88">
        <v>-12.152393999999999</v>
      </c>
    </row>
    <row r="667" spans="2:3" x14ac:dyDescent="0.25">
      <c r="B667" s="88">
        <v>34400000000</v>
      </c>
      <c r="C667" s="88">
        <v>-12.215192999999999</v>
      </c>
    </row>
    <row r="668" spans="2:3" x14ac:dyDescent="0.25">
      <c r="B668" s="88">
        <v>34510000000</v>
      </c>
      <c r="C668" s="88">
        <v>-12.325604</v>
      </c>
    </row>
    <row r="669" spans="2:3" x14ac:dyDescent="0.25">
      <c r="B669" s="88">
        <v>34620000000</v>
      </c>
      <c r="C669" s="88">
        <v>-12.488872000000001</v>
      </c>
    </row>
    <row r="670" spans="2:3" x14ac:dyDescent="0.25">
      <c r="B670" s="88">
        <v>34730000000</v>
      </c>
      <c r="C670" s="88">
        <v>-12.671063999999999</v>
      </c>
    </row>
    <row r="671" spans="2:3" x14ac:dyDescent="0.25">
      <c r="B671" s="88">
        <v>34840000000</v>
      </c>
      <c r="C671" s="88">
        <v>-12.881834</v>
      </c>
    </row>
    <row r="672" spans="2:3" x14ac:dyDescent="0.25">
      <c r="B672" s="88">
        <v>34950000000</v>
      </c>
      <c r="C672" s="88">
        <v>-13.083804000000001</v>
      </c>
    </row>
    <row r="673" spans="2:3" x14ac:dyDescent="0.25">
      <c r="B673" s="88">
        <v>35060000000</v>
      </c>
      <c r="C673" s="88">
        <v>-13.220812</v>
      </c>
    </row>
    <row r="674" spans="2:3" x14ac:dyDescent="0.25">
      <c r="B674" s="88">
        <v>35170000000</v>
      </c>
      <c r="C674" s="88">
        <v>-13.287393</v>
      </c>
    </row>
    <row r="675" spans="2:3" x14ac:dyDescent="0.25">
      <c r="B675" s="88">
        <v>35280000000</v>
      </c>
      <c r="C675" s="88">
        <v>-13.266363</v>
      </c>
    </row>
    <row r="676" spans="2:3" x14ac:dyDescent="0.25">
      <c r="B676" s="88">
        <v>35390000000</v>
      </c>
      <c r="C676" s="88">
        <v>-13.175083000000001</v>
      </c>
    </row>
    <row r="677" spans="2:3" x14ac:dyDescent="0.25">
      <c r="B677" s="88">
        <v>35500000000</v>
      </c>
      <c r="C677" s="88">
        <v>-13.012513999999999</v>
      </c>
    </row>
    <row r="678" spans="2:3" x14ac:dyDescent="0.25">
      <c r="B678" s="88">
        <v>35610000000</v>
      </c>
      <c r="C678" s="88">
        <v>-12.792315</v>
      </c>
    </row>
    <row r="679" spans="2:3" x14ac:dyDescent="0.25">
      <c r="B679" s="88">
        <v>35720000000</v>
      </c>
      <c r="C679" s="88">
        <v>-12.521692</v>
      </c>
    </row>
    <row r="680" spans="2:3" x14ac:dyDescent="0.25">
      <c r="B680" s="88">
        <v>35830000000</v>
      </c>
      <c r="C680" s="88">
        <v>-12.226893</v>
      </c>
    </row>
    <row r="681" spans="2:3" x14ac:dyDescent="0.25">
      <c r="B681" s="88">
        <v>35940000000</v>
      </c>
      <c r="C681" s="88">
        <v>-11.942886</v>
      </c>
    </row>
    <row r="682" spans="2:3" x14ac:dyDescent="0.25">
      <c r="B682" s="88">
        <v>36050000000</v>
      </c>
      <c r="C682" s="88">
        <v>-11.704521</v>
      </c>
    </row>
    <row r="683" spans="2:3" x14ac:dyDescent="0.25">
      <c r="B683" s="88">
        <v>36160000000</v>
      </c>
      <c r="C683" s="88">
        <v>-11.479926000000001</v>
      </c>
    </row>
    <row r="684" spans="2:3" x14ac:dyDescent="0.25">
      <c r="B684" s="88">
        <v>36270000000</v>
      </c>
      <c r="C684" s="88">
        <v>-11.292785</v>
      </c>
    </row>
    <row r="685" spans="2:3" x14ac:dyDescent="0.25">
      <c r="B685" s="88">
        <v>36380000000</v>
      </c>
      <c r="C685" s="88">
        <v>-11.154702</v>
      </c>
    </row>
    <row r="686" spans="2:3" x14ac:dyDescent="0.25">
      <c r="B686" s="88">
        <v>36490000000</v>
      </c>
      <c r="C686" s="88">
        <v>-11.119318</v>
      </c>
    </row>
    <row r="687" spans="2:3" x14ac:dyDescent="0.25">
      <c r="B687" s="88">
        <v>36600000000</v>
      </c>
      <c r="C687" s="88">
        <v>-11.206979</v>
      </c>
    </row>
    <row r="688" spans="2:3" x14ac:dyDescent="0.25">
      <c r="B688" s="88">
        <v>36710000000</v>
      </c>
      <c r="C688" s="88">
        <v>-11.33686</v>
      </c>
    </row>
    <row r="689" spans="2:3" x14ac:dyDescent="0.25">
      <c r="B689" s="88">
        <v>36820000000</v>
      </c>
      <c r="C689" s="88">
        <v>-11.531404</v>
      </c>
    </row>
    <row r="690" spans="2:3" x14ac:dyDescent="0.25">
      <c r="B690" s="88">
        <v>36930000000</v>
      </c>
      <c r="C690" s="88">
        <v>-11.745227</v>
      </c>
    </row>
    <row r="691" spans="2:3" x14ac:dyDescent="0.25">
      <c r="B691" s="88">
        <v>37040000000</v>
      </c>
      <c r="C691" s="88">
        <v>-12.000730000000001</v>
      </c>
    </row>
    <row r="692" spans="2:3" x14ac:dyDescent="0.25">
      <c r="B692" s="88">
        <v>37150000000</v>
      </c>
      <c r="C692" s="88">
        <v>-12.211299</v>
      </c>
    </row>
    <row r="693" spans="2:3" x14ac:dyDescent="0.25">
      <c r="B693" s="88">
        <v>37260000000</v>
      </c>
      <c r="C693" s="88">
        <v>-12.403980000000001</v>
      </c>
    </row>
    <row r="694" spans="2:3" x14ac:dyDescent="0.25">
      <c r="B694" s="88">
        <v>37370000000</v>
      </c>
      <c r="C694" s="88">
        <v>-12.504175999999999</v>
      </c>
    </row>
    <row r="695" spans="2:3" x14ac:dyDescent="0.25">
      <c r="B695" s="88">
        <v>37480000000</v>
      </c>
      <c r="C695" s="88">
        <v>-12.588832</v>
      </c>
    </row>
    <row r="696" spans="2:3" x14ac:dyDescent="0.25">
      <c r="B696" s="88">
        <v>37590000000</v>
      </c>
      <c r="C696" s="88">
        <v>-12.62373</v>
      </c>
    </row>
    <row r="697" spans="2:3" x14ac:dyDescent="0.25">
      <c r="B697" s="88">
        <v>37700000000</v>
      </c>
      <c r="C697" s="88">
        <v>-12.788188</v>
      </c>
    </row>
    <row r="698" spans="2:3" x14ac:dyDescent="0.25">
      <c r="B698" s="88">
        <v>37810000000</v>
      </c>
      <c r="C698" s="88">
        <v>-12.927752</v>
      </c>
    </row>
    <row r="699" spans="2:3" x14ac:dyDescent="0.25">
      <c r="B699" s="88">
        <v>37920000000</v>
      </c>
      <c r="C699" s="88">
        <v>-13.189356999999999</v>
      </c>
    </row>
    <row r="700" spans="2:3" x14ac:dyDescent="0.25">
      <c r="B700" s="88">
        <v>38030000000</v>
      </c>
      <c r="C700" s="88">
        <v>-13.336677</v>
      </c>
    </row>
    <row r="701" spans="2:3" x14ac:dyDescent="0.25">
      <c r="B701" s="88">
        <v>38140000000</v>
      </c>
      <c r="C701" s="88">
        <v>-13.504711</v>
      </c>
    </row>
    <row r="702" spans="2:3" x14ac:dyDescent="0.25">
      <c r="B702" s="88">
        <v>38250000000</v>
      </c>
      <c r="C702" s="88">
        <v>-13.743878</v>
      </c>
    </row>
    <row r="703" spans="2:3" x14ac:dyDescent="0.25">
      <c r="B703" s="88">
        <v>38360000000</v>
      </c>
      <c r="C703" s="88">
        <v>-13.947575000000001</v>
      </c>
    </row>
    <row r="704" spans="2:3" x14ac:dyDescent="0.25">
      <c r="B704" s="88">
        <v>38470000000</v>
      </c>
      <c r="C704" s="88">
        <v>-13.99555</v>
      </c>
    </row>
    <row r="705" spans="2:3" x14ac:dyDescent="0.25">
      <c r="B705" s="88">
        <v>38580000000</v>
      </c>
      <c r="C705" s="88">
        <v>-14.124079999999999</v>
      </c>
    </row>
    <row r="706" spans="2:3" x14ac:dyDescent="0.25">
      <c r="B706" s="88">
        <v>38690000000</v>
      </c>
      <c r="C706" s="88">
        <v>-14.189214</v>
      </c>
    </row>
    <row r="707" spans="2:3" x14ac:dyDescent="0.25">
      <c r="B707" s="88">
        <v>38800000000</v>
      </c>
      <c r="C707" s="88">
        <v>-14.27026</v>
      </c>
    </row>
    <row r="708" spans="2:3" x14ac:dyDescent="0.25">
      <c r="B708" s="88">
        <v>38910000000</v>
      </c>
      <c r="C708" s="88">
        <v>-14.267275</v>
      </c>
    </row>
    <row r="709" spans="2:3" x14ac:dyDescent="0.25">
      <c r="B709" s="88">
        <v>39020000000</v>
      </c>
      <c r="C709" s="88">
        <v>-14.084291</v>
      </c>
    </row>
    <row r="710" spans="2:3" x14ac:dyDescent="0.25">
      <c r="B710" s="88">
        <v>39130000000</v>
      </c>
      <c r="C710" s="88">
        <v>-13.906487</v>
      </c>
    </row>
    <row r="711" spans="2:3" x14ac:dyDescent="0.25">
      <c r="B711" s="88">
        <v>39240000000</v>
      </c>
      <c r="C711" s="88">
        <v>-13.727592</v>
      </c>
    </row>
    <row r="712" spans="2:3" x14ac:dyDescent="0.25">
      <c r="B712" s="88">
        <v>39350000000</v>
      </c>
      <c r="C712" s="88">
        <v>-13.565375</v>
      </c>
    </row>
    <row r="713" spans="2:3" x14ac:dyDescent="0.25">
      <c r="B713" s="88">
        <v>39460000000</v>
      </c>
      <c r="C713" s="88">
        <v>-13.439173</v>
      </c>
    </row>
    <row r="714" spans="2:3" x14ac:dyDescent="0.25">
      <c r="B714" s="88">
        <v>39570000000</v>
      </c>
      <c r="C714" s="88">
        <v>-13.427902</v>
      </c>
    </row>
    <row r="715" spans="2:3" x14ac:dyDescent="0.25">
      <c r="B715" s="88">
        <v>39680000000</v>
      </c>
      <c r="C715" s="88">
        <v>-13.534656999999999</v>
      </c>
    </row>
    <row r="716" spans="2:3" x14ac:dyDescent="0.25">
      <c r="B716" s="88">
        <v>39790000000</v>
      </c>
      <c r="C716" s="88">
        <v>-13.719747</v>
      </c>
    </row>
    <row r="717" spans="2:3" x14ac:dyDescent="0.25">
      <c r="B717" s="88">
        <v>39900000000</v>
      </c>
      <c r="C717" s="88">
        <v>-13.840583000000001</v>
      </c>
    </row>
    <row r="718" spans="2:3" x14ac:dyDescent="0.25">
      <c r="B718" s="88">
        <v>40010000000</v>
      </c>
      <c r="C718" s="88">
        <v>-13.800214</v>
      </c>
    </row>
    <row r="719" spans="2:3" x14ac:dyDescent="0.25">
      <c r="B719" s="88">
        <v>40120000000</v>
      </c>
      <c r="C719" s="88">
        <v>-13.642440000000001</v>
      </c>
    </row>
    <row r="720" spans="2:3" x14ac:dyDescent="0.25">
      <c r="B720" s="88">
        <v>40230000000</v>
      </c>
      <c r="C720" s="88">
        <v>-13.410093</v>
      </c>
    </row>
    <row r="721" spans="2:3" x14ac:dyDescent="0.25">
      <c r="B721" s="88">
        <v>40340000000</v>
      </c>
      <c r="C721" s="88">
        <v>-13.251586</v>
      </c>
    </row>
    <row r="722" spans="2:3" x14ac:dyDescent="0.25">
      <c r="B722" s="88">
        <v>40450000000</v>
      </c>
      <c r="C722" s="88">
        <v>-13.135693</v>
      </c>
    </row>
    <row r="723" spans="2:3" x14ac:dyDescent="0.25">
      <c r="B723" s="88">
        <v>40560000000</v>
      </c>
      <c r="C723" s="88">
        <v>-12.973347</v>
      </c>
    </row>
    <row r="724" spans="2:3" x14ac:dyDescent="0.25">
      <c r="B724" s="88">
        <v>40670000000</v>
      </c>
      <c r="C724" s="88">
        <v>-12.903708</v>
      </c>
    </row>
    <row r="725" spans="2:3" x14ac:dyDescent="0.25">
      <c r="B725" s="88">
        <v>40780000000</v>
      </c>
      <c r="C725" s="88">
        <v>-12.93526</v>
      </c>
    </row>
    <row r="726" spans="2:3" x14ac:dyDescent="0.25">
      <c r="B726" s="88">
        <v>40890000000</v>
      </c>
      <c r="C726" s="88">
        <v>-12.924702999999999</v>
      </c>
    </row>
    <row r="727" spans="2:3" x14ac:dyDescent="0.25">
      <c r="B727" s="88">
        <v>41000000000</v>
      </c>
      <c r="C727" s="88">
        <v>-12.823785000000001</v>
      </c>
    </row>
    <row r="728" spans="2:3" x14ac:dyDescent="0.25">
      <c r="B728" s="88">
        <v>41110000000</v>
      </c>
      <c r="C728" s="88">
        <v>-12.510752999999999</v>
      </c>
    </row>
    <row r="729" spans="2:3" x14ac:dyDescent="0.25">
      <c r="B729" s="88">
        <v>41220000000</v>
      </c>
      <c r="C729" s="88">
        <v>-12.084887</v>
      </c>
    </row>
    <row r="730" spans="2:3" x14ac:dyDescent="0.25">
      <c r="B730" s="88">
        <v>41330000000</v>
      </c>
      <c r="C730" s="88">
        <v>-11.697094999999999</v>
      </c>
    </row>
    <row r="731" spans="2:3" x14ac:dyDescent="0.25">
      <c r="B731" s="88">
        <v>41440000000</v>
      </c>
      <c r="C731" s="88">
        <v>-11.291249000000001</v>
      </c>
    </row>
    <row r="732" spans="2:3" x14ac:dyDescent="0.25">
      <c r="B732" s="88">
        <v>41550000000</v>
      </c>
      <c r="C732" s="88">
        <v>-10.969196999999999</v>
      </c>
    </row>
    <row r="733" spans="2:3" x14ac:dyDescent="0.25">
      <c r="B733" s="88">
        <v>41660000000</v>
      </c>
      <c r="C733" s="88">
        <v>-10.679919</v>
      </c>
    </row>
    <row r="734" spans="2:3" x14ac:dyDescent="0.25">
      <c r="B734" s="88">
        <v>41770000000</v>
      </c>
      <c r="C734" s="88">
        <v>-10.477402</v>
      </c>
    </row>
    <row r="735" spans="2:3" x14ac:dyDescent="0.25">
      <c r="B735" s="88">
        <v>41880000000</v>
      </c>
      <c r="C735" s="88">
        <v>-10.346389</v>
      </c>
    </row>
    <row r="736" spans="2:3" x14ac:dyDescent="0.25">
      <c r="B736" s="88">
        <v>41990000000</v>
      </c>
      <c r="C736" s="88">
        <v>-10.286673</v>
      </c>
    </row>
    <row r="737" spans="2:3" x14ac:dyDescent="0.25">
      <c r="B737" s="88">
        <v>42100000000</v>
      </c>
      <c r="C737" s="88">
        <v>-10.286346999999999</v>
      </c>
    </row>
    <row r="738" spans="2:3" x14ac:dyDescent="0.25">
      <c r="B738" s="88">
        <v>42210000000</v>
      </c>
      <c r="C738" s="88">
        <v>-10.325011999999999</v>
      </c>
    </row>
    <row r="739" spans="2:3" x14ac:dyDescent="0.25">
      <c r="B739" s="88">
        <v>42320000000</v>
      </c>
      <c r="C739" s="88">
        <v>-10.405329999999999</v>
      </c>
    </row>
    <row r="740" spans="2:3" x14ac:dyDescent="0.25">
      <c r="B740" s="88">
        <v>42430000000</v>
      </c>
      <c r="C740" s="88">
        <v>-10.539132</v>
      </c>
    </row>
    <row r="741" spans="2:3" x14ac:dyDescent="0.25">
      <c r="B741" s="88">
        <v>42540000000</v>
      </c>
      <c r="C741" s="88">
        <v>-10.733568</v>
      </c>
    </row>
    <row r="742" spans="2:3" x14ac:dyDescent="0.25">
      <c r="B742" s="88">
        <v>42650000000</v>
      </c>
      <c r="C742" s="88">
        <v>-10.979433999999999</v>
      </c>
    </row>
    <row r="743" spans="2:3" x14ac:dyDescent="0.25">
      <c r="B743" s="88">
        <v>42760000000</v>
      </c>
      <c r="C743" s="88">
        <v>-11.319713</v>
      </c>
    </row>
    <row r="744" spans="2:3" x14ac:dyDescent="0.25">
      <c r="B744" s="88">
        <v>42870000000</v>
      </c>
      <c r="C744" s="88">
        <v>-11.681784</v>
      </c>
    </row>
    <row r="745" spans="2:3" x14ac:dyDescent="0.25">
      <c r="B745" s="88">
        <v>42980000000</v>
      </c>
      <c r="C745" s="88">
        <v>-12.00723</v>
      </c>
    </row>
    <row r="746" spans="2:3" x14ac:dyDescent="0.25">
      <c r="B746" s="88">
        <v>43090000000</v>
      </c>
      <c r="C746" s="88">
        <v>-12.221080000000001</v>
      </c>
    </row>
    <row r="747" spans="2:3" x14ac:dyDescent="0.25">
      <c r="B747" s="88">
        <v>43200000000</v>
      </c>
      <c r="C747" s="88">
        <v>-12.262824999999999</v>
      </c>
    </row>
    <row r="748" spans="2:3" x14ac:dyDescent="0.25">
      <c r="B748" s="88">
        <v>43310000000</v>
      </c>
      <c r="C748" s="88">
        <v>-12.227444</v>
      </c>
    </row>
    <row r="749" spans="2:3" x14ac:dyDescent="0.25">
      <c r="B749" s="88">
        <v>43420000000</v>
      </c>
      <c r="C749" s="88">
        <v>-12.132638</v>
      </c>
    </row>
    <row r="750" spans="2:3" x14ac:dyDescent="0.25">
      <c r="B750" s="88">
        <v>43530000000</v>
      </c>
      <c r="C750" s="88">
        <v>-11.904686</v>
      </c>
    </row>
    <row r="751" spans="2:3" x14ac:dyDescent="0.25">
      <c r="B751" s="88">
        <v>43640000000</v>
      </c>
      <c r="C751" s="88">
        <v>-11.617893</v>
      </c>
    </row>
    <row r="752" spans="2:3" x14ac:dyDescent="0.25">
      <c r="B752" s="88">
        <v>43750000000</v>
      </c>
      <c r="C752" s="88">
        <v>-11.333228999999999</v>
      </c>
    </row>
    <row r="753" spans="2:3" x14ac:dyDescent="0.25">
      <c r="B753" s="88">
        <v>43860000000</v>
      </c>
      <c r="C753" s="88">
        <v>-11.122259</v>
      </c>
    </row>
    <row r="754" spans="2:3" x14ac:dyDescent="0.25">
      <c r="B754" s="88">
        <v>43970000000</v>
      </c>
      <c r="C754" s="88">
        <v>-11.051871999999999</v>
      </c>
    </row>
    <row r="755" spans="2:3" x14ac:dyDescent="0.25">
      <c r="B755" s="88">
        <v>44080000000</v>
      </c>
      <c r="C755" s="88">
        <v>-10.980710999999999</v>
      </c>
    </row>
    <row r="756" spans="2:3" x14ac:dyDescent="0.25">
      <c r="B756" s="88">
        <v>44190000000</v>
      </c>
      <c r="C756" s="88">
        <v>-10.924638</v>
      </c>
    </row>
    <row r="757" spans="2:3" x14ac:dyDescent="0.25">
      <c r="B757" s="88">
        <v>44300000000</v>
      </c>
      <c r="C757" s="88">
        <v>-10.881824999999999</v>
      </c>
    </row>
    <row r="758" spans="2:3" x14ac:dyDescent="0.25">
      <c r="B758" s="88">
        <v>44410000000</v>
      </c>
      <c r="C758" s="88">
        <v>-10.837294999999999</v>
      </c>
    </row>
    <row r="759" spans="2:3" x14ac:dyDescent="0.25">
      <c r="B759" s="88">
        <v>44520000000</v>
      </c>
      <c r="C759" s="88">
        <v>-10.805077000000001</v>
      </c>
    </row>
    <row r="760" spans="2:3" x14ac:dyDescent="0.25">
      <c r="B760" s="88">
        <v>44630000000</v>
      </c>
      <c r="C760" s="88">
        <v>-10.796061999999999</v>
      </c>
    </row>
    <row r="761" spans="2:3" x14ac:dyDescent="0.25">
      <c r="B761" s="88">
        <v>44740000000</v>
      </c>
      <c r="C761" s="88">
        <v>-10.802986000000001</v>
      </c>
    </row>
    <row r="762" spans="2:3" x14ac:dyDescent="0.25">
      <c r="B762" s="88">
        <v>44850000000</v>
      </c>
      <c r="C762" s="88">
        <v>-10.847747999999999</v>
      </c>
    </row>
    <row r="763" spans="2:3" x14ac:dyDescent="0.25">
      <c r="B763" s="88">
        <v>44960000000</v>
      </c>
      <c r="C763" s="88">
        <v>-10.930619</v>
      </c>
    </row>
    <row r="764" spans="2:3" x14ac:dyDescent="0.25">
      <c r="B764" s="88">
        <v>45070000000</v>
      </c>
      <c r="C764" s="88">
        <v>-11.027990000000001</v>
      </c>
    </row>
    <row r="765" spans="2:3" x14ac:dyDescent="0.25">
      <c r="B765" s="88">
        <v>45180000000</v>
      </c>
      <c r="C765" s="88">
        <v>-11.155917000000001</v>
      </c>
    </row>
    <row r="766" spans="2:3" x14ac:dyDescent="0.25">
      <c r="B766" s="88">
        <v>45290000000</v>
      </c>
      <c r="C766" s="88">
        <v>-11.295742000000001</v>
      </c>
    </row>
    <row r="767" spans="2:3" x14ac:dyDescent="0.25">
      <c r="B767" s="88">
        <v>45400000000</v>
      </c>
      <c r="C767" s="88">
        <v>-11.398949</v>
      </c>
    </row>
    <row r="768" spans="2:3" x14ac:dyDescent="0.25">
      <c r="B768" s="88">
        <v>45510000000</v>
      </c>
      <c r="C768" s="88">
        <v>-11.484118</v>
      </c>
    </row>
    <row r="769" spans="2:3" x14ac:dyDescent="0.25">
      <c r="B769" s="88">
        <v>45620000000</v>
      </c>
      <c r="C769" s="88">
        <v>-11.530110000000001</v>
      </c>
    </row>
    <row r="770" spans="2:3" x14ac:dyDescent="0.25">
      <c r="B770" s="88">
        <v>45730000000</v>
      </c>
      <c r="C770" s="88">
        <v>-11.512124</v>
      </c>
    </row>
    <row r="771" spans="2:3" x14ac:dyDescent="0.25">
      <c r="B771" s="88">
        <v>45840000000</v>
      </c>
      <c r="C771" s="88">
        <v>-11.449005</v>
      </c>
    </row>
    <row r="772" spans="2:3" x14ac:dyDescent="0.25">
      <c r="B772" s="88">
        <v>45950000000</v>
      </c>
      <c r="C772" s="88">
        <v>-11.335886</v>
      </c>
    </row>
    <row r="773" spans="2:3" x14ac:dyDescent="0.25">
      <c r="B773" s="88">
        <v>46060000000</v>
      </c>
      <c r="C773" s="88">
        <v>-11.198695000000001</v>
      </c>
    </row>
    <row r="774" spans="2:3" x14ac:dyDescent="0.25">
      <c r="B774" s="88">
        <v>46170000000</v>
      </c>
      <c r="C774" s="88">
        <v>-11.054168000000001</v>
      </c>
    </row>
    <row r="775" spans="2:3" x14ac:dyDescent="0.25">
      <c r="B775" s="88">
        <v>46280000000</v>
      </c>
      <c r="C775" s="88">
        <v>-10.880141</v>
      </c>
    </row>
    <row r="776" spans="2:3" x14ac:dyDescent="0.25">
      <c r="B776" s="88">
        <v>46390000000</v>
      </c>
      <c r="C776" s="88">
        <v>-10.730861000000001</v>
      </c>
    </row>
    <row r="777" spans="2:3" x14ac:dyDescent="0.25">
      <c r="B777" s="88">
        <v>46500000000</v>
      </c>
      <c r="C777" s="88">
        <v>-10.593927000000001</v>
      </c>
    </row>
    <row r="778" spans="2:3" x14ac:dyDescent="0.25">
      <c r="B778" s="88">
        <v>46610000000</v>
      </c>
      <c r="C778" s="88">
        <v>-10.478192</v>
      </c>
    </row>
    <row r="779" spans="2:3" x14ac:dyDescent="0.25">
      <c r="B779" s="88">
        <v>46720000000</v>
      </c>
      <c r="C779" s="88">
        <v>-10.374656</v>
      </c>
    </row>
    <row r="780" spans="2:3" x14ac:dyDescent="0.25">
      <c r="B780" s="88">
        <v>46830000000</v>
      </c>
      <c r="C780" s="88">
        <v>-10.295154</v>
      </c>
    </row>
    <row r="781" spans="2:3" x14ac:dyDescent="0.25">
      <c r="B781" s="88">
        <v>46940000000</v>
      </c>
      <c r="C781" s="88">
        <v>-10.226342000000001</v>
      </c>
    </row>
    <row r="782" spans="2:3" x14ac:dyDescent="0.25">
      <c r="B782" s="88">
        <v>47050000000</v>
      </c>
      <c r="C782" s="88">
        <v>-10.189781</v>
      </c>
    </row>
    <row r="783" spans="2:3" x14ac:dyDescent="0.25">
      <c r="B783" s="88">
        <v>47160000000</v>
      </c>
      <c r="C783" s="88">
        <v>-10.135540000000001</v>
      </c>
    </row>
    <row r="784" spans="2:3" x14ac:dyDescent="0.25">
      <c r="B784" s="88">
        <v>47270000000</v>
      </c>
      <c r="C784" s="88">
        <v>-10.092936999999999</v>
      </c>
    </row>
    <row r="785" spans="2:3" x14ac:dyDescent="0.25">
      <c r="B785" s="88">
        <v>47380000000</v>
      </c>
      <c r="C785" s="88">
        <v>-10.064548</v>
      </c>
    </row>
    <row r="786" spans="2:3" x14ac:dyDescent="0.25">
      <c r="B786" s="88">
        <v>47490000000</v>
      </c>
      <c r="C786" s="88">
        <v>-10.059733</v>
      </c>
    </row>
    <row r="787" spans="2:3" x14ac:dyDescent="0.25">
      <c r="B787" s="88">
        <v>47600000000</v>
      </c>
      <c r="C787" s="88">
        <v>-10.062711999999999</v>
      </c>
    </row>
    <row r="788" spans="2:3" x14ac:dyDescent="0.25">
      <c r="B788" s="88">
        <v>47710000000</v>
      </c>
      <c r="C788" s="88">
        <v>-10.076556</v>
      </c>
    </row>
    <row r="789" spans="2:3" x14ac:dyDescent="0.25">
      <c r="B789" s="88">
        <v>47820000000</v>
      </c>
      <c r="C789" s="88">
        <v>-10.087759999999999</v>
      </c>
    </row>
    <row r="790" spans="2:3" x14ac:dyDescent="0.25">
      <c r="B790" s="88">
        <v>47930000000</v>
      </c>
      <c r="C790" s="88">
        <v>-10.129294</v>
      </c>
    </row>
    <row r="791" spans="2:3" x14ac:dyDescent="0.25">
      <c r="B791" s="88">
        <v>48040000000</v>
      </c>
      <c r="C791" s="88">
        <v>-10.164351</v>
      </c>
    </row>
    <row r="792" spans="2:3" x14ac:dyDescent="0.25">
      <c r="B792" s="88">
        <v>48150000000</v>
      </c>
      <c r="C792" s="88">
        <v>-10.223470000000001</v>
      </c>
    </row>
    <row r="793" spans="2:3" x14ac:dyDescent="0.25">
      <c r="B793" s="88">
        <v>48260000000</v>
      </c>
      <c r="C793" s="88">
        <v>-10.2395</v>
      </c>
    </row>
    <row r="794" spans="2:3" x14ac:dyDescent="0.25">
      <c r="B794" s="88">
        <v>48370000000</v>
      </c>
      <c r="C794" s="88">
        <v>-10.251492000000001</v>
      </c>
    </row>
    <row r="795" spans="2:3" x14ac:dyDescent="0.25">
      <c r="B795" s="88">
        <v>48480000000</v>
      </c>
      <c r="C795" s="88">
        <v>-10.242364999999999</v>
      </c>
    </row>
    <row r="796" spans="2:3" x14ac:dyDescent="0.25">
      <c r="B796" s="88">
        <v>48590000000</v>
      </c>
      <c r="C796" s="88">
        <v>-10.234639</v>
      </c>
    </row>
    <row r="797" spans="2:3" x14ac:dyDescent="0.25">
      <c r="B797" s="88">
        <v>48700000000</v>
      </c>
      <c r="C797" s="88">
        <v>-10.176256</v>
      </c>
    </row>
    <row r="798" spans="2:3" x14ac:dyDescent="0.25">
      <c r="B798" s="88">
        <v>48810000000</v>
      </c>
      <c r="C798" s="88">
        <v>-10.0922</v>
      </c>
    </row>
    <row r="799" spans="2:3" x14ac:dyDescent="0.25">
      <c r="B799" s="88">
        <v>48920000000</v>
      </c>
      <c r="C799" s="88">
        <v>-9.9518746999999994</v>
      </c>
    </row>
    <row r="800" spans="2:3" x14ac:dyDescent="0.25">
      <c r="B800" s="88">
        <v>49030000000</v>
      </c>
      <c r="C800" s="88">
        <v>-9.8358431</v>
      </c>
    </row>
    <row r="801" spans="2:3" x14ac:dyDescent="0.25">
      <c r="B801" s="88">
        <v>49140000000</v>
      </c>
      <c r="C801" s="88">
        <v>-9.7129612000000005</v>
      </c>
    </row>
    <row r="802" spans="2:3" x14ac:dyDescent="0.25">
      <c r="B802" s="88">
        <v>49250000000</v>
      </c>
      <c r="C802" s="88">
        <v>-9.5949907000000003</v>
      </c>
    </row>
    <row r="803" spans="2:3" x14ac:dyDescent="0.25">
      <c r="B803" s="88">
        <v>49360000000</v>
      </c>
      <c r="C803" s="88">
        <v>-9.4845219000000007</v>
      </c>
    </row>
    <row r="804" spans="2:3" x14ac:dyDescent="0.25">
      <c r="B804" s="88">
        <v>49470000000</v>
      </c>
      <c r="C804" s="88">
        <v>-9.4067744999999992</v>
      </c>
    </row>
    <row r="805" spans="2:3" x14ac:dyDescent="0.25">
      <c r="B805" s="88">
        <v>49580000000</v>
      </c>
      <c r="C805" s="88">
        <v>-9.3676280999999992</v>
      </c>
    </row>
    <row r="806" spans="2:3" x14ac:dyDescent="0.25">
      <c r="B806" s="88">
        <v>49690000000</v>
      </c>
      <c r="C806" s="88">
        <v>-9.3651304</v>
      </c>
    </row>
    <row r="807" spans="2:3" x14ac:dyDescent="0.25">
      <c r="B807" s="88">
        <v>49800000000</v>
      </c>
      <c r="C807" s="88">
        <v>-9.4149312999999992</v>
      </c>
    </row>
    <row r="808" spans="2:3" x14ac:dyDescent="0.25">
      <c r="B808" s="88">
        <v>49910000000</v>
      </c>
      <c r="C808" s="88">
        <v>-9.4879531999999998</v>
      </c>
    </row>
    <row r="809" spans="2:3" x14ac:dyDescent="0.25">
      <c r="B809" s="88">
        <v>50020000000</v>
      </c>
      <c r="C809" s="88">
        <v>-9.6243333999999994</v>
      </c>
    </row>
    <row r="810" spans="2:3" x14ac:dyDescent="0.25">
      <c r="B810" s="88">
        <v>50130000000</v>
      </c>
      <c r="C810" s="88">
        <v>-9.7886877000000005</v>
      </c>
    </row>
    <row r="811" spans="2:3" x14ac:dyDescent="0.25">
      <c r="B811" s="88">
        <v>50240000000</v>
      </c>
      <c r="C811" s="88">
        <v>-9.9947909999999993</v>
      </c>
    </row>
    <row r="812" spans="2:3" x14ac:dyDescent="0.25">
      <c r="B812" s="88">
        <v>50350000000</v>
      </c>
      <c r="C812" s="88">
        <v>-10.222315999999999</v>
      </c>
    </row>
    <row r="813" spans="2:3" x14ac:dyDescent="0.25">
      <c r="B813" s="88">
        <v>50460000000</v>
      </c>
      <c r="C813" s="88">
        <v>-10.456391</v>
      </c>
    </row>
    <row r="814" spans="2:3" x14ac:dyDescent="0.25">
      <c r="B814" s="88">
        <v>50570000000</v>
      </c>
      <c r="C814" s="88">
        <v>-10.612481000000001</v>
      </c>
    </row>
    <row r="815" spans="2:3" x14ac:dyDescent="0.25">
      <c r="B815" s="88">
        <v>50680000000</v>
      </c>
      <c r="C815" s="88">
        <v>-10.762466999999999</v>
      </c>
    </row>
    <row r="816" spans="2:3" x14ac:dyDescent="0.25">
      <c r="B816" s="88">
        <v>50790000000</v>
      </c>
      <c r="C816" s="88">
        <v>-10.850936000000001</v>
      </c>
    </row>
    <row r="817" spans="2:3" x14ac:dyDescent="0.25">
      <c r="B817" s="88">
        <v>50900000000</v>
      </c>
      <c r="C817" s="88">
        <v>-10.923360000000001</v>
      </c>
    </row>
    <row r="818" spans="2:3" x14ac:dyDescent="0.25">
      <c r="B818" s="88">
        <v>51010000000</v>
      </c>
      <c r="C818" s="88">
        <v>-10.971719999999999</v>
      </c>
    </row>
    <row r="819" spans="2:3" x14ac:dyDescent="0.25">
      <c r="B819" s="88">
        <v>51120000000</v>
      </c>
      <c r="C819" s="88">
        <v>-11.037374</v>
      </c>
    </row>
    <row r="820" spans="2:3" x14ac:dyDescent="0.25">
      <c r="B820" s="88">
        <v>51230000000</v>
      </c>
      <c r="C820" s="88">
        <v>-11.095090000000001</v>
      </c>
    </row>
    <row r="821" spans="2:3" x14ac:dyDescent="0.25">
      <c r="B821" s="88">
        <v>51340000000</v>
      </c>
      <c r="C821" s="88">
        <v>-11.240161000000001</v>
      </c>
    </row>
    <row r="822" spans="2:3" x14ac:dyDescent="0.25">
      <c r="B822" s="88">
        <v>51450000000</v>
      </c>
      <c r="C822" s="88">
        <v>-11.372088</v>
      </c>
    </row>
    <row r="823" spans="2:3" x14ac:dyDescent="0.25">
      <c r="B823" s="88">
        <v>51560000000</v>
      </c>
      <c r="C823" s="88">
        <v>-11.571125</v>
      </c>
    </row>
    <row r="824" spans="2:3" x14ac:dyDescent="0.25">
      <c r="B824" s="88">
        <v>51670000000</v>
      </c>
      <c r="C824" s="88">
        <v>-11.770211</v>
      </c>
    </row>
    <row r="825" spans="2:3" x14ac:dyDescent="0.25">
      <c r="B825" s="88">
        <v>51780000000</v>
      </c>
      <c r="C825" s="88">
        <v>-11.956576999999999</v>
      </c>
    </row>
    <row r="826" spans="2:3" x14ac:dyDescent="0.25">
      <c r="B826" s="88">
        <v>51890000000</v>
      </c>
      <c r="C826" s="88">
        <v>-12.095509</v>
      </c>
    </row>
    <row r="827" spans="2:3" x14ac:dyDescent="0.25">
      <c r="B827" s="88">
        <v>52000000000</v>
      </c>
      <c r="C827" s="88">
        <v>-12.227186</v>
      </c>
    </row>
    <row r="828" spans="2:3" x14ac:dyDescent="0.25">
      <c r="B828" s="88" t="s">
        <v>21</v>
      </c>
    </row>
    <row r="831" spans="2:3" x14ac:dyDescent="0.25">
      <c r="B831" s="88" t="s">
        <v>24</v>
      </c>
    </row>
    <row r="832" spans="2:3" x14ac:dyDescent="0.25">
      <c r="B832" s="88" t="s">
        <v>19</v>
      </c>
      <c r="C832" s="88" t="s">
        <v>282</v>
      </c>
    </row>
    <row r="833" spans="2:3" x14ac:dyDescent="0.25">
      <c r="B833" s="88">
        <v>6000000000</v>
      </c>
      <c r="C833" s="88">
        <v>-67.432091</v>
      </c>
    </row>
    <row r="834" spans="2:3" x14ac:dyDescent="0.25">
      <c r="B834" s="88">
        <v>6150000000</v>
      </c>
      <c r="C834" s="88">
        <v>-74.677383000000006</v>
      </c>
    </row>
    <row r="835" spans="2:3" x14ac:dyDescent="0.25">
      <c r="B835" s="88">
        <v>6300000000</v>
      </c>
      <c r="C835" s="88">
        <v>-70.800528999999997</v>
      </c>
    </row>
    <row r="836" spans="2:3" x14ac:dyDescent="0.25">
      <c r="B836" s="88">
        <v>6450000000</v>
      </c>
      <c r="C836" s="88">
        <v>-67.988074999999995</v>
      </c>
    </row>
    <row r="837" spans="2:3" x14ac:dyDescent="0.25">
      <c r="B837" s="88">
        <v>6600000000</v>
      </c>
      <c r="C837" s="88">
        <v>-66.648169999999993</v>
      </c>
    </row>
    <row r="838" spans="2:3" x14ac:dyDescent="0.25">
      <c r="B838" s="88">
        <v>6750000000</v>
      </c>
      <c r="C838" s="88">
        <v>-63.499012</v>
      </c>
    </row>
    <row r="839" spans="2:3" x14ac:dyDescent="0.25">
      <c r="B839" s="88">
        <v>6900000000</v>
      </c>
      <c r="C839" s="88">
        <v>-60.725338000000001</v>
      </c>
    </row>
    <row r="840" spans="2:3" x14ac:dyDescent="0.25">
      <c r="B840" s="88">
        <v>7050000000</v>
      </c>
      <c r="C840" s="88">
        <v>-60.069659999999999</v>
      </c>
    </row>
    <row r="841" spans="2:3" x14ac:dyDescent="0.25">
      <c r="B841" s="88">
        <v>7200000000</v>
      </c>
      <c r="C841" s="88">
        <v>-57.755465999999998</v>
      </c>
    </row>
    <row r="842" spans="2:3" x14ac:dyDescent="0.25">
      <c r="B842" s="88">
        <v>7350000000</v>
      </c>
      <c r="C842" s="88">
        <v>-55.838057999999997</v>
      </c>
    </row>
    <row r="843" spans="2:3" x14ac:dyDescent="0.25">
      <c r="B843" s="88">
        <v>7500000000</v>
      </c>
      <c r="C843" s="88">
        <v>-26.295849</v>
      </c>
    </row>
    <row r="844" spans="2:3" x14ac:dyDescent="0.25">
      <c r="B844" s="88">
        <v>7650000000</v>
      </c>
      <c r="C844" s="88">
        <v>-52.266216</v>
      </c>
    </row>
    <row r="845" spans="2:3" x14ac:dyDescent="0.25">
      <c r="B845" s="88">
        <v>7800000000</v>
      </c>
      <c r="C845" s="88">
        <v>-50.831271999999998</v>
      </c>
    </row>
    <row r="846" spans="2:3" x14ac:dyDescent="0.25">
      <c r="B846" s="88">
        <v>7950000000</v>
      </c>
      <c r="C846" s="88">
        <v>-49.017283999999997</v>
      </c>
    </row>
    <row r="847" spans="2:3" x14ac:dyDescent="0.25">
      <c r="B847" s="88">
        <v>8100000000</v>
      </c>
      <c r="C847" s="88">
        <v>-47.266472</v>
      </c>
    </row>
    <row r="848" spans="2:3" x14ac:dyDescent="0.25">
      <c r="B848" s="88">
        <v>8250000000</v>
      </c>
      <c r="C848" s="88">
        <v>-45.923786</v>
      </c>
    </row>
    <row r="849" spans="2:3" x14ac:dyDescent="0.25">
      <c r="B849" s="88">
        <v>8400000000</v>
      </c>
      <c r="C849" s="88">
        <v>-44.719951999999999</v>
      </c>
    </row>
    <row r="850" spans="2:3" x14ac:dyDescent="0.25">
      <c r="B850" s="88">
        <v>8550000000</v>
      </c>
      <c r="C850" s="88">
        <v>-43.483055</v>
      </c>
    </row>
    <row r="851" spans="2:3" x14ac:dyDescent="0.25">
      <c r="B851" s="88">
        <v>8700000000</v>
      </c>
      <c r="C851" s="88">
        <v>-42.141613</v>
      </c>
    </row>
    <row r="852" spans="2:3" x14ac:dyDescent="0.25">
      <c r="B852" s="88">
        <v>8850000000</v>
      </c>
      <c r="C852" s="88">
        <v>-40.881450999999998</v>
      </c>
    </row>
    <row r="853" spans="2:3" x14ac:dyDescent="0.25">
      <c r="B853" s="88">
        <v>9000000000</v>
      </c>
      <c r="C853" s="88">
        <v>-39.672961999999998</v>
      </c>
    </row>
    <row r="854" spans="2:3" x14ac:dyDescent="0.25">
      <c r="B854" s="88">
        <v>9150000000</v>
      </c>
      <c r="C854" s="88">
        <v>-38.545639000000001</v>
      </c>
    </row>
    <row r="855" spans="2:3" x14ac:dyDescent="0.25">
      <c r="B855" s="88">
        <v>9300000000</v>
      </c>
      <c r="C855" s="88">
        <v>-37.123286999999998</v>
      </c>
    </row>
    <row r="856" spans="2:3" x14ac:dyDescent="0.25">
      <c r="B856" s="88">
        <v>9450000000</v>
      </c>
      <c r="C856" s="88">
        <v>-34.823860000000003</v>
      </c>
    </row>
    <row r="857" spans="2:3" x14ac:dyDescent="0.25">
      <c r="B857" s="88">
        <v>9600000000</v>
      </c>
      <c r="C857" s="88">
        <v>-34.007477000000002</v>
      </c>
    </row>
    <row r="858" spans="2:3" x14ac:dyDescent="0.25">
      <c r="B858" s="88">
        <v>9750000000</v>
      </c>
      <c r="C858" s="88">
        <v>-33.778191</v>
      </c>
    </row>
    <row r="859" spans="2:3" x14ac:dyDescent="0.25">
      <c r="B859" s="88">
        <v>9900000000</v>
      </c>
      <c r="C859" s="88">
        <v>-34.030223999999997</v>
      </c>
    </row>
    <row r="860" spans="2:3" x14ac:dyDescent="0.25">
      <c r="B860" s="88">
        <v>10050000000</v>
      </c>
      <c r="C860" s="88">
        <v>-34.493755</v>
      </c>
    </row>
    <row r="861" spans="2:3" x14ac:dyDescent="0.25">
      <c r="B861" s="88">
        <v>10200000000</v>
      </c>
      <c r="C861" s="88">
        <v>-33.121284000000003</v>
      </c>
    </row>
    <row r="862" spans="2:3" x14ac:dyDescent="0.25">
      <c r="B862" s="88">
        <v>10350000000</v>
      </c>
      <c r="C862" s="88">
        <v>-34.115459000000001</v>
      </c>
    </row>
    <row r="863" spans="2:3" x14ac:dyDescent="0.25">
      <c r="B863" s="88">
        <v>10500000000</v>
      </c>
      <c r="C863" s="88">
        <v>-39.599742999999997</v>
      </c>
    </row>
    <row r="864" spans="2:3" x14ac:dyDescent="0.25">
      <c r="B864" s="88">
        <v>10650000000</v>
      </c>
      <c r="C864" s="88">
        <v>-39.170642999999998</v>
      </c>
    </row>
    <row r="865" spans="2:3" x14ac:dyDescent="0.25">
      <c r="B865" s="88">
        <v>10800000000</v>
      </c>
      <c r="C865" s="88">
        <v>-38.998824999999997</v>
      </c>
    </row>
    <row r="866" spans="2:3" x14ac:dyDescent="0.25">
      <c r="B866" s="88">
        <v>10950000000</v>
      </c>
      <c r="C866" s="88">
        <v>-37.796546999999997</v>
      </c>
    </row>
    <row r="867" spans="2:3" x14ac:dyDescent="0.25">
      <c r="B867" s="88">
        <v>11100000000</v>
      </c>
      <c r="C867" s="88">
        <v>-33.827831000000003</v>
      </c>
    </row>
    <row r="868" spans="2:3" x14ac:dyDescent="0.25">
      <c r="B868" s="88">
        <v>11250000000</v>
      </c>
      <c r="C868" s="88">
        <v>-30.673853000000001</v>
      </c>
    </row>
    <row r="869" spans="2:3" x14ac:dyDescent="0.25">
      <c r="B869" s="88">
        <v>11400000000</v>
      </c>
      <c r="C869" s="88">
        <v>-34.779384999999998</v>
      </c>
    </row>
    <row r="870" spans="2:3" x14ac:dyDescent="0.25">
      <c r="B870" s="88">
        <v>11550000000</v>
      </c>
      <c r="C870" s="88">
        <v>-33.142077999999998</v>
      </c>
    </row>
    <row r="871" spans="2:3" x14ac:dyDescent="0.25">
      <c r="B871" s="88">
        <v>11700000000</v>
      </c>
      <c r="C871" s="88">
        <v>-33.991112000000001</v>
      </c>
    </row>
    <row r="872" spans="2:3" x14ac:dyDescent="0.25">
      <c r="B872" s="88">
        <v>11850000000</v>
      </c>
      <c r="C872" s="88">
        <v>-28.122350999999998</v>
      </c>
    </row>
    <row r="873" spans="2:3" x14ac:dyDescent="0.25">
      <c r="B873" s="88">
        <v>12000000000</v>
      </c>
      <c r="C873" s="88">
        <v>-23.202631</v>
      </c>
    </row>
    <row r="874" spans="2:3" x14ac:dyDescent="0.25">
      <c r="B874" s="88">
        <v>12150000000</v>
      </c>
      <c r="C874" s="88">
        <v>-16.087603000000001</v>
      </c>
    </row>
    <row r="875" spans="2:3" x14ac:dyDescent="0.25">
      <c r="B875" s="88">
        <v>12300000000</v>
      </c>
      <c r="C875" s="88">
        <v>-25.049679000000001</v>
      </c>
    </row>
    <row r="876" spans="2:3" x14ac:dyDescent="0.25">
      <c r="B876" s="88">
        <v>12450000000</v>
      </c>
      <c r="C876" s="88">
        <v>-22.789809999999999</v>
      </c>
    </row>
    <row r="877" spans="2:3" x14ac:dyDescent="0.25">
      <c r="B877" s="88">
        <v>12600000000</v>
      </c>
      <c r="C877" s="88">
        <v>-28.952508999999999</v>
      </c>
    </row>
    <row r="878" spans="2:3" x14ac:dyDescent="0.25">
      <c r="B878" s="88">
        <v>12750000000</v>
      </c>
      <c r="C878" s="88">
        <v>-15.492055000000001</v>
      </c>
    </row>
    <row r="879" spans="2:3" x14ac:dyDescent="0.25">
      <c r="B879" s="88">
        <v>12900000000</v>
      </c>
      <c r="C879" s="88">
        <v>-12.374314</v>
      </c>
    </row>
    <row r="880" spans="2:3" x14ac:dyDescent="0.25">
      <c r="B880" s="88">
        <v>13050000000</v>
      </c>
      <c r="C880" s="88">
        <v>-8.7243031999999996</v>
      </c>
    </row>
    <row r="881" spans="2:3" x14ac:dyDescent="0.25">
      <c r="B881" s="88">
        <v>13200000000</v>
      </c>
      <c r="C881" s="88">
        <v>-8.6730412999999995</v>
      </c>
    </row>
    <row r="882" spans="2:3" x14ac:dyDescent="0.25">
      <c r="B882" s="88">
        <v>13350000000</v>
      </c>
      <c r="C882" s="88">
        <v>-8.5518684</v>
      </c>
    </row>
    <row r="883" spans="2:3" x14ac:dyDescent="0.25">
      <c r="B883" s="88">
        <v>13500000000</v>
      </c>
      <c r="C883" s="88">
        <v>-8.5484734000000007</v>
      </c>
    </row>
    <row r="884" spans="2:3" x14ac:dyDescent="0.25">
      <c r="B884" s="88">
        <v>13650000000</v>
      </c>
      <c r="C884" s="88">
        <v>-8.4432945000000004</v>
      </c>
    </row>
    <row r="885" spans="2:3" x14ac:dyDescent="0.25">
      <c r="B885" s="88">
        <v>13800000000</v>
      </c>
      <c r="C885" s="88">
        <v>-8.3567237999999993</v>
      </c>
    </row>
    <row r="886" spans="2:3" x14ac:dyDescent="0.25">
      <c r="B886" s="88">
        <v>13950000000</v>
      </c>
      <c r="C886" s="88">
        <v>-8.2355318000000004</v>
      </c>
    </row>
    <row r="887" spans="2:3" x14ac:dyDescent="0.25">
      <c r="B887" s="88">
        <v>14100000000</v>
      </c>
      <c r="C887" s="88">
        <v>-7.9367595</v>
      </c>
    </row>
    <row r="888" spans="2:3" x14ac:dyDescent="0.25">
      <c r="B888" s="88">
        <v>14250000000</v>
      </c>
      <c r="C888" s="88">
        <v>-7.3783193000000002</v>
      </c>
    </row>
    <row r="889" spans="2:3" x14ac:dyDescent="0.25">
      <c r="B889" s="88">
        <v>14400000000</v>
      </c>
      <c r="C889" s="88">
        <v>-7.0166196999999997</v>
      </c>
    </row>
    <row r="890" spans="2:3" x14ac:dyDescent="0.25">
      <c r="B890" s="88">
        <v>14550000000</v>
      </c>
      <c r="C890" s="88">
        <v>-6.9237437000000002</v>
      </c>
    </row>
    <row r="891" spans="2:3" x14ac:dyDescent="0.25">
      <c r="B891" s="88">
        <v>14700000000</v>
      </c>
      <c r="C891" s="88">
        <v>-6.8976359</v>
      </c>
    </row>
    <row r="892" spans="2:3" x14ac:dyDescent="0.25">
      <c r="B892" s="88">
        <v>14850000000</v>
      </c>
      <c r="C892" s="88">
        <v>-6.7260026999999996</v>
      </c>
    </row>
    <row r="893" spans="2:3" x14ac:dyDescent="0.25">
      <c r="B893" s="88">
        <v>15000000000</v>
      </c>
      <c r="C893" s="88">
        <v>-6.8205179999999999</v>
      </c>
    </row>
    <row r="894" spans="2:3" x14ac:dyDescent="0.25">
      <c r="B894" s="88">
        <v>15150000000</v>
      </c>
      <c r="C894" s="88">
        <v>-6.6277504</v>
      </c>
    </row>
    <row r="895" spans="2:3" x14ac:dyDescent="0.25">
      <c r="B895" s="88">
        <v>15300000000</v>
      </c>
      <c r="C895" s="88">
        <v>-6.5719285000000003</v>
      </c>
    </row>
    <row r="896" spans="2:3" x14ac:dyDescent="0.25">
      <c r="B896" s="88">
        <v>15450000000</v>
      </c>
      <c r="C896" s="88">
        <v>-6.6510973</v>
      </c>
    </row>
    <row r="897" spans="2:3" x14ac:dyDescent="0.25">
      <c r="B897" s="88">
        <v>15600000000</v>
      </c>
      <c r="C897" s="88">
        <v>-6.7887497000000003</v>
      </c>
    </row>
    <row r="898" spans="2:3" x14ac:dyDescent="0.25">
      <c r="B898" s="88">
        <v>15750000000</v>
      </c>
      <c r="C898" s="88">
        <v>-6.9253941000000001</v>
      </c>
    </row>
    <row r="899" spans="2:3" x14ac:dyDescent="0.25">
      <c r="B899" s="88">
        <v>15900000000</v>
      </c>
      <c r="C899" s="88">
        <v>-7.1545224000000003</v>
      </c>
    </row>
    <row r="900" spans="2:3" x14ac:dyDescent="0.25">
      <c r="B900" s="88">
        <v>16050000000</v>
      </c>
      <c r="C900" s="88">
        <v>-7.0865501999999996</v>
      </c>
    </row>
    <row r="901" spans="2:3" x14ac:dyDescent="0.25">
      <c r="B901" s="88">
        <v>16200000000</v>
      </c>
      <c r="C901" s="88">
        <v>-7.2646331999999996</v>
      </c>
    </row>
    <row r="902" spans="2:3" x14ac:dyDescent="0.25">
      <c r="B902" s="88">
        <v>16350000000</v>
      </c>
      <c r="C902" s="88">
        <v>-7.4936657000000002</v>
      </c>
    </row>
    <row r="903" spans="2:3" x14ac:dyDescent="0.25">
      <c r="B903" s="88">
        <v>16500000000</v>
      </c>
      <c r="C903" s="88">
        <v>-7.7645682999999996</v>
      </c>
    </row>
    <row r="904" spans="2:3" x14ac:dyDescent="0.25">
      <c r="B904" s="88">
        <v>16650000000</v>
      </c>
      <c r="C904" s="88">
        <v>-8.3345231999999996</v>
      </c>
    </row>
    <row r="905" spans="2:3" x14ac:dyDescent="0.25">
      <c r="B905" s="88">
        <v>16800000000</v>
      </c>
      <c r="C905" s="88">
        <v>-8.6322489000000004</v>
      </c>
    </row>
    <row r="906" spans="2:3" x14ac:dyDescent="0.25">
      <c r="B906" s="88">
        <v>16950000000</v>
      </c>
      <c r="C906" s="88">
        <v>-9.0916443000000005</v>
      </c>
    </row>
    <row r="907" spans="2:3" x14ac:dyDescent="0.25">
      <c r="B907" s="88">
        <v>17100000000</v>
      </c>
      <c r="C907" s="88">
        <v>-9.0895805000000003</v>
      </c>
    </row>
    <row r="908" spans="2:3" x14ac:dyDescent="0.25">
      <c r="B908" s="88">
        <v>17250000000</v>
      </c>
      <c r="C908" s="88">
        <v>-8.9658765999999996</v>
      </c>
    </row>
    <row r="909" spans="2:3" x14ac:dyDescent="0.25">
      <c r="B909" s="88">
        <v>17400000000</v>
      </c>
      <c r="C909" s="88">
        <v>-9.3745413000000006</v>
      </c>
    </row>
    <row r="910" spans="2:3" x14ac:dyDescent="0.25">
      <c r="B910" s="88">
        <v>17550000000</v>
      </c>
      <c r="C910" s="88">
        <v>-9.6019745000000007</v>
      </c>
    </row>
    <row r="911" spans="2:3" x14ac:dyDescent="0.25">
      <c r="B911" s="88">
        <v>17700000000</v>
      </c>
      <c r="C911" s="88">
        <v>-9.4747781999999994</v>
      </c>
    </row>
    <row r="912" spans="2:3" x14ac:dyDescent="0.25">
      <c r="B912" s="88">
        <v>17850000000</v>
      </c>
      <c r="C912" s="88">
        <v>-9.3791475000000002</v>
      </c>
    </row>
    <row r="913" spans="2:3" x14ac:dyDescent="0.25">
      <c r="B913" s="88">
        <v>18000000000</v>
      </c>
      <c r="C913" s="88">
        <v>-9.3398380000000003</v>
      </c>
    </row>
    <row r="914" spans="2:3" x14ac:dyDescent="0.25">
      <c r="B914" s="88">
        <v>18150000000</v>
      </c>
      <c r="C914" s="88">
        <v>-9.1807689999999997</v>
      </c>
    </row>
    <row r="915" spans="2:3" x14ac:dyDescent="0.25">
      <c r="B915" s="88">
        <v>18300000000</v>
      </c>
      <c r="C915" s="88">
        <v>-9.3043078999999995</v>
      </c>
    </row>
    <row r="916" spans="2:3" x14ac:dyDescent="0.25">
      <c r="B916" s="88">
        <v>18450000000</v>
      </c>
      <c r="C916" s="88">
        <v>-9.4033136000000006</v>
      </c>
    </row>
    <row r="917" spans="2:3" x14ac:dyDescent="0.25">
      <c r="B917" s="88">
        <v>18600000000</v>
      </c>
      <c r="C917" s="88">
        <v>-9.2215489999999996</v>
      </c>
    </row>
    <row r="918" spans="2:3" x14ac:dyDescent="0.25">
      <c r="B918" s="88">
        <v>18750000000</v>
      </c>
      <c r="C918" s="88">
        <v>-9.1659965999999997</v>
      </c>
    </row>
    <row r="919" spans="2:3" x14ac:dyDescent="0.25">
      <c r="B919" s="88">
        <v>18900000000</v>
      </c>
      <c r="C919" s="88">
        <v>-9.1514462999999999</v>
      </c>
    </row>
    <row r="920" spans="2:3" x14ac:dyDescent="0.25">
      <c r="B920" s="88">
        <v>19050000000</v>
      </c>
      <c r="C920" s="88">
        <v>-9.1999750000000002</v>
      </c>
    </row>
    <row r="921" spans="2:3" x14ac:dyDescent="0.25">
      <c r="B921" s="88">
        <v>19200000000</v>
      </c>
      <c r="C921" s="88">
        <v>-9.0535411999999997</v>
      </c>
    </row>
    <row r="922" spans="2:3" x14ac:dyDescent="0.25">
      <c r="B922" s="88">
        <v>19350000000</v>
      </c>
      <c r="C922" s="88">
        <v>-9.2364998000000007</v>
      </c>
    </row>
    <row r="923" spans="2:3" x14ac:dyDescent="0.25">
      <c r="B923" s="88">
        <v>19500000000</v>
      </c>
      <c r="C923" s="88">
        <v>-9.3343457999999995</v>
      </c>
    </row>
    <row r="924" spans="2:3" x14ac:dyDescent="0.25">
      <c r="B924" s="88">
        <v>19650000000</v>
      </c>
      <c r="C924" s="88">
        <v>-9.4055405000000007</v>
      </c>
    </row>
    <row r="925" spans="2:3" x14ac:dyDescent="0.25">
      <c r="B925" s="88">
        <v>19800000000</v>
      </c>
      <c r="C925" s="88">
        <v>-9.5836287000000002</v>
      </c>
    </row>
    <row r="926" spans="2:3" x14ac:dyDescent="0.25">
      <c r="B926" s="88">
        <v>19950000000</v>
      </c>
      <c r="C926" s="88">
        <v>-9.5468577999999997</v>
      </c>
    </row>
    <row r="927" spans="2:3" x14ac:dyDescent="0.25">
      <c r="B927" s="88">
        <v>20100000000</v>
      </c>
      <c r="C927" s="88">
        <v>-9.4421225</v>
      </c>
    </row>
    <row r="928" spans="2:3" x14ac:dyDescent="0.25">
      <c r="B928" s="88">
        <v>20250000000</v>
      </c>
      <c r="C928" s="88">
        <v>-9.6320399999999999</v>
      </c>
    </row>
    <row r="929" spans="2:3" x14ac:dyDescent="0.25">
      <c r="B929" s="88">
        <v>20400000000</v>
      </c>
      <c r="C929" s="88">
        <v>-9.4248580999999998</v>
      </c>
    </row>
    <row r="930" spans="2:3" x14ac:dyDescent="0.25">
      <c r="B930" s="88">
        <v>20550000000</v>
      </c>
      <c r="C930" s="88">
        <v>-9.2126626999999992</v>
      </c>
    </row>
    <row r="931" spans="2:3" x14ac:dyDescent="0.25">
      <c r="B931" s="88">
        <v>20700000000</v>
      </c>
      <c r="C931" s="88">
        <v>-9.1429767999999996</v>
      </c>
    </row>
    <row r="932" spans="2:3" x14ac:dyDescent="0.25">
      <c r="B932" s="88">
        <v>20850000000</v>
      </c>
      <c r="C932" s="88">
        <v>-8.9774674999999995</v>
      </c>
    </row>
    <row r="933" spans="2:3" x14ac:dyDescent="0.25">
      <c r="B933" s="88">
        <v>21000000000</v>
      </c>
      <c r="C933" s="88">
        <v>-9.0453910999999998</v>
      </c>
    </row>
    <row r="934" spans="2:3" x14ac:dyDescent="0.25">
      <c r="B934" s="88">
        <v>21150000000</v>
      </c>
      <c r="C934" s="88">
        <v>-8.8793696999999998</v>
      </c>
    </row>
    <row r="935" spans="2:3" x14ac:dyDescent="0.25">
      <c r="B935" s="88">
        <v>21300000000</v>
      </c>
      <c r="C935" s="88">
        <v>-8.9178847999999995</v>
      </c>
    </row>
    <row r="936" spans="2:3" x14ac:dyDescent="0.25">
      <c r="B936" s="88">
        <v>21450000000</v>
      </c>
      <c r="C936" s="88">
        <v>-8.9580450000000003</v>
      </c>
    </row>
    <row r="937" spans="2:3" x14ac:dyDescent="0.25">
      <c r="B937" s="88">
        <v>21600000000</v>
      </c>
      <c r="C937" s="88">
        <v>-9.0047770000000007</v>
      </c>
    </row>
    <row r="938" spans="2:3" x14ac:dyDescent="0.25">
      <c r="B938" s="88">
        <v>21750000000</v>
      </c>
      <c r="C938" s="88">
        <v>-9.1515512000000001</v>
      </c>
    </row>
    <row r="939" spans="2:3" x14ac:dyDescent="0.25">
      <c r="B939" s="88">
        <v>21900000000</v>
      </c>
      <c r="C939" s="88">
        <v>-9.2186126999999995</v>
      </c>
    </row>
    <row r="940" spans="2:3" x14ac:dyDescent="0.25">
      <c r="B940" s="88">
        <v>22050000000</v>
      </c>
      <c r="C940" s="88">
        <v>-9.4281548999999991</v>
      </c>
    </row>
    <row r="941" spans="2:3" x14ac:dyDescent="0.25">
      <c r="B941" s="88">
        <v>22200000000</v>
      </c>
      <c r="C941" s="88">
        <v>-9.3952302999999997</v>
      </c>
    </row>
    <row r="942" spans="2:3" x14ac:dyDescent="0.25">
      <c r="B942" s="88">
        <v>22350000000</v>
      </c>
      <c r="C942" s="88">
        <v>-9.4963759999999997</v>
      </c>
    </row>
    <row r="943" spans="2:3" x14ac:dyDescent="0.25">
      <c r="B943" s="88">
        <v>22500000000</v>
      </c>
      <c r="C943" s="88">
        <v>-9.3703889999999994</v>
      </c>
    </row>
    <row r="944" spans="2:3" x14ac:dyDescent="0.25">
      <c r="B944" s="88">
        <v>22650000000</v>
      </c>
      <c r="C944" s="88">
        <v>-9.2753487000000003</v>
      </c>
    </row>
    <row r="945" spans="2:3" x14ac:dyDescent="0.25">
      <c r="B945" s="88">
        <v>22800000000</v>
      </c>
      <c r="C945" s="88">
        <v>-9.0454472999999993</v>
      </c>
    </row>
    <row r="946" spans="2:3" x14ac:dyDescent="0.25">
      <c r="B946" s="88">
        <v>22950000000</v>
      </c>
      <c r="C946" s="88">
        <v>-8.7649802999999995</v>
      </c>
    </row>
    <row r="947" spans="2:3" x14ac:dyDescent="0.25">
      <c r="B947" s="88">
        <v>23100000000</v>
      </c>
      <c r="C947" s="88">
        <v>-8.7035245999999997</v>
      </c>
    </row>
    <row r="948" spans="2:3" x14ac:dyDescent="0.25">
      <c r="B948" s="88">
        <v>23250000000</v>
      </c>
      <c r="C948" s="88">
        <v>-8.4192028000000008</v>
      </c>
    </row>
    <row r="949" spans="2:3" x14ac:dyDescent="0.25">
      <c r="B949" s="88">
        <v>23400000000</v>
      </c>
      <c r="C949" s="88">
        <v>-8.3266410999999998</v>
      </c>
    </row>
    <row r="950" spans="2:3" x14ac:dyDescent="0.25">
      <c r="B950" s="88">
        <v>23550000000</v>
      </c>
      <c r="C950" s="88">
        <v>-8.1593657000000004</v>
      </c>
    </row>
    <row r="951" spans="2:3" x14ac:dyDescent="0.25">
      <c r="B951" s="88">
        <v>23700000000</v>
      </c>
      <c r="C951" s="88">
        <v>-8.1595096999999992</v>
      </c>
    </row>
    <row r="952" spans="2:3" x14ac:dyDescent="0.25">
      <c r="B952" s="88">
        <v>23850000000</v>
      </c>
      <c r="C952" s="88">
        <v>-8.1214341999999995</v>
      </c>
    </row>
    <row r="953" spans="2:3" x14ac:dyDescent="0.25">
      <c r="B953" s="88">
        <v>24000000000</v>
      </c>
      <c r="C953" s="88">
        <v>-8.0404882000000004</v>
      </c>
    </row>
    <row r="954" spans="2:3" x14ac:dyDescent="0.25">
      <c r="B954" s="88">
        <v>24150000000</v>
      </c>
      <c r="C954" s="88">
        <v>-8.1189889999999991</v>
      </c>
    </row>
    <row r="955" spans="2:3" x14ac:dyDescent="0.25">
      <c r="B955" s="88">
        <v>24300000000</v>
      </c>
      <c r="C955" s="88">
        <v>-8.1778946000000001</v>
      </c>
    </row>
    <row r="956" spans="2:3" x14ac:dyDescent="0.25">
      <c r="B956" s="88">
        <v>24450000000</v>
      </c>
      <c r="C956" s="88">
        <v>-8.3647766000000008</v>
      </c>
    </row>
    <row r="957" spans="2:3" x14ac:dyDescent="0.25">
      <c r="B957" s="88">
        <v>24600000000</v>
      </c>
      <c r="C957" s="88">
        <v>-8.3855553</v>
      </c>
    </row>
    <row r="958" spans="2:3" x14ac:dyDescent="0.25">
      <c r="B958" s="88">
        <v>24750000000</v>
      </c>
      <c r="C958" s="88">
        <v>-8.5500773999999993</v>
      </c>
    </row>
    <row r="959" spans="2:3" x14ac:dyDescent="0.25">
      <c r="B959" s="88">
        <v>24900000000</v>
      </c>
      <c r="C959" s="88">
        <v>-8.5768603999999993</v>
      </c>
    </row>
    <row r="960" spans="2:3" x14ac:dyDescent="0.25">
      <c r="B960" s="88">
        <v>25050000000</v>
      </c>
      <c r="C960" s="88">
        <v>-8.5117474000000009</v>
      </c>
    </row>
    <row r="961" spans="2:3" x14ac:dyDescent="0.25">
      <c r="B961" s="88">
        <v>25200000000</v>
      </c>
      <c r="C961" s="88">
        <v>-8.6660728000000002</v>
      </c>
    </row>
    <row r="962" spans="2:3" x14ac:dyDescent="0.25">
      <c r="B962" s="88">
        <v>25350000000</v>
      </c>
      <c r="C962" s="88">
        <v>-8.7750359000000007</v>
      </c>
    </row>
    <row r="963" spans="2:3" x14ac:dyDescent="0.25">
      <c r="B963" s="88">
        <v>25500000000</v>
      </c>
      <c r="C963" s="88">
        <v>-8.7768984000000003</v>
      </c>
    </row>
    <row r="964" spans="2:3" x14ac:dyDescent="0.25">
      <c r="B964" s="88">
        <v>25650000000</v>
      </c>
      <c r="C964" s="88">
        <v>-8.7261609999999994</v>
      </c>
    </row>
    <row r="965" spans="2:3" x14ac:dyDescent="0.25">
      <c r="B965" s="88">
        <v>25800000000</v>
      </c>
      <c r="C965" s="88">
        <v>-8.6853981000000005</v>
      </c>
    </row>
    <row r="966" spans="2:3" x14ac:dyDescent="0.25">
      <c r="B966" s="88">
        <v>25950000000</v>
      </c>
      <c r="C966" s="88">
        <v>-8.3550453000000005</v>
      </c>
    </row>
    <row r="967" spans="2:3" x14ac:dyDescent="0.25">
      <c r="B967" s="88">
        <v>26100000000</v>
      </c>
      <c r="C967" s="88">
        <v>-8.2289972000000002</v>
      </c>
    </row>
    <row r="968" spans="2:3" x14ac:dyDescent="0.25">
      <c r="B968" s="88">
        <v>26250000000</v>
      </c>
      <c r="C968" s="88">
        <v>-8.0979241999999996</v>
      </c>
    </row>
    <row r="969" spans="2:3" x14ac:dyDescent="0.25">
      <c r="B969" s="88">
        <v>26400000000</v>
      </c>
      <c r="C969" s="88">
        <v>-8.0888957999999995</v>
      </c>
    </row>
    <row r="970" spans="2:3" x14ac:dyDescent="0.25">
      <c r="B970" s="88">
        <v>26550000000</v>
      </c>
      <c r="C970" s="88">
        <v>-8.1348228000000002</v>
      </c>
    </row>
    <row r="971" spans="2:3" x14ac:dyDescent="0.25">
      <c r="B971" s="88">
        <v>26700000000</v>
      </c>
      <c r="C971" s="88">
        <v>-7.9725409000000003</v>
      </c>
    </row>
    <row r="972" spans="2:3" x14ac:dyDescent="0.25">
      <c r="B972" s="88">
        <v>26850000000</v>
      </c>
      <c r="C972" s="88">
        <v>-8.0529689999999992</v>
      </c>
    </row>
    <row r="973" spans="2:3" x14ac:dyDescent="0.25">
      <c r="B973" s="88">
        <v>27000000000</v>
      </c>
      <c r="C973" s="88">
        <v>-8.0064106000000006</v>
      </c>
    </row>
    <row r="974" spans="2:3" x14ac:dyDescent="0.25">
      <c r="B974" s="88">
        <v>27150000000</v>
      </c>
      <c r="C974" s="88">
        <v>-8.1746844999999997</v>
      </c>
    </row>
    <row r="975" spans="2:3" x14ac:dyDescent="0.25">
      <c r="B975" s="88">
        <v>27300000000</v>
      </c>
      <c r="C975" s="88">
        <v>-8.2744140999999996</v>
      </c>
    </row>
    <row r="976" spans="2:3" x14ac:dyDescent="0.25">
      <c r="B976" s="88">
        <v>27450000000</v>
      </c>
      <c r="C976" s="88">
        <v>-8.368722</v>
      </c>
    </row>
    <row r="977" spans="2:3" x14ac:dyDescent="0.25">
      <c r="B977" s="88">
        <v>27600000000</v>
      </c>
      <c r="C977" s="88">
        <v>-8.5657911000000002</v>
      </c>
    </row>
    <row r="978" spans="2:3" x14ac:dyDescent="0.25">
      <c r="B978" s="88">
        <v>27750000000</v>
      </c>
      <c r="C978" s="88">
        <v>-8.6470365999999999</v>
      </c>
    </row>
    <row r="979" spans="2:3" x14ac:dyDescent="0.25">
      <c r="B979" s="88">
        <v>27900000000</v>
      </c>
      <c r="C979" s="88">
        <v>-8.6514281999999998</v>
      </c>
    </row>
    <row r="980" spans="2:3" x14ac:dyDescent="0.25">
      <c r="B980" s="88">
        <v>28050000000</v>
      </c>
      <c r="C980" s="88">
        <v>-8.6002253999999994</v>
      </c>
    </row>
    <row r="981" spans="2:3" x14ac:dyDescent="0.25">
      <c r="B981" s="88">
        <v>28200000000</v>
      </c>
      <c r="C981" s="88">
        <v>-8.7731724</v>
      </c>
    </row>
    <row r="982" spans="2:3" x14ac:dyDescent="0.25">
      <c r="B982" s="88">
        <v>28350000000</v>
      </c>
      <c r="C982" s="88">
        <v>-8.8555373999999993</v>
      </c>
    </row>
    <row r="983" spans="2:3" x14ac:dyDescent="0.25">
      <c r="B983" s="88">
        <v>28500000000</v>
      </c>
      <c r="C983" s="88">
        <v>-8.8878573999999997</v>
      </c>
    </row>
    <row r="984" spans="2:3" x14ac:dyDescent="0.25">
      <c r="B984" s="88">
        <v>28650000000</v>
      </c>
      <c r="C984" s="88">
        <v>-9.0661620999999997</v>
      </c>
    </row>
    <row r="985" spans="2:3" x14ac:dyDescent="0.25">
      <c r="B985" s="88">
        <v>28800000000</v>
      </c>
      <c r="C985" s="88">
        <v>-9.1586437000000007</v>
      </c>
    </row>
    <row r="986" spans="2:3" x14ac:dyDescent="0.25">
      <c r="B986" s="88">
        <v>28950000000</v>
      </c>
      <c r="C986" s="88">
        <v>-9.1966657999999999</v>
      </c>
    </row>
    <row r="987" spans="2:3" x14ac:dyDescent="0.25">
      <c r="B987" s="88">
        <v>29100000000</v>
      </c>
      <c r="C987" s="88">
        <v>-9.3112106000000008</v>
      </c>
    </row>
    <row r="988" spans="2:3" x14ac:dyDescent="0.25">
      <c r="B988" s="88">
        <v>29250000000</v>
      </c>
      <c r="C988" s="88">
        <v>-9.4384412999999991</v>
      </c>
    </row>
    <row r="989" spans="2:3" x14ac:dyDescent="0.25">
      <c r="B989" s="88">
        <v>29400000000</v>
      </c>
      <c r="C989" s="88">
        <v>-9.5447644999999994</v>
      </c>
    </row>
    <row r="990" spans="2:3" x14ac:dyDescent="0.25">
      <c r="B990" s="88">
        <v>29550000000</v>
      </c>
      <c r="C990" s="88">
        <v>-9.5496301999999993</v>
      </c>
    </row>
    <row r="991" spans="2:3" x14ac:dyDescent="0.25">
      <c r="B991" s="88">
        <v>29700000000</v>
      </c>
      <c r="C991" s="88">
        <v>-9.6976185000000008</v>
      </c>
    </row>
    <row r="992" spans="2:3" x14ac:dyDescent="0.25">
      <c r="B992" s="88">
        <v>29850000000</v>
      </c>
      <c r="C992" s="88">
        <v>-9.7745285000000006</v>
      </c>
    </row>
    <row r="993" spans="2:3" x14ac:dyDescent="0.25">
      <c r="B993" s="88">
        <v>30000000000</v>
      </c>
      <c r="C993" s="88">
        <v>-9.9718037000000006</v>
      </c>
    </row>
    <row r="994" spans="2:3" x14ac:dyDescent="0.25">
      <c r="B994" s="88">
        <v>30150000000</v>
      </c>
      <c r="C994" s="88">
        <v>-10.130343999999999</v>
      </c>
    </row>
    <row r="995" spans="2:3" x14ac:dyDescent="0.25">
      <c r="B995" s="88">
        <v>30300000000</v>
      </c>
      <c r="C995" s="88">
        <v>-10.378451999999999</v>
      </c>
    </row>
    <row r="996" spans="2:3" x14ac:dyDescent="0.25">
      <c r="B996" s="88">
        <v>30450000000</v>
      </c>
      <c r="C996" s="88">
        <v>-10.577233</v>
      </c>
    </row>
    <row r="997" spans="2:3" x14ac:dyDescent="0.25">
      <c r="B997" s="88">
        <v>30600000000</v>
      </c>
      <c r="C997" s="88">
        <v>-10.535446</v>
      </c>
    </row>
    <row r="998" spans="2:3" x14ac:dyDescent="0.25">
      <c r="B998" s="88">
        <v>30750000000</v>
      </c>
      <c r="C998" s="88">
        <v>-10.809953</v>
      </c>
    </row>
    <row r="999" spans="2:3" x14ac:dyDescent="0.25">
      <c r="B999" s="88">
        <v>30900000000</v>
      </c>
      <c r="C999" s="88">
        <v>-10.976673999999999</v>
      </c>
    </row>
    <row r="1000" spans="2:3" x14ac:dyDescent="0.25">
      <c r="B1000" s="88">
        <v>31050000000</v>
      </c>
      <c r="C1000" s="88">
        <v>-11.347267</v>
      </c>
    </row>
    <row r="1001" spans="2:3" x14ac:dyDescent="0.25">
      <c r="B1001" s="88">
        <v>31200000000</v>
      </c>
      <c r="C1001" s="88">
        <v>-11.462291</v>
      </c>
    </row>
    <row r="1002" spans="2:3" x14ac:dyDescent="0.25">
      <c r="B1002" s="88">
        <v>31350000000</v>
      </c>
      <c r="C1002" s="88">
        <v>-11.522477</v>
      </c>
    </row>
    <row r="1003" spans="2:3" x14ac:dyDescent="0.25">
      <c r="B1003" s="88">
        <v>31500000000</v>
      </c>
      <c r="C1003" s="88">
        <v>-11.671135</v>
      </c>
    </row>
    <row r="1004" spans="2:3" x14ac:dyDescent="0.25">
      <c r="B1004" s="88">
        <v>31650000000</v>
      </c>
      <c r="C1004" s="88">
        <v>-11.754572</v>
      </c>
    </row>
    <row r="1005" spans="2:3" x14ac:dyDescent="0.25">
      <c r="B1005" s="88">
        <v>31800000000</v>
      </c>
      <c r="C1005" s="88">
        <v>-11.91961</v>
      </c>
    </row>
    <row r="1006" spans="2:3" x14ac:dyDescent="0.25">
      <c r="B1006" s="88">
        <v>31950000000</v>
      </c>
      <c r="C1006" s="88">
        <v>-12.156291</v>
      </c>
    </row>
    <row r="1007" spans="2:3" x14ac:dyDescent="0.25">
      <c r="B1007" s="88">
        <v>32100000000</v>
      </c>
      <c r="C1007" s="88">
        <v>-12.374857</v>
      </c>
    </row>
    <row r="1008" spans="2:3" x14ac:dyDescent="0.25">
      <c r="B1008" s="88">
        <v>32250000000</v>
      </c>
      <c r="C1008" s="88">
        <v>-12.541528</v>
      </c>
    </row>
    <row r="1009" spans="2:3" x14ac:dyDescent="0.25">
      <c r="B1009" s="88">
        <v>32400000000</v>
      </c>
      <c r="C1009" s="88">
        <v>-12.598901</v>
      </c>
    </row>
    <row r="1010" spans="2:3" x14ac:dyDescent="0.25">
      <c r="B1010" s="88">
        <v>32550000000</v>
      </c>
      <c r="C1010" s="88">
        <v>-12.570968000000001</v>
      </c>
    </row>
    <row r="1011" spans="2:3" x14ac:dyDescent="0.25">
      <c r="B1011" s="88">
        <v>32700000000</v>
      </c>
      <c r="C1011" s="88">
        <v>-12.635636999999999</v>
      </c>
    </row>
    <row r="1012" spans="2:3" x14ac:dyDescent="0.25">
      <c r="B1012" s="88">
        <v>32850000000</v>
      </c>
      <c r="C1012" s="88">
        <v>-12.713889</v>
      </c>
    </row>
    <row r="1013" spans="2:3" x14ac:dyDescent="0.25">
      <c r="B1013" s="88">
        <v>33000000000</v>
      </c>
      <c r="C1013" s="88">
        <v>-12.716043000000001</v>
      </c>
    </row>
    <row r="1014" spans="2:3" x14ac:dyDescent="0.25">
      <c r="B1014" s="88">
        <v>33150000000</v>
      </c>
      <c r="C1014" s="88">
        <v>-12.739336</v>
      </c>
    </row>
    <row r="1015" spans="2:3" x14ac:dyDescent="0.25">
      <c r="B1015" s="88">
        <v>33300000000</v>
      </c>
      <c r="C1015" s="88">
        <v>-12.758076000000001</v>
      </c>
    </row>
    <row r="1016" spans="2:3" x14ac:dyDescent="0.25">
      <c r="B1016" s="88">
        <v>33450000000</v>
      </c>
      <c r="C1016" s="88">
        <v>-12.876480000000001</v>
      </c>
    </row>
    <row r="1017" spans="2:3" x14ac:dyDescent="0.25">
      <c r="B1017" s="88">
        <v>33600000000</v>
      </c>
      <c r="C1017" s="88">
        <v>-12.988799</v>
      </c>
    </row>
    <row r="1018" spans="2:3" x14ac:dyDescent="0.25">
      <c r="B1018" s="88">
        <v>33750000000</v>
      </c>
      <c r="C1018" s="88">
        <v>-13.127867</v>
      </c>
    </row>
    <row r="1019" spans="2:3" x14ac:dyDescent="0.25">
      <c r="B1019" s="88">
        <v>33900000000</v>
      </c>
      <c r="C1019" s="88">
        <v>-13.190435000000001</v>
      </c>
    </row>
    <row r="1020" spans="2:3" x14ac:dyDescent="0.25">
      <c r="B1020" s="88">
        <v>34050000000</v>
      </c>
      <c r="C1020" s="88">
        <v>-13.360533</v>
      </c>
    </row>
    <row r="1021" spans="2:3" x14ac:dyDescent="0.25">
      <c r="B1021" s="88">
        <v>34200000000</v>
      </c>
      <c r="C1021" s="88">
        <v>-13.442959</v>
      </c>
    </row>
    <row r="1022" spans="2:3" x14ac:dyDescent="0.25">
      <c r="B1022" s="88">
        <v>34350000000</v>
      </c>
      <c r="C1022" s="88">
        <v>-13.690215999999999</v>
      </c>
    </row>
    <row r="1023" spans="2:3" x14ac:dyDescent="0.25">
      <c r="B1023" s="88">
        <v>34500000000</v>
      </c>
      <c r="C1023" s="88">
        <v>-13.699726</v>
      </c>
    </row>
    <row r="1024" spans="2:3" x14ac:dyDescent="0.25">
      <c r="B1024" s="88">
        <v>34650000000</v>
      </c>
      <c r="C1024" s="88">
        <v>-13.510339</v>
      </c>
    </row>
    <row r="1025" spans="2:3" x14ac:dyDescent="0.25">
      <c r="B1025" s="88">
        <v>34800000000</v>
      </c>
      <c r="C1025" s="88">
        <v>-13.31099</v>
      </c>
    </row>
    <row r="1026" spans="2:3" x14ac:dyDescent="0.25">
      <c r="B1026" s="88">
        <v>34950000000</v>
      </c>
      <c r="C1026" s="88">
        <v>-13.277746</v>
      </c>
    </row>
    <row r="1027" spans="2:3" x14ac:dyDescent="0.25">
      <c r="B1027" s="88">
        <v>35100000000</v>
      </c>
      <c r="C1027" s="88">
        <v>-13.274585999999999</v>
      </c>
    </row>
    <row r="1028" spans="2:3" x14ac:dyDescent="0.25">
      <c r="B1028" s="88">
        <v>35250000000</v>
      </c>
      <c r="C1028" s="88">
        <v>-13.369763000000001</v>
      </c>
    </row>
    <row r="1029" spans="2:3" x14ac:dyDescent="0.25">
      <c r="B1029" s="88">
        <v>35400000000</v>
      </c>
      <c r="C1029" s="88">
        <v>-13.667699000000001</v>
      </c>
    </row>
    <row r="1030" spans="2:3" x14ac:dyDescent="0.25">
      <c r="B1030" s="88">
        <v>35550000000</v>
      </c>
      <c r="C1030" s="88">
        <v>-14.035231</v>
      </c>
    </row>
    <row r="1031" spans="2:3" x14ac:dyDescent="0.25">
      <c r="B1031" s="88">
        <v>35700000000</v>
      </c>
      <c r="C1031" s="88">
        <v>-14.554955</v>
      </c>
    </row>
    <row r="1032" spans="2:3" x14ac:dyDescent="0.25">
      <c r="B1032" s="88">
        <v>35850000000</v>
      </c>
      <c r="C1032" s="88">
        <v>-15.072488999999999</v>
      </c>
    </row>
    <row r="1033" spans="2:3" x14ac:dyDescent="0.25">
      <c r="B1033" s="88">
        <v>36000000000</v>
      </c>
      <c r="C1033" s="88">
        <v>-15.805307000000001</v>
      </c>
    </row>
    <row r="1034" spans="2:3" x14ac:dyDescent="0.25">
      <c r="B1034" s="88" t="s">
        <v>21</v>
      </c>
    </row>
    <row r="1037" spans="2:3" x14ac:dyDescent="0.25">
      <c r="B1037" s="88" t="s">
        <v>25</v>
      </c>
    </row>
    <row r="1038" spans="2:3" x14ac:dyDescent="0.25">
      <c r="B1038" s="88" t="s">
        <v>19</v>
      </c>
      <c r="C1038" s="88" t="s">
        <v>283</v>
      </c>
    </row>
    <row r="1039" spans="2:3" x14ac:dyDescent="0.25">
      <c r="B1039" s="88">
        <v>6000000000</v>
      </c>
      <c r="C1039" s="88">
        <v>-71.114479000000003</v>
      </c>
    </row>
    <row r="1040" spans="2:3" x14ac:dyDescent="0.25">
      <c r="B1040" s="88">
        <v>6150000000</v>
      </c>
      <c r="C1040" s="88">
        <v>-73.633735999999999</v>
      </c>
    </row>
    <row r="1041" spans="2:3" x14ac:dyDescent="0.25">
      <c r="B1041" s="88">
        <v>6300000000</v>
      </c>
      <c r="C1041" s="88">
        <v>-72.577690000000004</v>
      </c>
    </row>
    <row r="1042" spans="2:3" x14ac:dyDescent="0.25">
      <c r="B1042" s="88">
        <v>6450000000</v>
      </c>
      <c r="C1042" s="88">
        <v>-70.713111999999995</v>
      </c>
    </row>
    <row r="1043" spans="2:3" x14ac:dyDescent="0.25">
      <c r="B1043" s="88">
        <v>6600000000</v>
      </c>
      <c r="C1043" s="88">
        <v>-67.450867000000002</v>
      </c>
    </row>
    <row r="1044" spans="2:3" x14ac:dyDescent="0.25">
      <c r="B1044" s="88">
        <v>6750000000</v>
      </c>
      <c r="C1044" s="88">
        <v>-65.431151999999997</v>
      </c>
    </row>
    <row r="1045" spans="2:3" x14ac:dyDescent="0.25">
      <c r="B1045" s="88">
        <v>6900000000</v>
      </c>
      <c r="C1045" s="88">
        <v>-63.022269999999999</v>
      </c>
    </row>
    <row r="1046" spans="2:3" x14ac:dyDescent="0.25">
      <c r="B1046" s="88">
        <v>7050000000</v>
      </c>
      <c r="C1046" s="88">
        <v>-60.856490999999998</v>
      </c>
    </row>
    <row r="1047" spans="2:3" x14ac:dyDescent="0.25">
      <c r="B1047" s="88">
        <v>7200000000</v>
      </c>
      <c r="C1047" s="88">
        <v>-59.783107999999999</v>
      </c>
    </row>
    <row r="1048" spans="2:3" x14ac:dyDescent="0.25">
      <c r="B1048" s="88">
        <v>7350000000</v>
      </c>
      <c r="C1048" s="88">
        <v>-58.422752000000003</v>
      </c>
    </row>
    <row r="1049" spans="2:3" x14ac:dyDescent="0.25">
      <c r="B1049" s="88">
        <v>7500000000</v>
      </c>
      <c r="C1049" s="88">
        <v>-28.735937</v>
      </c>
    </row>
    <row r="1050" spans="2:3" x14ac:dyDescent="0.25">
      <c r="B1050" s="88">
        <v>7650000000</v>
      </c>
      <c r="C1050" s="88">
        <v>-54.604149</v>
      </c>
    </row>
    <row r="1051" spans="2:3" x14ac:dyDescent="0.25">
      <c r="B1051" s="88">
        <v>7800000000</v>
      </c>
      <c r="C1051" s="88">
        <v>-53.144356000000002</v>
      </c>
    </row>
    <row r="1052" spans="2:3" x14ac:dyDescent="0.25">
      <c r="B1052" s="88">
        <v>7950000000</v>
      </c>
      <c r="C1052" s="88">
        <v>-50.735225999999997</v>
      </c>
    </row>
    <row r="1053" spans="2:3" x14ac:dyDescent="0.25">
      <c r="B1053" s="88">
        <v>8100000000</v>
      </c>
      <c r="C1053" s="88">
        <v>-49.402011999999999</v>
      </c>
    </row>
    <row r="1054" spans="2:3" x14ac:dyDescent="0.25">
      <c r="B1054" s="88">
        <v>8250000000</v>
      </c>
      <c r="C1054" s="88">
        <v>-48.267795999999997</v>
      </c>
    </row>
    <row r="1055" spans="2:3" x14ac:dyDescent="0.25">
      <c r="B1055" s="88">
        <v>8400000000</v>
      </c>
      <c r="C1055" s="88">
        <v>-46.886291999999997</v>
      </c>
    </row>
    <row r="1056" spans="2:3" x14ac:dyDescent="0.25">
      <c r="B1056" s="88">
        <v>8550000000</v>
      </c>
      <c r="C1056" s="88">
        <v>-45.501483999999998</v>
      </c>
    </row>
    <row r="1057" spans="2:3" x14ac:dyDescent="0.25">
      <c r="B1057" s="88">
        <v>8700000000</v>
      </c>
      <c r="C1057" s="88">
        <v>-44.289299</v>
      </c>
    </row>
    <row r="1058" spans="2:3" x14ac:dyDescent="0.25">
      <c r="B1058" s="88">
        <v>8850000000</v>
      </c>
      <c r="C1058" s="88">
        <v>-43.136715000000002</v>
      </c>
    </row>
    <row r="1059" spans="2:3" x14ac:dyDescent="0.25">
      <c r="B1059" s="88">
        <v>9000000000</v>
      </c>
      <c r="C1059" s="88">
        <v>-41.968674</v>
      </c>
    </row>
    <row r="1060" spans="2:3" x14ac:dyDescent="0.25">
      <c r="B1060" s="88">
        <v>9150000000</v>
      </c>
      <c r="C1060" s="88">
        <v>-40.840954000000004</v>
      </c>
    </row>
    <row r="1061" spans="2:3" x14ac:dyDescent="0.25">
      <c r="B1061" s="88">
        <v>9300000000</v>
      </c>
      <c r="C1061" s="88">
        <v>-39.613159000000003</v>
      </c>
    </row>
    <row r="1062" spans="2:3" x14ac:dyDescent="0.25">
      <c r="B1062" s="88">
        <v>9450000000</v>
      </c>
      <c r="C1062" s="88">
        <v>-38.281097000000003</v>
      </c>
    </row>
    <row r="1063" spans="2:3" x14ac:dyDescent="0.25">
      <c r="B1063" s="88">
        <v>9600000000</v>
      </c>
      <c r="C1063" s="88">
        <v>-37.408088999999997</v>
      </c>
    </row>
    <row r="1064" spans="2:3" x14ac:dyDescent="0.25">
      <c r="B1064" s="88">
        <v>9750000000</v>
      </c>
      <c r="C1064" s="88">
        <v>-36.850140000000003</v>
      </c>
    </row>
    <row r="1065" spans="2:3" x14ac:dyDescent="0.25">
      <c r="B1065" s="88">
        <v>9900000000</v>
      </c>
      <c r="C1065" s="88">
        <v>-36.767322999999998</v>
      </c>
    </row>
    <row r="1066" spans="2:3" x14ac:dyDescent="0.25">
      <c r="B1066" s="88">
        <v>10050000000</v>
      </c>
      <c r="C1066" s="88">
        <v>-36.512203</v>
      </c>
    </row>
    <row r="1067" spans="2:3" x14ac:dyDescent="0.25">
      <c r="B1067" s="88">
        <v>10200000000</v>
      </c>
      <c r="C1067" s="88">
        <v>-36.651482000000001</v>
      </c>
    </row>
    <row r="1068" spans="2:3" x14ac:dyDescent="0.25">
      <c r="B1068" s="88">
        <v>10350000000</v>
      </c>
      <c r="C1068" s="88">
        <v>-36.642952000000001</v>
      </c>
    </row>
    <row r="1069" spans="2:3" x14ac:dyDescent="0.25">
      <c r="B1069" s="88">
        <v>10500000000</v>
      </c>
      <c r="C1069" s="88">
        <v>-38.709415</v>
      </c>
    </row>
    <row r="1070" spans="2:3" x14ac:dyDescent="0.25">
      <c r="B1070" s="88">
        <v>10650000000</v>
      </c>
      <c r="C1070" s="88">
        <v>-38.471916</v>
      </c>
    </row>
    <row r="1071" spans="2:3" x14ac:dyDescent="0.25">
      <c r="B1071" s="88">
        <v>10800000000</v>
      </c>
      <c r="C1071" s="88">
        <v>-38.359420999999998</v>
      </c>
    </row>
    <row r="1072" spans="2:3" x14ac:dyDescent="0.25">
      <c r="B1072" s="88">
        <v>10950000000</v>
      </c>
      <c r="C1072" s="88">
        <v>-37.185532000000002</v>
      </c>
    </row>
    <row r="1073" spans="2:3" x14ac:dyDescent="0.25">
      <c r="B1073" s="88">
        <v>11100000000</v>
      </c>
      <c r="C1073" s="88">
        <v>-35.086371999999997</v>
      </c>
    </row>
    <row r="1074" spans="2:3" x14ac:dyDescent="0.25">
      <c r="B1074" s="88">
        <v>11250000000</v>
      </c>
      <c r="C1074" s="88">
        <v>-34.438011000000003</v>
      </c>
    </row>
    <row r="1075" spans="2:3" x14ac:dyDescent="0.25">
      <c r="B1075" s="88">
        <v>11400000000</v>
      </c>
      <c r="C1075" s="88">
        <v>-34.012206999999997</v>
      </c>
    </row>
    <row r="1076" spans="2:3" x14ac:dyDescent="0.25">
      <c r="B1076" s="88">
        <v>11550000000</v>
      </c>
      <c r="C1076" s="88">
        <v>-32.159260000000003</v>
      </c>
    </row>
    <row r="1077" spans="2:3" x14ac:dyDescent="0.25">
      <c r="B1077" s="88">
        <v>11700000000</v>
      </c>
      <c r="C1077" s="88">
        <v>-33.018574000000001</v>
      </c>
    </row>
    <row r="1078" spans="2:3" x14ac:dyDescent="0.25">
      <c r="B1078" s="88">
        <v>11850000000</v>
      </c>
      <c r="C1078" s="88">
        <v>-24.357977000000002</v>
      </c>
    </row>
    <row r="1079" spans="2:3" x14ac:dyDescent="0.25">
      <c r="B1079" s="88">
        <v>12000000000</v>
      </c>
      <c r="C1079" s="88">
        <v>-19.994171000000001</v>
      </c>
    </row>
    <row r="1080" spans="2:3" x14ac:dyDescent="0.25">
      <c r="B1080" s="88">
        <v>12150000000</v>
      </c>
      <c r="C1080" s="88">
        <v>-16.23385</v>
      </c>
    </row>
    <row r="1081" spans="2:3" x14ac:dyDescent="0.25">
      <c r="B1081" s="88">
        <v>12300000000</v>
      </c>
      <c r="C1081" s="88">
        <v>-21.78668</v>
      </c>
    </row>
    <row r="1082" spans="2:3" x14ac:dyDescent="0.25">
      <c r="B1082" s="88">
        <v>12450000000</v>
      </c>
      <c r="C1082" s="88">
        <v>-19.611267000000002</v>
      </c>
    </row>
    <row r="1083" spans="2:3" x14ac:dyDescent="0.25">
      <c r="B1083" s="88">
        <v>12600000000</v>
      </c>
      <c r="C1083" s="88">
        <v>-26.697303999999999</v>
      </c>
    </row>
    <row r="1084" spans="2:3" x14ac:dyDescent="0.25">
      <c r="B1084" s="88">
        <v>12750000000</v>
      </c>
      <c r="C1084" s="88">
        <v>-13.590631</v>
      </c>
    </row>
    <row r="1085" spans="2:3" x14ac:dyDescent="0.25">
      <c r="B1085" s="88">
        <v>12900000000</v>
      </c>
      <c r="C1085" s="88">
        <v>-11.341452</v>
      </c>
    </row>
    <row r="1086" spans="2:3" x14ac:dyDescent="0.25">
      <c r="B1086" s="88">
        <v>13050000000</v>
      </c>
      <c r="C1086" s="88">
        <v>-9.7246760999999999</v>
      </c>
    </row>
    <row r="1087" spans="2:3" x14ac:dyDescent="0.25">
      <c r="B1087" s="88">
        <v>13200000000</v>
      </c>
      <c r="C1087" s="88">
        <v>-9.5457467999999999</v>
      </c>
    </row>
    <row r="1088" spans="2:3" x14ac:dyDescent="0.25">
      <c r="B1088" s="88">
        <v>13350000000</v>
      </c>
      <c r="C1088" s="88">
        <v>-9.3151913000000004</v>
      </c>
    </row>
    <row r="1089" spans="2:3" x14ac:dyDescent="0.25">
      <c r="B1089" s="88">
        <v>13500000000</v>
      </c>
      <c r="C1089" s="88">
        <v>-9.2576512999999991</v>
      </c>
    </row>
    <row r="1090" spans="2:3" x14ac:dyDescent="0.25">
      <c r="B1090" s="88">
        <v>13650000000</v>
      </c>
      <c r="C1090" s="88">
        <v>-9.1200504000000002</v>
      </c>
    </row>
    <row r="1091" spans="2:3" x14ac:dyDescent="0.25">
      <c r="B1091" s="88">
        <v>13800000000</v>
      </c>
      <c r="C1091" s="88">
        <v>-9.0258120999999996</v>
      </c>
    </row>
    <row r="1092" spans="2:3" x14ac:dyDescent="0.25">
      <c r="B1092" s="88">
        <v>13950000000</v>
      </c>
      <c r="C1092" s="88">
        <v>-8.8998661000000006</v>
      </c>
    </row>
    <row r="1093" spans="2:3" x14ac:dyDescent="0.25">
      <c r="B1093" s="88">
        <v>14100000000</v>
      </c>
      <c r="C1093" s="88">
        <v>-8.5930719</v>
      </c>
    </row>
    <row r="1094" spans="2:3" x14ac:dyDescent="0.25">
      <c r="B1094" s="88">
        <v>14250000000</v>
      </c>
      <c r="C1094" s="88">
        <v>-7.9528308000000001</v>
      </c>
    </row>
    <row r="1095" spans="2:3" x14ac:dyDescent="0.25">
      <c r="B1095" s="88">
        <v>14400000000</v>
      </c>
      <c r="C1095" s="88">
        <v>-7.4884957999999999</v>
      </c>
    </row>
    <row r="1096" spans="2:3" x14ac:dyDescent="0.25">
      <c r="B1096" s="88">
        <v>14550000000</v>
      </c>
      <c r="C1096" s="88">
        <v>-7.3710842000000003</v>
      </c>
    </row>
    <row r="1097" spans="2:3" x14ac:dyDescent="0.25">
      <c r="B1097" s="88">
        <v>14700000000</v>
      </c>
      <c r="C1097" s="88">
        <v>-7.3344164000000003</v>
      </c>
    </row>
    <row r="1098" spans="2:3" x14ac:dyDescent="0.25">
      <c r="B1098" s="88">
        <v>14850000000</v>
      </c>
      <c r="C1098" s="88">
        <v>-7.0682935999999996</v>
      </c>
    </row>
    <row r="1099" spans="2:3" x14ac:dyDescent="0.25">
      <c r="B1099" s="88">
        <v>15000000000</v>
      </c>
      <c r="C1099" s="88">
        <v>-6.2908439999999999</v>
      </c>
    </row>
    <row r="1100" spans="2:3" x14ac:dyDescent="0.25">
      <c r="B1100" s="88">
        <v>15150000000</v>
      </c>
      <c r="C1100" s="88">
        <v>-6.9093003</v>
      </c>
    </row>
    <row r="1101" spans="2:3" x14ac:dyDescent="0.25">
      <c r="B1101" s="88">
        <v>15300000000</v>
      </c>
      <c r="C1101" s="88">
        <v>-6.8912000999999998</v>
      </c>
    </row>
    <row r="1102" spans="2:3" x14ac:dyDescent="0.25">
      <c r="B1102" s="88">
        <v>15450000000</v>
      </c>
      <c r="C1102" s="88">
        <v>-7.0681662999999997</v>
      </c>
    </row>
    <row r="1103" spans="2:3" x14ac:dyDescent="0.25">
      <c r="B1103" s="88">
        <v>15600000000</v>
      </c>
      <c r="C1103" s="88">
        <v>-7.3074697999999998</v>
      </c>
    </row>
    <row r="1104" spans="2:3" x14ac:dyDescent="0.25">
      <c r="B1104" s="88">
        <v>15750000000</v>
      </c>
      <c r="C1104" s="88">
        <v>-7.5176334000000002</v>
      </c>
    </row>
    <row r="1105" spans="2:3" x14ac:dyDescent="0.25">
      <c r="B1105" s="88">
        <v>15900000000</v>
      </c>
      <c r="C1105" s="88">
        <v>-7.7311000999999999</v>
      </c>
    </row>
    <row r="1106" spans="2:3" x14ac:dyDescent="0.25">
      <c r="B1106" s="88">
        <v>16050000000</v>
      </c>
      <c r="C1106" s="88">
        <v>-7.5904483999999997</v>
      </c>
    </row>
    <row r="1107" spans="2:3" x14ac:dyDescent="0.25">
      <c r="B1107" s="88">
        <v>16200000000</v>
      </c>
      <c r="C1107" s="88">
        <v>-7.7529963999999998</v>
      </c>
    </row>
    <row r="1108" spans="2:3" x14ac:dyDescent="0.25">
      <c r="B1108" s="88">
        <v>16350000000</v>
      </c>
      <c r="C1108" s="88">
        <v>-7.9687032999999996</v>
      </c>
    </row>
    <row r="1109" spans="2:3" x14ac:dyDescent="0.25">
      <c r="B1109" s="88">
        <v>16500000000</v>
      </c>
      <c r="C1109" s="88">
        <v>-8.2832623000000005</v>
      </c>
    </row>
    <row r="1110" spans="2:3" x14ac:dyDescent="0.25">
      <c r="B1110" s="88">
        <v>16650000000</v>
      </c>
      <c r="C1110" s="88">
        <v>-8.8672980999999993</v>
      </c>
    </row>
    <row r="1111" spans="2:3" x14ac:dyDescent="0.25">
      <c r="B1111" s="88">
        <v>16800000000</v>
      </c>
      <c r="C1111" s="88">
        <v>-9.1724625</v>
      </c>
    </row>
    <row r="1112" spans="2:3" x14ac:dyDescent="0.25">
      <c r="B1112" s="88">
        <v>16950000000</v>
      </c>
      <c r="C1112" s="88">
        <v>-9.6281918999999991</v>
      </c>
    </row>
    <row r="1113" spans="2:3" x14ac:dyDescent="0.25">
      <c r="B1113" s="88">
        <v>17100000000</v>
      </c>
      <c r="C1113" s="88">
        <v>-9.5976353000000003</v>
      </c>
    </row>
    <row r="1114" spans="2:3" x14ac:dyDescent="0.25">
      <c r="B1114" s="88">
        <v>17250000000</v>
      </c>
      <c r="C1114" s="88">
        <v>-9.5531807000000004</v>
      </c>
    </row>
    <row r="1115" spans="2:3" x14ac:dyDescent="0.25">
      <c r="B1115" s="88">
        <v>17400000000</v>
      </c>
      <c r="C1115" s="88">
        <v>-10.035453</v>
      </c>
    </row>
    <row r="1116" spans="2:3" x14ac:dyDescent="0.25">
      <c r="B1116" s="88">
        <v>17550000000</v>
      </c>
      <c r="C1116" s="88">
        <v>-10.276930999999999</v>
      </c>
    </row>
    <row r="1117" spans="2:3" x14ac:dyDescent="0.25">
      <c r="B1117" s="88">
        <v>17700000000</v>
      </c>
      <c r="C1117" s="88">
        <v>-10.158211</v>
      </c>
    </row>
    <row r="1118" spans="2:3" x14ac:dyDescent="0.25">
      <c r="B1118" s="88">
        <v>17850000000</v>
      </c>
      <c r="C1118" s="88">
        <v>-10.139528</v>
      </c>
    </row>
    <row r="1119" spans="2:3" x14ac:dyDescent="0.25">
      <c r="B1119" s="88">
        <v>18000000000</v>
      </c>
      <c r="C1119" s="88">
        <v>-10.145530000000001</v>
      </c>
    </row>
    <row r="1120" spans="2:3" x14ac:dyDescent="0.25">
      <c r="B1120" s="88">
        <v>18150000000</v>
      </c>
      <c r="C1120" s="88">
        <v>-9.9910841000000001</v>
      </c>
    </row>
    <row r="1121" spans="2:3" x14ac:dyDescent="0.25">
      <c r="B1121" s="88">
        <v>18300000000</v>
      </c>
      <c r="C1121" s="88">
        <v>-10.243294000000001</v>
      </c>
    </row>
    <row r="1122" spans="2:3" x14ac:dyDescent="0.25">
      <c r="B1122" s="88">
        <v>18450000000</v>
      </c>
      <c r="C1122" s="88">
        <v>-10.400043</v>
      </c>
    </row>
    <row r="1123" spans="2:3" x14ac:dyDescent="0.25">
      <c r="B1123" s="88">
        <v>18600000000</v>
      </c>
      <c r="C1123" s="88">
        <v>-10.257953000000001</v>
      </c>
    </row>
    <row r="1124" spans="2:3" x14ac:dyDescent="0.25">
      <c r="B1124" s="88">
        <v>18750000000</v>
      </c>
      <c r="C1124" s="88">
        <v>-10.295267000000001</v>
      </c>
    </row>
    <row r="1125" spans="2:3" x14ac:dyDescent="0.25">
      <c r="B1125" s="88">
        <v>18900000000</v>
      </c>
      <c r="C1125" s="88">
        <v>-10.313635</v>
      </c>
    </row>
    <row r="1126" spans="2:3" x14ac:dyDescent="0.25">
      <c r="B1126" s="88">
        <v>19050000000</v>
      </c>
      <c r="C1126" s="88">
        <v>-10.392367</v>
      </c>
    </row>
    <row r="1127" spans="2:3" x14ac:dyDescent="0.25">
      <c r="B1127" s="88">
        <v>19200000000</v>
      </c>
      <c r="C1127" s="88">
        <v>-10.23062</v>
      </c>
    </row>
    <row r="1128" spans="2:3" x14ac:dyDescent="0.25">
      <c r="B1128" s="88">
        <v>19350000000</v>
      </c>
      <c r="C1128" s="88">
        <v>-10.574980999999999</v>
      </c>
    </row>
    <row r="1129" spans="2:3" x14ac:dyDescent="0.25">
      <c r="B1129" s="88">
        <v>19500000000</v>
      </c>
      <c r="C1129" s="88">
        <v>-10.628861000000001</v>
      </c>
    </row>
    <row r="1130" spans="2:3" x14ac:dyDescent="0.25">
      <c r="B1130" s="88">
        <v>19650000000</v>
      </c>
      <c r="C1130" s="88">
        <v>-10.592575999999999</v>
      </c>
    </row>
    <row r="1131" spans="2:3" x14ac:dyDescent="0.25">
      <c r="B1131" s="88">
        <v>19800000000</v>
      </c>
      <c r="C1131" s="88">
        <v>-10.869704</v>
      </c>
    </row>
    <row r="1132" spans="2:3" x14ac:dyDescent="0.25">
      <c r="B1132" s="88">
        <v>19950000000</v>
      </c>
      <c r="C1132" s="88">
        <v>-10.764338</v>
      </c>
    </row>
    <row r="1133" spans="2:3" x14ac:dyDescent="0.25">
      <c r="B1133" s="88">
        <v>20100000000</v>
      </c>
      <c r="C1133" s="88">
        <v>-10.661795</v>
      </c>
    </row>
    <row r="1134" spans="2:3" x14ac:dyDescent="0.25">
      <c r="B1134" s="88">
        <v>20250000000</v>
      </c>
      <c r="C1134" s="88">
        <v>-10.926507000000001</v>
      </c>
    </row>
    <row r="1135" spans="2:3" x14ac:dyDescent="0.25">
      <c r="B1135" s="88">
        <v>20400000000</v>
      </c>
      <c r="C1135" s="88">
        <v>-10.624374</v>
      </c>
    </row>
    <row r="1136" spans="2:3" x14ac:dyDescent="0.25">
      <c r="B1136" s="88">
        <v>20550000000</v>
      </c>
      <c r="C1136" s="88">
        <v>-10.304219</v>
      </c>
    </row>
    <row r="1137" spans="2:3" x14ac:dyDescent="0.25">
      <c r="B1137" s="88">
        <v>20700000000</v>
      </c>
      <c r="C1137" s="88">
        <v>-10.198688000000001</v>
      </c>
    </row>
    <row r="1138" spans="2:3" x14ac:dyDescent="0.25">
      <c r="B1138" s="88">
        <v>20850000000</v>
      </c>
      <c r="C1138" s="88">
        <v>-9.8724936999999997</v>
      </c>
    </row>
    <row r="1139" spans="2:3" x14ac:dyDescent="0.25">
      <c r="B1139" s="88">
        <v>21000000000</v>
      </c>
      <c r="C1139" s="88">
        <v>-9.8942490000000003</v>
      </c>
    </row>
    <row r="1140" spans="2:3" x14ac:dyDescent="0.25">
      <c r="B1140" s="88">
        <v>21150000000</v>
      </c>
      <c r="C1140" s="88">
        <v>-9.6243715000000005</v>
      </c>
    </row>
    <row r="1141" spans="2:3" x14ac:dyDescent="0.25">
      <c r="B1141" s="88">
        <v>21300000000</v>
      </c>
      <c r="C1141" s="88">
        <v>-9.6503037999999997</v>
      </c>
    </row>
    <row r="1142" spans="2:3" x14ac:dyDescent="0.25">
      <c r="B1142" s="88">
        <v>21450000000</v>
      </c>
      <c r="C1142" s="88">
        <v>-9.8068743000000005</v>
      </c>
    </row>
    <row r="1143" spans="2:3" x14ac:dyDescent="0.25">
      <c r="B1143" s="88">
        <v>21600000000</v>
      </c>
      <c r="C1143" s="88">
        <v>-9.9914617999999997</v>
      </c>
    </row>
    <row r="1144" spans="2:3" x14ac:dyDescent="0.25">
      <c r="B1144" s="88">
        <v>21750000000</v>
      </c>
      <c r="C1144" s="88">
        <v>-10.39113</v>
      </c>
    </row>
    <row r="1145" spans="2:3" x14ac:dyDescent="0.25">
      <c r="B1145" s="88">
        <v>21900000000</v>
      </c>
      <c r="C1145" s="88">
        <v>-10.653638000000001</v>
      </c>
    </row>
    <row r="1146" spans="2:3" x14ac:dyDescent="0.25">
      <c r="B1146" s="88">
        <v>22050000000</v>
      </c>
      <c r="C1146" s="88">
        <v>-11.182926</v>
      </c>
    </row>
    <row r="1147" spans="2:3" x14ac:dyDescent="0.25">
      <c r="B1147" s="88">
        <v>22200000000</v>
      </c>
      <c r="C1147" s="88">
        <v>-11.381173</v>
      </c>
    </row>
    <row r="1148" spans="2:3" x14ac:dyDescent="0.25">
      <c r="B1148" s="88">
        <v>22350000000</v>
      </c>
      <c r="C1148" s="88">
        <v>-11.540827</v>
      </c>
    </row>
    <row r="1149" spans="2:3" x14ac:dyDescent="0.25">
      <c r="B1149" s="88">
        <v>22500000000</v>
      </c>
      <c r="C1149" s="88">
        <v>-11.464060999999999</v>
      </c>
    </row>
    <row r="1150" spans="2:3" x14ac:dyDescent="0.25">
      <c r="B1150" s="88">
        <v>22650000000</v>
      </c>
      <c r="C1150" s="88">
        <v>-11.171430000000001</v>
      </c>
    </row>
    <row r="1151" spans="2:3" x14ac:dyDescent="0.25">
      <c r="B1151" s="88">
        <v>22800000000</v>
      </c>
      <c r="C1151" s="88">
        <v>-10.632356</v>
      </c>
    </row>
    <row r="1152" spans="2:3" x14ac:dyDescent="0.25">
      <c r="B1152" s="88">
        <v>22950000000</v>
      </c>
      <c r="C1152" s="88">
        <v>-10.082867</v>
      </c>
    </row>
    <row r="1153" spans="2:3" x14ac:dyDescent="0.25">
      <c r="B1153" s="88">
        <v>23100000000</v>
      </c>
      <c r="C1153" s="88">
        <v>-9.7601042000000007</v>
      </c>
    </row>
    <row r="1154" spans="2:3" x14ac:dyDescent="0.25">
      <c r="B1154" s="88">
        <v>23250000000</v>
      </c>
      <c r="C1154" s="88">
        <v>-9.2375106999999996</v>
      </c>
    </row>
    <row r="1155" spans="2:3" x14ac:dyDescent="0.25">
      <c r="B1155" s="88">
        <v>23400000000</v>
      </c>
      <c r="C1155" s="88">
        <v>-9.0129956999999994</v>
      </c>
    </row>
    <row r="1156" spans="2:3" x14ac:dyDescent="0.25">
      <c r="B1156" s="88">
        <v>23550000000</v>
      </c>
      <c r="C1156" s="88">
        <v>-8.7191934999999994</v>
      </c>
    </row>
    <row r="1157" spans="2:3" x14ac:dyDescent="0.25">
      <c r="B1157" s="88">
        <v>23700000000</v>
      </c>
      <c r="C1157" s="88">
        <v>-8.6921043000000004</v>
      </c>
    </row>
    <row r="1158" spans="2:3" x14ac:dyDescent="0.25">
      <c r="B1158" s="88">
        <v>23850000000</v>
      </c>
      <c r="C1158" s="88">
        <v>-8.6695575999999992</v>
      </c>
    </row>
    <row r="1159" spans="2:3" x14ac:dyDescent="0.25">
      <c r="B1159" s="88">
        <v>24000000000</v>
      </c>
      <c r="C1159" s="88">
        <v>-8.6092148000000002</v>
      </c>
    </row>
    <row r="1160" spans="2:3" x14ac:dyDescent="0.25">
      <c r="B1160" s="88">
        <v>24150000000</v>
      </c>
      <c r="C1160" s="88">
        <v>-8.6834153999999995</v>
      </c>
    </row>
    <row r="1161" spans="2:3" x14ac:dyDescent="0.25">
      <c r="B1161" s="88">
        <v>24300000000</v>
      </c>
      <c r="C1161" s="88">
        <v>-8.8129930000000005</v>
      </c>
    </row>
    <row r="1162" spans="2:3" x14ac:dyDescent="0.25">
      <c r="B1162" s="88">
        <v>24450000000</v>
      </c>
      <c r="C1162" s="88">
        <v>-9.0434570000000001</v>
      </c>
    </row>
    <row r="1163" spans="2:3" x14ac:dyDescent="0.25">
      <c r="B1163" s="88">
        <v>24600000000</v>
      </c>
      <c r="C1163" s="88">
        <v>-9.0523758000000001</v>
      </c>
    </row>
    <row r="1164" spans="2:3" x14ac:dyDescent="0.25">
      <c r="B1164" s="88">
        <v>24750000000</v>
      </c>
      <c r="C1164" s="88">
        <v>-9.3108863999999993</v>
      </c>
    </row>
    <row r="1165" spans="2:3" x14ac:dyDescent="0.25">
      <c r="B1165" s="88">
        <v>24900000000</v>
      </c>
      <c r="C1165" s="88">
        <v>-9.3884325000000004</v>
      </c>
    </row>
    <row r="1166" spans="2:3" x14ac:dyDescent="0.25">
      <c r="B1166" s="88">
        <v>25050000000</v>
      </c>
      <c r="C1166" s="88">
        <v>-9.2010202000000003</v>
      </c>
    </row>
    <row r="1167" spans="2:3" x14ac:dyDescent="0.25">
      <c r="B1167" s="88">
        <v>25200000000</v>
      </c>
      <c r="C1167" s="88">
        <v>-9.5627575</v>
      </c>
    </row>
    <row r="1168" spans="2:3" x14ac:dyDescent="0.25">
      <c r="B1168" s="88">
        <v>25350000000</v>
      </c>
      <c r="C1168" s="88">
        <v>-9.7491465000000002</v>
      </c>
    </row>
    <row r="1169" spans="2:3" x14ac:dyDescent="0.25">
      <c r="B1169" s="88">
        <v>25500000000</v>
      </c>
      <c r="C1169" s="88">
        <v>-9.7910213000000006</v>
      </c>
    </row>
    <row r="1170" spans="2:3" x14ac:dyDescent="0.25">
      <c r="B1170" s="88">
        <v>25650000000</v>
      </c>
      <c r="C1170" s="88">
        <v>-10.048087000000001</v>
      </c>
    </row>
    <row r="1171" spans="2:3" x14ac:dyDescent="0.25">
      <c r="B1171" s="88">
        <v>25800000000</v>
      </c>
      <c r="C1171" s="88">
        <v>-9.9975967000000008</v>
      </c>
    </row>
    <row r="1172" spans="2:3" x14ac:dyDescent="0.25">
      <c r="B1172" s="88">
        <v>25950000000</v>
      </c>
      <c r="C1172" s="88">
        <v>-9.4399490000000004</v>
      </c>
    </row>
    <row r="1173" spans="2:3" x14ac:dyDescent="0.25">
      <c r="B1173" s="88">
        <v>26100000000</v>
      </c>
      <c r="C1173" s="88">
        <v>-9.1430368000000009</v>
      </c>
    </row>
    <row r="1174" spans="2:3" x14ac:dyDescent="0.25">
      <c r="B1174" s="88">
        <v>26250000000</v>
      </c>
      <c r="C1174" s="88">
        <v>-8.7714490999999999</v>
      </c>
    </row>
    <row r="1175" spans="2:3" x14ac:dyDescent="0.25">
      <c r="B1175" s="88">
        <v>26400000000</v>
      </c>
      <c r="C1175" s="88">
        <v>-8.6089096000000005</v>
      </c>
    </row>
    <row r="1176" spans="2:3" x14ac:dyDescent="0.25">
      <c r="B1176" s="88">
        <v>26550000000</v>
      </c>
      <c r="C1176" s="88">
        <v>-8.6056489999999997</v>
      </c>
    </row>
    <row r="1177" spans="2:3" x14ac:dyDescent="0.25">
      <c r="B1177" s="88">
        <v>26700000000</v>
      </c>
      <c r="C1177" s="88">
        <v>-8.4651402999999998</v>
      </c>
    </row>
    <row r="1178" spans="2:3" x14ac:dyDescent="0.25">
      <c r="B1178" s="88">
        <v>26850000000</v>
      </c>
      <c r="C1178" s="88">
        <v>-8.6219768999999999</v>
      </c>
    </row>
    <row r="1179" spans="2:3" x14ac:dyDescent="0.25">
      <c r="B1179" s="88">
        <v>27000000000</v>
      </c>
      <c r="C1179" s="88">
        <v>-8.6002864999999993</v>
      </c>
    </row>
    <row r="1180" spans="2:3" x14ac:dyDescent="0.25">
      <c r="B1180" s="88">
        <v>27150000000</v>
      </c>
      <c r="C1180" s="88">
        <v>-8.8541565000000002</v>
      </c>
    </row>
    <row r="1181" spans="2:3" x14ac:dyDescent="0.25">
      <c r="B1181" s="88">
        <v>27300000000</v>
      </c>
      <c r="C1181" s="88">
        <v>-8.9593029000000008</v>
      </c>
    </row>
    <row r="1182" spans="2:3" x14ac:dyDescent="0.25">
      <c r="B1182" s="88">
        <v>27450000000</v>
      </c>
      <c r="C1182" s="88">
        <v>-9.0792140999999997</v>
      </c>
    </row>
    <row r="1183" spans="2:3" x14ac:dyDescent="0.25">
      <c r="B1183" s="88">
        <v>27600000000</v>
      </c>
      <c r="C1183" s="88">
        <v>-9.3557711000000001</v>
      </c>
    </row>
    <row r="1184" spans="2:3" x14ac:dyDescent="0.25">
      <c r="B1184" s="88">
        <v>27750000000</v>
      </c>
      <c r="C1184" s="88">
        <v>-9.4754248000000008</v>
      </c>
    </row>
    <row r="1185" spans="2:3" x14ac:dyDescent="0.25">
      <c r="B1185" s="88">
        <v>27900000000</v>
      </c>
      <c r="C1185" s="88">
        <v>-9.4089936999999999</v>
      </c>
    </row>
    <row r="1186" spans="2:3" x14ac:dyDescent="0.25">
      <c r="B1186" s="88">
        <v>28050000000</v>
      </c>
      <c r="C1186" s="88">
        <v>-9.3708658000000007</v>
      </c>
    </row>
    <row r="1187" spans="2:3" x14ac:dyDescent="0.25">
      <c r="B1187" s="88">
        <v>28200000000</v>
      </c>
      <c r="C1187" s="88">
        <v>-9.5892344000000005</v>
      </c>
    </row>
    <row r="1188" spans="2:3" x14ac:dyDescent="0.25">
      <c r="B1188" s="88">
        <v>28350000000</v>
      </c>
      <c r="C1188" s="88">
        <v>-9.6120929999999998</v>
      </c>
    </row>
    <row r="1189" spans="2:3" x14ac:dyDescent="0.25">
      <c r="B1189" s="88">
        <v>28500000000</v>
      </c>
      <c r="C1189" s="88">
        <v>-9.6493634999999998</v>
      </c>
    </row>
    <row r="1190" spans="2:3" x14ac:dyDescent="0.25">
      <c r="B1190" s="88">
        <v>28650000000</v>
      </c>
      <c r="C1190" s="88">
        <v>-9.8702888000000009</v>
      </c>
    </row>
    <row r="1191" spans="2:3" x14ac:dyDescent="0.25">
      <c r="B1191" s="88">
        <v>28800000000</v>
      </c>
      <c r="C1191" s="88">
        <v>-10.031067999999999</v>
      </c>
    </row>
    <row r="1192" spans="2:3" x14ac:dyDescent="0.25">
      <c r="B1192" s="88">
        <v>28950000000</v>
      </c>
      <c r="C1192" s="88">
        <v>-10.110568000000001</v>
      </c>
    </row>
    <row r="1193" spans="2:3" x14ac:dyDescent="0.25">
      <c r="B1193" s="88">
        <v>29100000000</v>
      </c>
      <c r="C1193" s="88">
        <v>-10.276911999999999</v>
      </c>
    </row>
    <row r="1194" spans="2:3" x14ac:dyDescent="0.25">
      <c r="B1194" s="88">
        <v>29250000000</v>
      </c>
      <c r="C1194" s="88">
        <v>-10.416824999999999</v>
      </c>
    </row>
    <row r="1195" spans="2:3" x14ac:dyDescent="0.25">
      <c r="B1195" s="88">
        <v>29400000000</v>
      </c>
      <c r="C1195" s="88">
        <v>-10.47565</v>
      </c>
    </row>
    <row r="1196" spans="2:3" x14ac:dyDescent="0.25">
      <c r="B1196" s="88">
        <v>29550000000</v>
      </c>
      <c r="C1196" s="88">
        <v>-10.418613000000001</v>
      </c>
    </row>
    <row r="1197" spans="2:3" x14ac:dyDescent="0.25">
      <c r="B1197" s="88">
        <v>29700000000</v>
      </c>
      <c r="C1197" s="88">
        <v>-10.526770000000001</v>
      </c>
    </row>
    <row r="1198" spans="2:3" x14ac:dyDescent="0.25">
      <c r="B1198" s="88">
        <v>29850000000</v>
      </c>
      <c r="C1198" s="88">
        <v>-10.599900999999999</v>
      </c>
    </row>
    <row r="1199" spans="2:3" x14ac:dyDescent="0.25">
      <c r="B1199" s="88">
        <v>30000000000</v>
      </c>
      <c r="C1199" s="88">
        <v>-10.832661999999999</v>
      </c>
    </row>
    <row r="1200" spans="2:3" x14ac:dyDescent="0.25">
      <c r="B1200" s="88">
        <v>30150000000</v>
      </c>
      <c r="C1200" s="88">
        <v>-10.998419</v>
      </c>
    </row>
    <row r="1201" spans="2:3" x14ac:dyDescent="0.25">
      <c r="B1201" s="88">
        <v>30300000000</v>
      </c>
      <c r="C1201" s="88">
        <v>-11.266629</v>
      </c>
    </row>
    <row r="1202" spans="2:3" x14ac:dyDescent="0.25">
      <c r="B1202" s="88">
        <v>30450000000</v>
      </c>
      <c r="C1202" s="88">
        <v>-11.480105</v>
      </c>
    </row>
    <row r="1203" spans="2:3" x14ac:dyDescent="0.25">
      <c r="B1203" s="88">
        <v>30600000000</v>
      </c>
      <c r="C1203" s="88">
        <v>-11.338758</v>
      </c>
    </row>
    <row r="1204" spans="2:3" x14ac:dyDescent="0.25">
      <c r="B1204" s="88">
        <v>30750000000</v>
      </c>
      <c r="C1204" s="88">
        <v>-11.672364999999999</v>
      </c>
    </row>
    <row r="1205" spans="2:3" x14ac:dyDescent="0.25">
      <c r="B1205" s="88">
        <v>30900000000</v>
      </c>
      <c r="C1205" s="88">
        <v>-11.789928</v>
      </c>
    </row>
    <row r="1206" spans="2:3" x14ac:dyDescent="0.25">
      <c r="B1206" s="88">
        <v>31050000000</v>
      </c>
      <c r="C1206" s="88">
        <v>-12.222744</v>
      </c>
    </row>
    <row r="1207" spans="2:3" x14ac:dyDescent="0.25">
      <c r="B1207" s="88">
        <v>31200000000</v>
      </c>
      <c r="C1207" s="88">
        <v>-12.378636999999999</v>
      </c>
    </row>
    <row r="1208" spans="2:3" x14ac:dyDescent="0.25">
      <c r="B1208" s="88">
        <v>31350000000</v>
      </c>
      <c r="C1208" s="88">
        <v>-12.465999</v>
      </c>
    </row>
    <row r="1209" spans="2:3" x14ac:dyDescent="0.25">
      <c r="B1209" s="88">
        <v>31500000000</v>
      </c>
      <c r="C1209" s="88">
        <v>-12.913754000000001</v>
      </c>
    </row>
    <row r="1210" spans="2:3" x14ac:dyDescent="0.25">
      <c r="B1210" s="88">
        <v>31650000000</v>
      </c>
      <c r="C1210" s="88">
        <v>-12.638351</v>
      </c>
    </row>
    <row r="1211" spans="2:3" x14ac:dyDescent="0.25">
      <c r="B1211" s="88">
        <v>31800000000</v>
      </c>
      <c r="C1211" s="88">
        <v>-13.252143999999999</v>
      </c>
    </row>
    <row r="1212" spans="2:3" x14ac:dyDescent="0.25">
      <c r="B1212" s="88">
        <v>31950000000</v>
      </c>
      <c r="C1212" s="88">
        <v>-13.184125999999999</v>
      </c>
    </row>
    <row r="1213" spans="2:3" x14ac:dyDescent="0.25">
      <c r="B1213" s="88">
        <v>32100000000</v>
      </c>
      <c r="C1213" s="88">
        <v>-13.725293000000001</v>
      </c>
    </row>
    <row r="1214" spans="2:3" x14ac:dyDescent="0.25">
      <c r="B1214" s="88">
        <v>32250000000</v>
      </c>
      <c r="C1214" s="88">
        <v>-13.857578999999999</v>
      </c>
    </row>
    <row r="1215" spans="2:3" x14ac:dyDescent="0.25">
      <c r="B1215" s="88">
        <v>32400000000</v>
      </c>
      <c r="C1215" s="88">
        <v>-13.65602</v>
      </c>
    </row>
    <row r="1216" spans="2:3" x14ac:dyDescent="0.25">
      <c r="B1216" s="88">
        <v>32550000000</v>
      </c>
      <c r="C1216" s="88">
        <v>-13.600377</v>
      </c>
    </row>
    <row r="1217" spans="2:3" x14ac:dyDescent="0.25">
      <c r="B1217" s="88">
        <v>32700000000</v>
      </c>
      <c r="C1217" s="88">
        <v>-13.496950999999999</v>
      </c>
    </row>
    <row r="1218" spans="2:3" x14ac:dyDescent="0.25">
      <c r="B1218" s="88">
        <v>32850000000</v>
      </c>
      <c r="C1218" s="88">
        <v>-13.408338000000001</v>
      </c>
    </row>
    <row r="1219" spans="2:3" x14ac:dyDescent="0.25">
      <c r="B1219" s="88">
        <v>33000000000</v>
      </c>
      <c r="C1219" s="88">
        <v>-13.305016999999999</v>
      </c>
    </row>
    <row r="1220" spans="2:3" x14ac:dyDescent="0.25">
      <c r="B1220" s="88">
        <v>33150000000</v>
      </c>
      <c r="C1220" s="88">
        <v>-13.293122</v>
      </c>
    </row>
    <row r="1221" spans="2:3" x14ac:dyDescent="0.25">
      <c r="B1221" s="88">
        <v>33300000000</v>
      </c>
      <c r="C1221" s="88">
        <v>-13.172207999999999</v>
      </c>
    </row>
    <row r="1222" spans="2:3" x14ac:dyDescent="0.25">
      <c r="B1222" s="88">
        <v>33450000000</v>
      </c>
      <c r="C1222" s="88">
        <v>-13.328500999999999</v>
      </c>
    </row>
    <row r="1223" spans="2:3" x14ac:dyDescent="0.25">
      <c r="B1223" s="88">
        <v>33600000000</v>
      </c>
      <c r="C1223" s="88">
        <v>-13.395467</v>
      </c>
    </row>
    <row r="1224" spans="2:3" x14ac:dyDescent="0.25">
      <c r="B1224" s="88">
        <v>33750000000</v>
      </c>
      <c r="C1224" s="88">
        <v>-13.559305999999999</v>
      </c>
    </row>
    <row r="1225" spans="2:3" x14ac:dyDescent="0.25">
      <c r="B1225" s="88">
        <v>33900000000</v>
      </c>
      <c r="C1225" s="88">
        <v>-13.647121</v>
      </c>
    </row>
    <row r="1226" spans="2:3" x14ac:dyDescent="0.25">
      <c r="B1226" s="88">
        <v>34050000000</v>
      </c>
      <c r="C1226" s="88">
        <v>-13.823827</v>
      </c>
    </row>
    <row r="1227" spans="2:3" x14ac:dyDescent="0.25">
      <c r="B1227" s="88">
        <v>34200000000</v>
      </c>
      <c r="C1227" s="88">
        <v>-13.938338999999999</v>
      </c>
    </row>
    <row r="1228" spans="2:3" x14ac:dyDescent="0.25">
      <c r="B1228" s="88">
        <v>34350000000</v>
      </c>
      <c r="C1228" s="88">
        <v>-14.140336</v>
      </c>
    </row>
    <row r="1229" spans="2:3" x14ac:dyDescent="0.25">
      <c r="B1229" s="88">
        <v>34500000000</v>
      </c>
      <c r="C1229" s="88">
        <v>-14.323547</v>
      </c>
    </row>
    <row r="1230" spans="2:3" x14ac:dyDescent="0.25">
      <c r="B1230" s="88">
        <v>34650000000</v>
      </c>
      <c r="C1230" s="88">
        <v>-13.998331</v>
      </c>
    </row>
    <row r="1231" spans="2:3" x14ac:dyDescent="0.25">
      <c r="B1231" s="88">
        <v>34800000000</v>
      </c>
      <c r="C1231" s="88">
        <v>-13.904463</v>
      </c>
    </row>
    <row r="1232" spans="2:3" x14ac:dyDescent="0.25">
      <c r="B1232" s="88">
        <v>34950000000</v>
      </c>
      <c r="C1232" s="88">
        <v>-13.926914999999999</v>
      </c>
    </row>
    <row r="1233" spans="2:3" x14ac:dyDescent="0.25">
      <c r="B1233" s="88">
        <v>35100000000</v>
      </c>
      <c r="C1233" s="88">
        <v>-13.940605</v>
      </c>
    </row>
    <row r="1234" spans="2:3" x14ac:dyDescent="0.25">
      <c r="B1234" s="88">
        <v>35250000000</v>
      </c>
      <c r="C1234" s="88">
        <v>-14.266109</v>
      </c>
    </row>
    <row r="1235" spans="2:3" x14ac:dyDescent="0.25">
      <c r="B1235" s="88">
        <v>35400000000</v>
      </c>
      <c r="C1235" s="88">
        <v>-14.713958999999999</v>
      </c>
    </row>
    <row r="1236" spans="2:3" x14ac:dyDescent="0.25">
      <c r="B1236" s="88">
        <v>35550000000</v>
      </c>
      <c r="C1236" s="88">
        <v>-15.700282</v>
      </c>
    </row>
    <row r="1237" spans="2:3" x14ac:dyDescent="0.25">
      <c r="B1237" s="88">
        <v>35700000000</v>
      </c>
      <c r="C1237" s="88">
        <v>-16.393881</v>
      </c>
    </row>
    <row r="1238" spans="2:3" x14ac:dyDescent="0.25">
      <c r="B1238" s="88">
        <v>35850000000</v>
      </c>
      <c r="C1238" s="88">
        <v>-19.016289</v>
      </c>
    </row>
    <row r="1239" spans="2:3" x14ac:dyDescent="0.25">
      <c r="B1239" s="88">
        <v>36000000000</v>
      </c>
      <c r="C1239" s="88">
        <v>-22.059366000000001</v>
      </c>
    </row>
    <row r="1240" spans="2:3" x14ac:dyDescent="0.25">
      <c r="B1240" s="88" t="s">
        <v>21</v>
      </c>
    </row>
    <row r="1243" spans="2:3" x14ac:dyDescent="0.25">
      <c r="B1243" s="88" t="s">
        <v>35</v>
      </c>
    </row>
    <row r="1244" spans="2:3" x14ac:dyDescent="0.25">
      <c r="B1244" s="88" t="s">
        <v>19</v>
      </c>
      <c r="C1244" s="88" t="s">
        <v>260</v>
      </c>
    </row>
    <row r="1245" spans="2:3" x14ac:dyDescent="0.25">
      <c r="B1245" s="88">
        <v>191000000</v>
      </c>
      <c r="C1245" s="88">
        <v>-53.727020000000003</v>
      </c>
    </row>
    <row r="1246" spans="2:3" x14ac:dyDescent="0.25">
      <c r="B1246" s="88">
        <v>270045000</v>
      </c>
      <c r="C1246" s="88">
        <v>-50.144568999999997</v>
      </c>
    </row>
    <row r="1247" spans="2:3" x14ac:dyDescent="0.25">
      <c r="B1247" s="88">
        <v>349090000</v>
      </c>
      <c r="C1247" s="88">
        <v>-45.101669000000001</v>
      </c>
    </row>
    <row r="1248" spans="2:3" x14ac:dyDescent="0.25">
      <c r="B1248" s="88">
        <v>428135000</v>
      </c>
      <c r="C1248" s="88">
        <v>-41.20438</v>
      </c>
    </row>
    <row r="1249" spans="2:3" x14ac:dyDescent="0.25">
      <c r="B1249" s="88">
        <v>507180000</v>
      </c>
      <c r="C1249" s="88">
        <v>-38.071742999999998</v>
      </c>
    </row>
    <row r="1250" spans="2:3" x14ac:dyDescent="0.25">
      <c r="B1250" s="88">
        <v>586225000</v>
      </c>
      <c r="C1250" s="88">
        <v>-35.679206999999998</v>
      </c>
    </row>
    <row r="1251" spans="2:3" x14ac:dyDescent="0.25">
      <c r="B1251" s="88">
        <v>665270000</v>
      </c>
      <c r="C1251" s="88">
        <v>-33.620972000000002</v>
      </c>
    </row>
    <row r="1252" spans="2:3" x14ac:dyDescent="0.25">
      <c r="B1252" s="88">
        <v>744315000</v>
      </c>
      <c r="C1252" s="88">
        <v>-31.790351999999999</v>
      </c>
    </row>
    <row r="1253" spans="2:3" x14ac:dyDescent="0.25">
      <c r="B1253" s="88">
        <v>823360000</v>
      </c>
      <c r="C1253" s="88">
        <v>-30.198238</v>
      </c>
    </row>
    <row r="1254" spans="2:3" x14ac:dyDescent="0.25">
      <c r="B1254" s="88">
        <v>902405000</v>
      </c>
      <c r="C1254" s="88">
        <v>-28.782574</v>
      </c>
    </row>
    <row r="1255" spans="2:3" x14ac:dyDescent="0.25">
      <c r="B1255" s="88">
        <v>981450000</v>
      </c>
      <c r="C1255" s="88">
        <v>-27.313469000000001</v>
      </c>
    </row>
    <row r="1256" spans="2:3" x14ac:dyDescent="0.25">
      <c r="B1256" s="88">
        <v>1060495000</v>
      </c>
      <c r="C1256" s="88">
        <v>-25.716913000000002</v>
      </c>
    </row>
    <row r="1257" spans="2:3" x14ac:dyDescent="0.25">
      <c r="B1257" s="88">
        <v>1139540000</v>
      </c>
      <c r="C1257" s="88">
        <v>-23.974073000000001</v>
      </c>
    </row>
    <row r="1258" spans="2:3" x14ac:dyDescent="0.25">
      <c r="B1258" s="88">
        <v>1218585000</v>
      </c>
      <c r="C1258" s="88">
        <v>-22.165201</v>
      </c>
    </row>
    <row r="1259" spans="2:3" x14ac:dyDescent="0.25">
      <c r="B1259" s="88">
        <v>1297630000</v>
      </c>
      <c r="C1259" s="88">
        <v>-20.335747000000001</v>
      </c>
    </row>
    <row r="1260" spans="2:3" x14ac:dyDescent="0.25">
      <c r="B1260" s="88">
        <v>1376675000</v>
      </c>
      <c r="C1260" s="88">
        <v>-18.469479</v>
      </c>
    </row>
    <row r="1261" spans="2:3" x14ac:dyDescent="0.25">
      <c r="B1261" s="88">
        <v>1455720000</v>
      </c>
      <c r="C1261" s="88">
        <v>-16.599889999999998</v>
      </c>
    </row>
    <row r="1262" spans="2:3" x14ac:dyDescent="0.25">
      <c r="B1262" s="88">
        <v>1534765000</v>
      </c>
      <c r="C1262" s="88">
        <v>-14.768558000000001</v>
      </c>
    </row>
    <row r="1263" spans="2:3" x14ac:dyDescent="0.25">
      <c r="B1263" s="88">
        <v>1613810000</v>
      </c>
      <c r="C1263" s="88">
        <v>-13.056312999999999</v>
      </c>
    </row>
    <row r="1264" spans="2:3" x14ac:dyDescent="0.25">
      <c r="B1264" s="88">
        <v>1692855000</v>
      </c>
      <c r="C1264" s="88">
        <v>-11.523206999999999</v>
      </c>
    </row>
    <row r="1265" spans="2:3" x14ac:dyDescent="0.25">
      <c r="B1265" s="88">
        <v>1771900000</v>
      </c>
      <c r="C1265" s="88">
        <v>-10.249879999999999</v>
      </c>
    </row>
    <row r="1266" spans="2:3" x14ac:dyDescent="0.25">
      <c r="B1266" s="88">
        <v>1850945000</v>
      </c>
      <c r="C1266" s="88">
        <v>-9.1916589999999996</v>
      </c>
    </row>
    <row r="1267" spans="2:3" x14ac:dyDescent="0.25">
      <c r="B1267" s="88">
        <v>1929990000</v>
      </c>
      <c r="C1267" s="88">
        <v>-8.4224958000000001</v>
      </c>
    </row>
    <row r="1268" spans="2:3" x14ac:dyDescent="0.25">
      <c r="B1268" s="88">
        <v>2009035000</v>
      </c>
      <c r="C1268" s="88">
        <v>-7.9101404999999998</v>
      </c>
    </row>
    <row r="1269" spans="2:3" x14ac:dyDescent="0.25">
      <c r="B1269" s="88">
        <v>2088080000</v>
      </c>
      <c r="C1269" s="88">
        <v>-7.6354337000000001</v>
      </c>
    </row>
    <row r="1270" spans="2:3" x14ac:dyDescent="0.25">
      <c r="B1270" s="88">
        <v>2167125000</v>
      </c>
      <c r="C1270" s="88">
        <v>-7.5798177999999998</v>
      </c>
    </row>
    <row r="1271" spans="2:3" x14ac:dyDescent="0.25">
      <c r="B1271" s="88">
        <v>2246170000</v>
      </c>
      <c r="C1271" s="88">
        <v>-7.6097856000000004</v>
      </c>
    </row>
    <row r="1272" spans="2:3" x14ac:dyDescent="0.25">
      <c r="B1272" s="88">
        <v>2325215000</v>
      </c>
      <c r="C1272" s="88">
        <v>-7.7089119000000004</v>
      </c>
    </row>
    <row r="1273" spans="2:3" x14ac:dyDescent="0.25">
      <c r="B1273" s="88">
        <v>2404260000</v>
      </c>
      <c r="C1273" s="88">
        <v>-7.7642955999999996</v>
      </c>
    </row>
    <row r="1274" spans="2:3" x14ac:dyDescent="0.25">
      <c r="B1274" s="88">
        <v>2483305000</v>
      </c>
      <c r="C1274" s="88">
        <v>-7.8483510000000001</v>
      </c>
    </row>
    <row r="1275" spans="2:3" x14ac:dyDescent="0.25">
      <c r="B1275" s="88">
        <v>2562350000</v>
      </c>
      <c r="C1275" s="88">
        <v>-7.9135938000000001</v>
      </c>
    </row>
    <row r="1276" spans="2:3" x14ac:dyDescent="0.25">
      <c r="B1276" s="88">
        <v>2641395000</v>
      </c>
      <c r="C1276" s="88">
        <v>-8.0173644999999993</v>
      </c>
    </row>
    <row r="1277" spans="2:3" x14ac:dyDescent="0.25">
      <c r="B1277" s="88">
        <v>2720440000</v>
      </c>
      <c r="C1277" s="88">
        <v>-8.1045513000000007</v>
      </c>
    </row>
    <row r="1278" spans="2:3" x14ac:dyDescent="0.25">
      <c r="B1278" s="88">
        <v>2799485000</v>
      </c>
      <c r="C1278" s="88">
        <v>-8.1859646000000001</v>
      </c>
    </row>
    <row r="1279" spans="2:3" x14ac:dyDescent="0.25">
      <c r="B1279" s="88">
        <v>2878530000</v>
      </c>
      <c r="C1279" s="88">
        <v>-8.2238197</v>
      </c>
    </row>
    <row r="1280" spans="2:3" x14ac:dyDescent="0.25">
      <c r="B1280" s="88">
        <v>2957575000</v>
      </c>
      <c r="C1280" s="88">
        <v>-8.2569885000000003</v>
      </c>
    </row>
    <row r="1281" spans="2:3" x14ac:dyDescent="0.25">
      <c r="B1281" s="88">
        <v>3036620000</v>
      </c>
      <c r="C1281" s="88">
        <v>-8.3074331000000008</v>
      </c>
    </row>
    <row r="1282" spans="2:3" x14ac:dyDescent="0.25">
      <c r="B1282" s="88">
        <v>3115665000</v>
      </c>
      <c r="C1282" s="88">
        <v>-8.3900585000000003</v>
      </c>
    </row>
    <row r="1283" spans="2:3" x14ac:dyDescent="0.25">
      <c r="B1283" s="88">
        <v>3194710000</v>
      </c>
      <c r="C1283" s="88">
        <v>-8.4598227000000001</v>
      </c>
    </row>
    <row r="1284" spans="2:3" x14ac:dyDescent="0.25">
      <c r="B1284" s="88">
        <v>3273755000</v>
      </c>
      <c r="C1284" s="88">
        <v>-8.5011282000000001</v>
      </c>
    </row>
    <row r="1285" spans="2:3" x14ac:dyDescent="0.25">
      <c r="B1285" s="88">
        <v>3352800000</v>
      </c>
      <c r="C1285" s="88">
        <v>-8.4958372000000004</v>
      </c>
    </row>
    <row r="1286" spans="2:3" x14ac:dyDescent="0.25">
      <c r="B1286" s="88">
        <v>3431845000</v>
      </c>
      <c r="C1286" s="88">
        <v>-8.4990158000000005</v>
      </c>
    </row>
    <row r="1287" spans="2:3" x14ac:dyDescent="0.25">
      <c r="B1287" s="88">
        <v>3510890000</v>
      </c>
      <c r="C1287" s="88">
        <v>-8.5368042000000006</v>
      </c>
    </row>
    <row r="1288" spans="2:3" x14ac:dyDescent="0.25">
      <c r="B1288" s="88">
        <v>3589935000</v>
      </c>
      <c r="C1288" s="88">
        <v>-8.5810089000000005</v>
      </c>
    </row>
    <row r="1289" spans="2:3" x14ac:dyDescent="0.25">
      <c r="B1289" s="88">
        <v>3668980000</v>
      </c>
      <c r="C1289" s="88">
        <v>-8.6017179000000006</v>
      </c>
    </row>
    <row r="1290" spans="2:3" x14ac:dyDescent="0.25">
      <c r="B1290" s="88">
        <v>3748025000</v>
      </c>
      <c r="C1290" s="88">
        <v>-8.6024054999999997</v>
      </c>
    </row>
    <row r="1291" spans="2:3" x14ac:dyDescent="0.25">
      <c r="B1291" s="88">
        <v>3827070000</v>
      </c>
      <c r="C1291" s="88">
        <v>-8.5978650999999999</v>
      </c>
    </row>
    <row r="1292" spans="2:3" x14ac:dyDescent="0.25">
      <c r="B1292" s="88">
        <v>3906115000</v>
      </c>
      <c r="C1292" s="88">
        <v>-8.6379365999999997</v>
      </c>
    </row>
    <row r="1293" spans="2:3" x14ac:dyDescent="0.25">
      <c r="B1293" s="88">
        <v>3985160000</v>
      </c>
      <c r="C1293" s="88">
        <v>-8.6682158000000005</v>
      </c>
    </row>
    <row r="1294" spans="2:3" x14ac:dyDescent="0.25">
      <c r="B1294" s="88">
        <v>4064205000</v>
      </c>
      <c r="C1294" s="88">
        <v>-8.6941366000000002</v>
      </c>
    </row>
    <row r="1295" spans="2:3" x14ac:dyDescent="0.25">
      <c r="B1295" s="88">
        <v>4143250000</v>
      </c>
      <c r="C1295" s="88">
        <v>-8.6908502999999993</v>
      </c>
    </row>
    <row r="1296" spans="2:3" x14ac:dyDescent="0.25">
      <c r="B1296" s="88">
        <v>4222295000</v>
      </c>
      <c r="C1296" s="88">
        <v>-8.6727343000000001</v>
      </c>
    </row>
    <row r="1297" spans="2:3" x14ac:dyDescent="0.25">
      <c r="B1297" s="88">
        <v>4301340000</v>
      </c>
      <c r="C1297" s="88">
        <v>-8.6930064999999992</v>
      </c>
    </row>
    <row r="1298" spans="2:3" x14ac:dyDescent="0.25">
      <c r="B1298" s="88">
        <v>4380385000</v>
      </c>
      <c r="C1298" s="88">
        <v>-8.8040828999999992</v>
      </c>
    </row>
    <row r="1299" spans="2:3" x14ac:dyDescent="0.25">
      <c r="B1299" s="88">
        <v>4459430000</v>
      </c>
      <c r="C1299" s="88">
        <v>-8.9452476999999995</v>
      </c>
    </row>
    <row r="1300" spans="2:3" x14ac:dyDescent="0.25">
      <c r="B1300" s="88">
        <v>4538475000</v>
      </c>
      <c r="C1300" s="88">
        <v>-9.0541915999999993</v>
      </c>
    </row>
    <row r="1301" spans="2:3" x14ac:dyDescent="0.25">
      <c r="B1301" s="88">
        <v>4617520000</v>
      </c>
      <c r="C1301" s="88">
        <v>-9.0874500000000005</v>
      </c>
    </row>
    <row r="1302" spans="2:3" x14ac:dyDescent="0.25">
      <c r="B1302" s="88">
        <v>4696565000</v>
      </c>
      <c r="C1302" s="88">
        <v>-9.1372833</v>
      </c>
    </row>
    <row r="1303" spans="2:3" x14ac:dyDescent="0.25">
      <c r="B1303" s="88">
        <v>4775610000</v>
      </c>
      <c r="C1303" s="88">
        <v>-9.2337264999999995</v>
      </c>
    </row>
    <row r="1304" spans="2:3" x14ac:dyDescent="0.25">
      <c r="B1304" s="88">
        <v>4854655000</v>
      </c>
      <c r="C1304" s="88">
        <v>-9.2903298999999997</v>
      </c>
    </row>
    <row r="1305" spans="2:3" x14ac:dyDescent="0.25">
      <c r="B1305" s="88">
        <v>4933700000</v>
      </c>
      <c r="C1305" s="88">
        <v>-9.3300905000000007</v>
      </c>
    </row>
    <row r="1306" spans="2:3" x14ac:dyDescent="0.25">
      <c r="B1306" s="88">
        <v>5012745000</v>
      </c>
      <c r="C1306" s="88">
        <v>-9.3416070999999992</v>
      </c>
    </row>
    <row r="1307" spans="2:3" x14ac:dyDescent="0.25">
      <c r="B1307" s="88">
        <v>5091790000</v>
      </c>
      <c r="C1307" s="88">
        <v>-9.3573979999999999</v>
      </c>
    </row>
    <row r="1308" spans="2:3" x14ac:dyDescent="0.25">
      <c r="B1308" s="88">
        <v>5170835000</v>
      </c>
      <c r="C1308" s="88">
        <v>-9.3658284999999992</v>
      </c>
    </row>
    <row r="1309" spans="2:3" x14ac:dyDescent="0.25">
      <c r="B1309" s="88">
        <v>5249880000</v>
      </c>
      <c r="C1309" s="88">
        <v>-9.3626242000000008</v>
      </c>
    </row>
    <row r="1310" spans="2:3" x14ac:dyDescent="0.25">
      <c r="B1310" s="88">
        <v>5328925000</v>
      </c>
      <c r="C1310" s="88">
        <v>-9.4015302999999992</v>
      </c>
    </row>
    <row r="1311" spans="2:3" x14ac:dyDescent="0.25">
      <c r="B1311" s="88">
        <v>5407970000</v>
      </c>
      <c r="C1311" s="88">
        <v>-9.4616041000000006</v>
      </c>
    </row>
    <row r="1312" spans="2:3" x14ac:dyDescent="0.25">
      <c r="B1312" s="88">
        <v>5487015000</v>
      </c>
      <c r="C1312" s="88">
        <v>-9.4723576999999999</v>
      </c>
    </row>
    <row r="1313" spans="2:3" x14ac:dyDescent="0.25">
      <c r="B1313" s="88">
        <v>5566060000</v>
      </c>
      <c r="C1313" s="88">
        <v>-9.4578304000000006</v>
      </c>
    </row>
    <row r="1314" spans="2:3" x14ac:dyDescent="0.25">
      <c r="B1314" s="88">
        <v>5645105000</v>
      </c>
      <c r="C1314" s="88">
        <v>-9.4341554999999993</v>
      </c>
    </row>
    <row r="1315" spans="2:3" x14ac:dyDescent="0.25">
      <c r="B1315" s="88">
        <v>5724150000</v>
      </c>
      <c r="C1315" s="88">
        <v>-9.4640731999999996</v>
      </c>
    </row>
    <row r="1316" spans="2:3" x14ac:dyDescent="0.25">
      <c r="B1316" s="88">
        <v>5803195000</v>
      </c>
      <c r="C1316" s="88">
        <v>-9.5754318000000005</v>
      </c>
    </row>
    <row r="1317" spans="2:3" x14ac:dyDescent="0.25">
      <c r="B1317" s="88">
        <v>5882240000</v>
      </c>
      <c r="C1317" s="88">
        <v>-9.6240939999999995</v>
      </c>
    </row>
    <row r="1318" spans="2:3" x14ac:dyDescent="0.25">
      <c r="B1318" s="88">
        <v>5961285000</v>
      </c>
      <c r="C1318" s="88">
        <v>-9.6100320999999997</v>
      </c>
    </row>
    <row r="1319" spans="2:3" x14ac:dyDescent="0.25">
      <c r="B1319" s="88">
        <v>6040330000</v>
      </c>
      <c r="C1319" s="88">
        <v>-9.5198649999999994</v>
      </c>
    </row>
    <row r="1320" spans="2:3" x14ac:dyDescent="0.25">
      <c r="B1320" s="88">
        <v>6119375000</v>
      </c>
      <c r="C1320" s="88">
        <v>-9.5278186999999992</v>
      </c>
    </row>
    <row r="1321" spans="2:3" x14ac:dyDescent="0.25">
      <c r="B1321" s="88">
        <v>6198420000</v>
      </c>
      <c r="C1321" s="88">
        <v>-9.6271609999999992</v>
      </c>
    </row>
    <row r="1322" spans="2:3" x14ac:dyDescent="0.25">
      <c r="B1322" s="88">
        <v>6277465000</v>
      </c>
      <c r="C1322" s="88">
        <v>-9.6777543999999995</v>
      </c>
    </row>
    <row r="1323" spans="2:3" x14ac:dyDescent="0.25">
      <c r="B1323" s="88">
        <v>6356510000</v>
      </c>
      <c r="C1323" s="88">
        <v>-9.6729813</v>
      </c>
    </row>
    <row r="1324" spans="2:3" x14ac:dyDescent="0.25">
      <c r="B1324" s="88">
        <v>6435555000</v>
      </c>
      <c r="C1324" s="88">
        <v>-9.6683874000000003</v>
      </c>
    </row>
    <row r="1325" spans="2:3" x14ac:dyDescent="0.25">
      <c r="B1325" s="88">
        <v>6514600000</v>
      </c>
      <c r="C1325" s="88">
        <v>-9.6818007999999995</v>
      </c>
    </row>
    <row r="1326" spans="2:3" x14ac:dyDescent="0.25">
      <c r="B1326" s="88">
        <v>6593645000</v>
      </c>
      <c r="C1326" s="88">
        <v>-9.7537307999999996</v>
      </c>
    </row>
    <row r="1327" spans="2:3" x14ac:dyDescent="0.25">
      <c r="B1327" s="88">
        <v>6672690000</v>
      </c>
      <c r="C1327" s="88">
        <v>-9.7971611000000003</v>
      </c>
    </row>
    <row r="1328" spans="2:3" x14ac:dyDescent="0.25">
      <c r="B1328" s="88">
        <v>6751735000</v>
      </c>
      <c r="C1328" s="88">
        <v>-9.8275404000000002</v>
      </c>
    </row>
    <row r="1329" spans="2:3" x14ac:dyDescent="0.25">
      <c r="B1329" s="88">
        <v>6830780000</v>
      </c>
      <c r="C1329" s="88">
        <v>-9.8319960000000002</v>
      </c>
    </row>
    <row r="1330" spans="2:3" x14ac:dyDescent="0.25">
      <c r="B1330" s="88">
        <v>6909825000</v>
      </c>
      <c r="C1330" s="88">
        <v>-9.8462514999999993</v>
      </c>
    </row>
    <row r="1331" spans="2:3" x14ac:dyDescent="0.25">
      <c r="B1331" s="88">
        <v>6988870000</v>
      </c>
      <c r="C1331" s="88">
        <v>-9.8909310999999995</v>
      </c>
    </row>
    <row r="1332" spans="2:3" x14ac:dyDescent="0.25">
      <c r="B1332" s="88">
        <v>7067915000</v>
      </c>
      <c r="C1332" s="88">
        <v>-9.9633398</v>
      </c>
    </row>
    <row r="1333" spans="2:3" x14ac:dyDescent="0.25">
      <c r="B1333" s="88">
        <v>7146960000</v>
      </c>
      <c r="C1333" s="88">
        <v>-10.031681000000001</v>
      </c>
    </row>
    <row r="1334" spans="2:3" x14ac:dyDescent="0.25">
      <c r="B1334" s="88">
        <v>7226005000</v>
      </c>
      <c r="C1334" s="88">
        <v>-10.093890999999999</v>
      </c>
    </row>
    <row r="1335" spans="2:3" x14ac:dyDescent="0.25">
      <c r="B1335" s="88">
        <v>7305050000</v>
      </c>
      <c r="C1335" s="88">
        <v>-10.096693999999999</v>
      </c>
    </row>
    <row r="1336" spans="2:3" x14ac:dyDescent="0.25">
      <c r="B1336" s="88">
        <v>7384095000</v>
      </c>
      <c r="C1336" s="88">
        <v>-10.17182</v>
      </c>
    </row>
    <row r="1337" spans="2:3" x14ac:dyDescent="0.25">
      <c r="B1337" s="88">
        <v>7463140000</v>
      </c>
      <c r="C1337" s="88">
        <v>-10.349622</v>
      </c>
    </row>
    <row r="1338" spans="2:3" x14ac:dyDescent="0.25">
      <c r="B1338" s="88">
        <v>7542185000</v>
      </c>
      <c r="C1338" s="88">
        <v>-10.530548</v>
      </c>
    </row>
    <row r="1339" spans="2:3" x14ac:dyDescent="0.25">
      <c r="B1339" s="88">
        <v>7621230000</v>
      </c>
      <c r="C1339" s="88">
        <v>-10.673556</v>
      </c>
    </row>
    <row r="1340" spans="2:3" x14ac:dyDescent="0.25">
      <c r="B1340" s="88">
        <v>7700275000</v>
      </c>
      <c r="C1340" s="88">
        <v>-10.752905999999999</v>
      </c>
    </row>
    <row r="1341" spans="2:3" x14ac:dyDescent="0.25">
      <c r="B1341" s="88">
        <v>7779320000</v>
      </c>
      <c r="C1341" s="88">
        <v>-10.809011</v>
      </c>
    </row>
    <row r="1342" spans="2:3" x14ac:dyDescent="0.25">
      <c r="B1342" s="88">
        <v>7858365000</v>
      </c>
      <c r="C1342" s="88">
        <v>-10.8774</v>
      </c>
    </row>
    <row r="1343" spans="2:3" x14ac:dyDescent="0.25">
      <c r="B1343" s="88">
        <v>7937410000</v>
      </c>
      <c r="C1343" s="88">
        <v>-10.944858</v>
      </c>
    </row>
    <row r="1344" spans="2:3" x14ac:dyDescent="0.25">
      <c r="B1344" s="88">
        <v>8016455000</v>
      </c>
      <c r="C1344" s="88">
        <v>-11.036049999999999</v>
      </c>
    </row>
    <row r="1345" spans="2:3" x14ac:dyDescent="0.25">
      <c r="B1345" s="88">
        <v>8095500000</v>
      </c>
      <c r="C1345" s="88">
        <v>-11.027754</v>
      </c>
    </row>
    <row r="1346" spans="2:3" x14ac:dyDescent="0.25">
      <c r="B1346" s="88">
        <v>8174545000</v>
      </c>
      <c r="C1346" s="88">
        <v>-11.051328</v>
      </c>
    </row>
    <row r="1347" spans="2:3" x14ac:dyDescent="0.25">
      <c r="B1347" s="88">
        <v>8253590000</v>
      </c>
      <c r="C1347" s="88">
        <v>-11.009251000000001</v>
      </c>
    </row>
    <row r="1348" spans="2:3" x14ac:dyDescent="0.25">
      <c r="B1348" s="88">
        <v>8332635000</v>
      </c>
      <c r="C1348" s="88">
        <v>-10.993159</v>
      </c>
    </row>
    <row r="1349" spans="2:3" x14ac:dyDescent="0.25">
      <c r="B1349" s="88">
        <v>8411680000</v>
      </c>
      <c r="C1349" s="88">
        <v>-10.998668</v>
      </c>
    </row>
    <row r="1350" spans="2:3" x14ac:dyDescent="0.25">
      <c r="B1350" s="88">
        <v>8490725000</v>
      </c>
      <c r="C1350" s="88">
        <v>-10.979073</v>
      </c>
    </row>
    <row r="1351" spans="2:3" x14ac:dyDescent="0.25">
      <c r="B1351" s="88">
        <v>8569770000</v>
      </c>
      <c r="C1351" s="88">
        <v>-10.969303</v>
      </c>
    </row>
    <row r="1352" spans="2:3" x14ac:dyDescent="0.25">
      <c r="B1352" s="88">
        <v>8648815000</v>
      </c>
      <c r="C1352" s="88">
        <v>-10.931012000000001</v>
      </c>
    </row>
    <row r="1353" spans="2:3" x14ac:dyDescent="0.25">
      <c r="B1353" s="88">
        <v>8727860000</v>
      </c>
      <c r="C1353" s="88">
        <v>-10.854706999999999</v>
      </c>
    </row>
    <row r="1354" spans="2:3" x14ac:dyDescent="0.25">
      <c r="B1354" s="88">
        <v>8806905000</v>
      </c>
      <c r="C1354" s="88">
        <v>-10.798831</v>
      </c>
    </row>
    <row r="1355" spans="2:3" x14ac:dyDescent="0.25">
      <c r="B1355" s="88">
        <v>8885950000</v>
      </c>
      <c r="C1355" s="88">
        <v>-10.712614</v>
      </c>
    </row>
    <row r="1356" spans="2:3" x14ac:dyDescent="0.25">
      <c r="B1356" s="88">
        <v>8964995000</v>
      </c>
      <c r="C1356" s="88">
        <v>-10.725752</v>
      </c>
    </row>
    <row r="1357" spans="2:3" x14ac:dyDescent="0.25">
      <c r="B1357" s="88">
        <v>9044040000</v>
      </c>
      <c r="C1357" s="88">
        <v>-10.662107000000001</v>
      </c>
    </row>
    <row r="1358" spans="2:3" x14ac:dyDescent="0.25">
      <c r="B1358" s="88">
        <v>9123085000</v>
      </c>
      <c r="C1358" s="88">
        <v>-10.584474999999999</v>
      </c>
    </row>
    <row r="1359" spans="2:3" x14ac:dyDescent="0.25">
      <c r="B1359" s="88">
        <v>9202130000</v>
      </c>
      <c r="C1359" s="88">
        <v>-10.523745</v>
      </c>
    </row>
    <row r="1360" spans="2:3" x14ac:dyDescent="0.25">
      <c r="B1360" s="88">
        <v>9281175000</v>
      </c>
      <c r="C1360" s="88">
        <v>-10.469315999999999</v>
      </c>
    </row>
    <row r="1361" spans="2:3" x14ac:dyDescent="0.25">
      <c r="B1361" s="88">
        <v>9360220000</v>
      </c>
      <c r="C1361" s="88">
        <v>-10.462854</v>
      </c>
    </row>
    <row r="1362" spans="2:3" x14ac:dyDescent="0.25">
      <c r="B1362" s="88">
        <v>9439265000</v>
      </c>
      <c r="C1362" s="88">
        <v>-10.462071</v>
      </c>
    </row>
    <row r="1363" spans="2:3" x14ac:dyDescent="0.25">
      <c r="B1363" s="88">
        <v>9518310000</v>
      </c>
      <c r="C1363" s="88">
        <v>-10.460406000000001</v>
      </c>
    </row>
    <row r="1364" spans="2:3" x14ac:dyDescent="0.25">
      <c r="B1364" s="88">
        <v>9597355000</v>
      </c>
      <c r="C1364" s="88">
        <v>-10.417759999999999</v>
      </c>
    </row>
    <row r="1365" spans="2:3" x14ac:dyDescent="0.25">
      <c r="B1365" s="88">
        <v>9676400000</v>
      </c>
      <c r="C1365" s="88">
        <v>-10.366747</v>
      </c>
    </row>
    <row r="1366" spans="2:3" x14ac:dyDescent="0.25">
      <c r="B1366" s="88">
        <v>9755445000</v>
      </c>
      <c r="C1366" s="88">
        <v>-10.382546</v>
      </c>
    </row>
    <row r="1367" spans="2:3" x14ac:dyDescent="0.25">
      <c r="B1367" s="88">
        <v>9834490000</v>
      </c>
      <c r="C1367" s="88">
        <v>-10.354933000000001</v>
      </c>
    </row>
    <row r="1368" spans="2:3" x14ac:dyDescent="0.25">
      <c r="B1368" s="88">
        <v>9913535000</v>
      </c>
      <c r="C1368" s="88">
        <v>-10.36032</v>
      </c>
    </row>
    <row r="1369" spans="2:3" x14ac:dyDescent="0.25">
      <c r="B1369" s="88">
        <v>9992580000</v>
      </c>
      <c r="C1369" s="88">
        <v>-10.340737000000001</v>
      </c>
    </row>
    <row r="1370" spans="2:3" x14ac:dyDescent="0.25">
      <c r="B1370" s="88">
        <v>10071625000</v>
      </c>
      <c r="C1370" s="88">
        <v>-10.301523</v>
      </c>
    </row>
    <row r="1371" spans="2:3" x14ac:dyDescent="0.25">
      <c r="B1371" s="88">
        <v>10150670000</v>
      </c>
      <c r="C1371" s="88">
        <v>-10.276403</v>
      </c>
    </row>
    <row r="1372" spans="2:3" x14ac:dyDescent="0.25">
      <c r="B1372" s="88">
        <v>10229715000</v>
      </c>
      <c r="C1372" s="88">
        <v>-10.262760999999999</v>
      </c>
    </row>
    <row r="1373" spans="2:3" x14ac:dyDescent="0.25">
      <c r="B1373" s="88">
        <v>10308760000</v>
      </c>
      <c r="C1373" s="88">
        <v>-10.285978999999999</v>
      </c>
    </row>
    <row r="1374" spans="2:3" x14ac:dyDescent="0.25">
      <c r="B1374" s="88">
        <v>10387805000</v>
      </c>
      <c r="C1374" s="88">
        <v>-10.260619999999999</v>
      </c>
    </row>
    <row r="1375" spans="2:3" x14ac:dyDescent="0.25">
      <c r="B1375" s="88">
        <v>10466850000</v>
      </c>
      <c r="C1375" s="88">
        <v>-10.227157999999999</v>
      </c>
    </row>
    <row r="1376" spans="2:3" x14ac:dyDescent="0.25">
      <c r="B1376" s="88">
        <v>10545895000</v>
      </c>
      <c r="C1376" s="88">
        <v>-10.20438</v>
      </c>
    </row>
    <row r="1377" spans="2:3" x14ac:dyDescent="0.25">
      <c r="B1377" s="88">
        <v>10624940000</v>
      </c>
      <c r="C1377" s="88">
        <v>-10.227624</v>
      </c>
    </row>
    <row r="1378" spans="2:3" x14ac:dyDescent="0.25">
      <c r="B1378" s="88">
        <v>10703985000</v>
      </c>
      <c r="C1378" s="88">
        <v>-10.233317</v>
      </c>
    </row>
    <row r="1379" spans="2:3" x14ac:dyDescent="0.25">
      <c r="B1379" s="88">
        <v>10783030000</v>
      </c>
      <c r="C1379" s="88">
        <v>-10.295234000000001</v>
      </c>
    </row>
    <row r="1380" spans="2:3" x14ac:dyDescent="0.25">
      <c r="B1380" s="88">
        <v>10862075000</v>
      </c>
      <c r="C1380" s="88">
        <v>-10.307447</v>
      </c>
    </row>
    <row r="1381" spans="2:3" x14ac:dyDescent="0.25">
      <c r="B1381" s="88">
        <v>10941120000</v>
      </c>
      <c r="C1381" s="88">
        <v>-10.350039000000001</v>
      </c>
    </row>
    <row r="1382" spans="2:3" x14ac:dyDescent="0.25">
      <c r="B1382" s="88">
        <v>11020165000</v>
      </c>
      <c r="C1382" s="88">
        <v>-10.405936000000001</v>
      </c>
    </row>
    <row r="1383" spans="2:3" x14ac:dyDescent="0.25">
      <c r="B1383" s="88">
        <v>11099210000</v>
      </c>
      <c r="C1383" s="88">
        <v>-10.407921</v>
      </c>
    </row>
    <row r="1384" spans="2:3" x14ac:dyDescent="0.25">
      <c r="B1384" s="88">
        <v>11178255000</v>
      </c>
      <c r="C1384" s="88">
        <v>-10.474259</v>
      </c>
    </row>
    <row r="1385" spans="2:3" x14ac:dyDescent="0.25">
      <c r="B1385" s="88">
        <v>11257300000</v>
      </c>
      <c r="C1385" s="88">
        <v>-10.481719</v>
      </c>
    </row>
    <row r="1386" spans="2:3" x14ac:dyDescent="0.25">
      <c r="B1386" s="88">
        <v>11336345000</v>
      </c>
      <c r="C1386" s="88">
        <v>-10.610900000000001</v>
      </c>
    </row>
    <row r="1387" spans="2:3" x14ac:dyDescent="0.25">
      <c r="B1387" s="88">
        <v>11415390000</v>
      </c>
      <c r="C1387" s="88">
        <v>-10.697167</v>
      </c>
    </row>
    <row r="1388" spans="2:3" x14ac:dyDescent="0.25">
      <c r="B1388" s="88">
        <v>11494435000</v>
      </c>
      <c r="C1388" s="88">
        <v>-10.778091999999999</v>
      </c>
    </row>
    <row r="1389" spans="2:3" x14ac:dyDescent="0.25">
      <c r="B1389" s="88">
        <v>11573480000</v>
      </c>
      <c r="C1389" s="88">
        <v>-10.918844</v>
      </c>
    </row>
    <row r="1390" spans="2:3" x14ac:dyDescent="0.25">
      <c r="B1390" s="88">
        <v>11652525000</v>
      </c>
      <c r="C1390" s="88">
        <v>-11.053077</v>
      </c>
    </row>
    <row r="1391" spans="2:3" x14ac:dyDescent="0.25">
      <c r="B1391" s="88">
        <v>11731570000</v>
      </c>
      <c r="C1391" s="88">
        <v>-11.249941</v>
      </c>
    </row>
    <row r="1392" spans="2:3" x14ac:dyDescent="0.25">
      <c r="B1392" s="88">
        <v>11810615000</v>
      </c>
      <c r="C1392" s="88">
        <v>-11.443258999999999</v>
      </c>
    </row>
    <row r="1393" spans="2:3" x14ac:dyDescent="0.25">
      <c r="B1393" s="88">
        <v>11889660000</v>
      </c>
      <c r="C1393" s="88">
        <v>-11.702555</v>
      </c>
    </row>
    <row r="1394" spans="2:3" x14ac:dyDescent="0.25">
      <c r="B1394" s="88">
        <v>11968705000</v>
      </c>
      <c r="C1394" s="88">
        <v>-11.970060999999999</v>
      </c>
    </row>
    <row r="1395" spans="2:3" x14ac:dyDescent="0.25">
      <c r="B1395" s="88">
        <v>12047750000</v>
      </c>
      <c r="C1395" s="88">
        <v>-12.272570999999999</v>
      </c>
    </row>
    <row r="1396" spans="2:3" x14ac:dyDescent="0.25">
      <c r="B1396" s="88">
        <v>12126795000</v>
      </c>
      <c r="C1396" s="88">
        <v>-12.640205</v>
      </c>
    </row>
    <row r="1397" spans="2:3" x14ac:dyDescent="0.25">
      <c r="B1397" s="88">
        <v>12205840000</v>
      </c>
      <c r="C1397" s="88">
        <v>-13.078944999999999</v>
      </c>
    </row>
    <row r="1398" spans="2:3" x14ac:dyDescent="0.25">
      <c r="B1398" s="88">
        <v>12284885000</v>
      </c>
      <c r="C1398" s="88">
        <v>-13.545893</v>
      </c>
    </row>
    <row r="1399" spans="2:3" x14ac:dyDescent="0.25">
      <c r="B1399" s="88">
        <v>12363930000</v>
      </c>
      <c r="C1399" s="88">
        <v>-14.056621</v>
      </c>
    </row>
    <row r="1400" spans="2:3" x14ac:dyDescent="0.25">
      <c r="B1400" s="88">
        <v>12442975000</v>
      </c>
      <c r="C1400" s="88">
        <v>-14.65521</v>
      </c>
    </row>
    <row r="1401" spans="2:3" x14ac:dyDescent="0.25">
      <c r="B1401" s="88">
        <v>12522020000</v>
      </c>
      <c r="C1401" s="88">
        <v>-15.325806</v>
      </c>
    </row>
    <row r="1402" spans="2:3" x14ac:dyDescent="0.25">
      <c r="B1402" s="88">
        <v>12601065000</v>
      </c>
      <c r="C1402" s="88">
        <v>-16.053234</v>
      </c>
    </row>
    <row r="1403" spans="2:3" x14ac:dyDescent="0.25">
      <c r="B1403" s="88">
        <v>12680110000</v>
      </c>
      <c r="C1403" s="88">
        <v>-16.960526000000002</v>
      </c>
    </row>
    <row r="1404" spans="2:3" x14ac:dyDescent="0.25">
      <c r="B1404" s="88">
        <v>12759155000</v>
      </c>
      <c r="C1404" s="88">
        <v>-18.024909999999998</v>
      </c>
    </row>
    <row r="1405" spans="2:3" x14ac:dyDescent="0.25">
      <c r="B1405" s="88">
        <v>12838200000</v>
      </c>
      <c r="C1405" s="88">
        <v>-19.146270999999999</v>
      </c>
    </row>
    <row r="1406" spans="2:3" x14ac:dyDescent="0.25">
      <c r="B1406" s="88">
        <v>12917245000</v>
      </c>
      <c r="C1406" s="88">
        <v>-20.248259999999998</v>
      </c>
    </row>
    <row r="1407" spans="2:3" x14ac:dyDescent="0.25">
      <c r="B1407" s="88">
        <v>12996290000</v>
      </c>
      <c r="C1407" s="88">
        <v>-21.320952999999999</v>
      </c>
    </row>
    <row r="1408" spans="2:3" x14ac:dyDescent="0.25">
      <c r="B1408" s="88">
        <v>13075335000</v>
      </c>
      <c r="C1408" s="88">
        <v>-22.343304</v>
      </c>
    </row>
    <row r="1409" spans="2:3" x14ac:dyDescent="0.25">
      <c r="B1409" s="88">
        <v>13154380000</v>
      </c>
      <c r="C1409" s="88">
        <v>-23.213238</v>
      </c>
    </row>
    <row r="1410" spans="2:3" x14ac:dyDescent="0.25">
      <c r="B1410" s="88">
        <v>13233425000</v>
      </c>
      <c r="C1410" s="88">
        <v>-23.869654000000001</v>
      </c>
    </row>
    <row r="1411" spans="2:3" x14ac:dyDescent="0.25">
      <c r="B1411" s="88">
        <v>13312470000</v>
      </c>
      <c r="C1411" s="88">
        <v>-24.494774</v>
      </c>
    </row>
    <row r="1412" spans="2:3" x14ac:dyDescent="0.25">
      <c r="B1412" s="88">
        <v>13391515000</v>
      </c>
      <c r="C1412" s="88">
        <v>-25.129176999999999</v>
      </c>
    </row>
    <row r="1413" spans="2:3" x14ac:dyDescent="0.25">
      <c r="B1413" s="88">
        <v>13470560000</v>
      </c>
      <c r="C1413" s="88">
        <v>-26.003015999999999</v>
      </c>
    </row>
    <row r="1414" spans="2:3" x14ac:dyDescent="0.25">
      <c r="B1414" s="88">
        <v>13549605000</v>
      </c>
      <c r="C1414" s="88">
        <v>-27.014130000000002</v>
      </c>
    </row>
    <row r="1415" spans="2:3" x14ac:dyDescent="0.25">
      <c r="B1415" s="88">
        <v>13628650000</v>
      </c>
      <c r="C1415" s="88">
        <v>-28.055627999999999</v>
      </c>
    </row>
    <row r="1416" spans="2:3" x14ac:dyDescent="0.25">
      <c r="B1416" s="88">
        <v>13707695000</v>
      </c>
      <c r="C1416" s="88">
        <v>-29.325209000000001</v>
      </c>
    </row>
    <row r="1417" spans="2:3" x14ac:dyDescent="0.25">
      <c r="B1417" s="88">
        <v>13786740000</v>
      </c>
      <c r="C1417" s="88">
        <v>-30.945784</v>
      </c>
    </row>
    <row r="1418" spans="2:3" x14ac:dyDescent="0.25">
      <c r="B1418" s="88">
        <v>13865785000</v>
      </c>
      <c r="C1418" s="88">
        <v>-32.733559</v>
      </c>
    </row>
    <row r="1419" spans="2:3" x14ac:dyDescent="0.25">
      <c r="B1419" s="88">
        <v>13944830000</v>
      </c>
      <c r="C1419" s="88">
        <v>-34.698943999999997</v>
      </c>
    </row>
    <row r="1420" spans="2:3" x14ac:dyDescent="0.25">
      <c r="B1420" s="88">
        <v>14023875000</v>
      </c>
      <c r="C1420" s="88">
        <v>-36.886009000000001</v>
      </c>
    </row>
    <row r="1421" spans="2:3" x14ac:dyDescent="0.25">
      <c r="B1421" s="88">
        <v>14102920000</v>
      </c>
      <c r="C1421" s="88">
        <v>-39.077838999999997</v>
      </c>
    </row>
    <row r="1422" spans="2:3" x14ac:dyDescent="0.25">
      <c r="B1422" s="88">
        <v>14181965000</v>
      </c>
      <c r="C1422" s="88">
        <v>-41.219588999999999</v>
      </c>
    </row>
    <row r="1423" spans="2:3" x14ac:dyDescent="0.25">
      <c r="B1423" s="88">
        <v>14261010000</v>
      </c>
      <c r="C1423" s="88">
        <v>-43.081482000000001</v>
      </c>
    </row>
    <row r="1424" spans="2:3" x14ac:dyDescent="0.25">
      <c r="B1424" s="88">
        <v>14340055000</v>
      </c>
      <c r="C1424" s="88">
        <v>-44.797111999999998</v>
      </c>
    </row>
    <row r="1425" spans="2:3" x14ac:dyDescent="0.25">
      <c r="B1425" s="88">
        <v>14419100000</v>
      </c>
      <c r="C1425" s="88">
        <v>-46.312103</v>
      </c>
    </row>
    <row r="1426" spans="2:3" x14ac:dyDescent="0.25">
      <c r="B1426" s="88">
        <v>14498145000</v>
      </c>
      <c r="C1426" s="88">
        <v>-47.490611999999999</v>
      </c>
    </row>
    <row r="1427" spans="2:3" x14ac:dyDescent="0.25">
      <c r="B1427" s="88">
        <v>14577190000</v>
      </c>
      <c r="C1427" s="88">
        <v>-48.538525</v>
      </c>
    </row>
    <row r="1428" spans="2:3" x14ac:dyDescent="0.25">
      <c r="B1428" s="88">
        <v>14656235000</v>
      </c>
      <c r="C1428" s="88">
        <v>-49.115932000000001</v>
      </c>
    </row>
    <row r="1429" spans="2:3" x14ac:dyDescent="0.25">
      <c r="B1429" s="88">
        <v>14735280000</v>
      </c>
      <c r="C1429" s="88">
        <v>-49.398437999999999</v>
      </c>
    </row>
    <row r="1430" spans="2:3" x14ac:dyDescent="0.25">
      <c r="B1430" s="88">
        <v>14814325000</v>
      </c>
      <c r="C1430" s="88">
        <v>-49.286754999999999</v>
      </c>
    </row>
    <row r="1431" spans="2:3" x14ac:dyDescent="0.25">
      <c r="B1431" s="88">
        <v>14893370000</v>
      </c>
      <c r="C1431" s="88">
        <v>-48.565907000000003</v>
      </c>
    </row>
    <row r="1432" spans="2:3" x14ac:dyDescent="0.25">
      <c r="B1432" s="88">
        <v>14972415000</v>
      </c>
      <c r="C1432" s="88">
        <v>-47.482655000000001</v>
      </c>
    </row>
    <row r="1433" spans="2:3" x14ac:dyDescent="0.25">
      <c r="B1433" s="88">
        <v>15051460000</v>
      </c>
      <c r="C1433" s="88">
        <v>-45.922275999999997</v>
      </c>
    </row>
    <row r="1434" spans="2:3" x14ac:dyDescent="0.25">
      <c r="B1434" s="88">
        <v>15130505000</v>
      </c>
      <c r="C1434" s="88">
        <v>-44.254181000000003</v>
      </c>
    </row>
    <row r="1435" spans="2:3" x14ac:dyDescent="0.25">
      <c r="B1435" s="88">
        <v>15209550000</v>
      </c>
      <c r="C1435" s="88">
        <v>-42.622711000000002</v>
      </c>
    </row>
    <row r="1436" spans="2:3" x14ac:dyDescent="0.25">
      <c r="B1436" s="88">
        <v>15288595000</v>
      </c>
      <c r="C1436" s="88">
        <v>-41.090302000000001</v>
      </c>
    </row>
    <row r="1437" spans="2:3" x14ac:dyDescent="0.25">
      <c r="B1437" s="88">
        <v>15367640000</v>
      </c>
      <c r="C1437" s="88">
        <v>-39.506110999999997</v>
      </c>
    </row>
    <row r="1438" spans="2:3" x14ac:dyDescent="0.25">
      <c r="B1438" s="88">
        <v>15446685000</v>
      </c>
      <c r="C1438" s="88">
        <v>-37.913829999999997</v>
      </c>
    </row>
    <row r="1439" spans="2:3" x14ac:dyDescent="0.25">
      <c r="B1439" s="88">
        <v>15525730000</v>
      </c>
      <c r="C1439" s="88">
        <v>-36.458866</v>
      </c>
    </row>
    <row r="1440" spans="2:3" x14ac:dyDescent="0.25">
      <c r="B1440" s="88">
        <v>15604775000</v>
      </c>
      <c r="C1440" s="88">
        <v>-35.374741</v>
      </c>
    </row>
    <row r="1441" spans="2:3" x14ac:dyDescent="0.25">
      <c r="B1441" s="88">
        <v>15683820000</v>
      </c>
      <c r="C1441" s="88">
        <v>-34.384388000000001</v>
      </c>
    </row>
    <row r="1442" spans="2:3" x14ac:dyDescent="0.25">
      <c r="B1442" s="88">
        <v>15762865000</v>
      </c>
      <c r="C1442" s="88">
        <v>-33.469177000000002</v>
      </c>
    </row>
    <row r="1443" spans="2:3" x14ac:dyDescent="0.25">
      <c r="B1443" s="88">
        <v>15841910000</v>
      </c>
      <c r="C1443" s="88">
        <v>-32.765532999999998</v>
      </c>
    </row>
    <row r="1444" spans="2:3" x14ac:dyDescent="0.25">
      <c r="B1444" s="88">
        <v>15920955000</v>
      </c>
      <c r="C1444" s="88">
        <v>-32.171925000000002</v>
      </c>
    </row>
    <row r="1445" spans="2:3" x14ac:dyDescent="0.25">
      <c r="B1445" s="88">
        <v>16000000000</v>
      </c>
      <c r="C1445" s="88">
        <v>-31.962246</v>
      </c>
    </row>
    <row r="1446" spans="2:3" x14ac:dyDescent="0.25">
      <c r="B1446" s="88" t="s">
        <v>21</v>
      </c>
    </row>
  </sheetData>
  <pageMargins left="0.7" right="0.7" top="0.75" bottom="0.75" header="0.3" footer="0.3"/>
  <pageSetup paperSize="20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33"/>
  <sheetViews>
    <sheetView topLeftCell="H331" workbookViewId="0"/>
  </sheetViews>
  <sheetFormatPr defaultRowHeight="15" x14ac:dyDescent="0.25"/>
  <cols>
    <col min="1" max="1" width="13.7109375" style="40" customWidth="1"/>
    <col min="2" max="2" width="12.7109375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95</v>
      </c>
      <c r="C1" s="88"/>
      <c r="D1" s="88"/>
      <c r="E1" s="88"/>
      <c r="F1" s="88"/>
      <c r="H1" s="5" t="s">
        <v>1</v>
      </c>
      <c r="I1" s="43" t="str">
        <f>C8</f>
        <v>18 dBm LO Log Mag(dB)</v>
      </c>
      <c r="J1" s="43" t="str">
        <f>D8</f>
        <v>18 dBm LO RFRL Log Mag(dB)</v>
      </c>
      <c r="L1" s="88"/>
      <c r="M1" s="88"/>
      <c r="N1" s="88"/>
      <c r="O1" s="88"/>
      <c r="P1" s="88"/>
      <c r="R1" s="5" t="s">
        <v>1</v>
      </c>
      <c r="S1" s="43">
        <f>M8</f>
        <v>0</v>
      </c>
      <c r="T1" s="43">
        <f>N8</f>
        <v>0</v>
      </c>
    </row>
    <row r="2" spans="1:21" x14ac:dyDescent="0.25">
      <c r="A2" s="39" t="s">
        <v>101</v>
      </c>
      <c r="B2" t="s">
        <v>246</v>
      </c>
      <c r="C2" s="88" t="s">
        <v>257</v>
      </c>
      <c r="D2" s="88" t="s">
        <v>258</v>
      </c>
      <c r="E2" s="88" t="s">
        <v>259</v>
      </c>
      <c r="F2" s="88"/>
      <c r="H2" s="5" t="s">
        <v>299</v>
      </c>
      <c r="I2" s="5">
        <f>MIN(I29:I166)</f>
        <v>-75.570091000000005</v>
      </c>
      <c r="K2" s="39" t="s">
        <v>102</v>
      </c>
      <c r="L2" s="88"/>
      <c r="M2" s="88"/>
      <c r="N2" s="88"/>
      <c r="O2" s="88"/>
      <c r="P2" s="88"/>
      <c r="R2" s="5" t="s">
        <v>299</v>
      </c>
      <c r="S2" s="100">
        <f>MIN(S29:S166)</f>
        <v>0</v>
      </c>
    </row>
    <row r="3" spans="1:21" x14ac:dyDescent="0.25">
      <c r="B3" t="s">
        <v>207</v>
      </c>
      <c r="C3" s="88" t="s">
        <v>266</v>
      </c>
      <c r="D3" s="88" t="s">
        <v>267</v>
      </c>
      <c r="E3" s="88"/>
      <c r="F3" s="88"/>
      <c r="H3" s="5" t="s">
        <v>300</v>
      </c>
      <c r="I3" s="17">
        <f>AVERAGE(I29:I166)</f>
        <v>-22.16156131884058</v>
      </c>
      <c r="L3" s="88"/>
      <c r="M3" s="88"/>
      <c r="N3" s="88"/>
      <c r="O3" s="88"/>
      <c r="P3" s="88"/>
      <c r="R3" s="5" t="s">
        <v>300</v>
      </c>
      <c r="S3" s="17">
        <f>AVERAGE(S29:S166)</f>
        <v>0</v>
      </c>
    </row>
    <row r="4" spans="1:21" x14ac:dyDescent="0.25">
      <c r="A4" s="51" t="s">
        <v>197</v>
      </c>
      <c r="B4" t="s">
        <v>98</v>
      </c>
      <c r="C4" s="88"/>
      <c r="D4" s="88"/>
      <c r="E4" s="88"/>
      <c r="F4" s="88"/>
      <c r="G4" s="20"/>
      <c r="H4" s="6">
        <f>B215/1000000000</f>
        <v>10</v>
      </c>
      <c r="I4" s="6">
        <f>CLvsLO!H5</f>
        <v>-73.375052999999994</v>
      </c>
      <c r="J4" s="6">
        <f>D215</f>
        <v>-0.45776322000000003</v>
      </c>
      <c r="K4" s="51" t="s">
        <v>197</v>
      </c>
      <c r="L4" s="88"/>
      <c r="M4" s="88"/>
      <c r="N4" s="88"/>
      <c r="O4" s="88"/>
      <c r="P4" s="88"/>
      <c r="Q4" s="20"/>
      <c r="R4" s="6">
        <f t="shared" ref="R4:R67" si="0">L9/1000000000</f>
        <v>0</v>
      </c>
      <c r="S4" s="6">
        <f>CLvsLO!R5</f>
        <v>0</v>
      </c>
      <c r="T4" s="6">
        <f t="shared" ref="T4:T67" si="1">N9</f>
        <v>0</v>
      </c>
      <c r="U4" s="20"/>
    </row>
    <row r="5" spans="1:21" x14ac:dyDescent="0.25">
      <c r="A5" s="51" t="s">
        <v>199</v>
      </c>
      <c r="C5" s="88"/>
      <c r="D5" s="88"/>
      <c r="E5" s="88"/>
      <c r="F5" s="88"/>
      <c r="G5" s="20"/>
      <c r="H5" s="99">
        <f t="shared" ref="H5:H68" si="2">B216/1000000000</f>
        <v>10.074999999999999</v>
      </c>
      <c r="I5" s="98">
        <f>CLvsLO!H6</f>
        <v>-74.172234000000003</v>
      </c>
      <c r="J5" s="99">
        <f t="shared" ref="J5:J68" si="3">D216</f>
        <v>-0.45470433999999998</v>
      </c>
      <c r="K5" s="51" t="s">
        <v>199</v>
      </c>
      <c r="L5" s="88"/>
      <c r="M5" s="88"/>
      <c r="N5" s="88"/>
      <c r="O5" s="88"/>
      <c r="P5" s="88"/>
      <c r="Q5" s="20"/>
      <c r="R5" s="6">
        <f t="shared" si="0"/>
        <v>0</v>
      </c>
      <c r="S5" s="98">
        <f>CLvsLO!R6</f>
        <v>0</v>
      </c>
      <c r="T5" s="6">
        <f t="shared" si="1"/>
        <v>0</v>
      </c>
      <c r="U5" s="20"/>
    </row>
    <row r="6" spans="1:21" x14ac:dyDescent="0.25">
      <c r="A6" s="51" t="s">
        <v>200</v>
      </c>
      <c r="C6" s="88"/>
      <c r="D6" s="88"/>
      <c r="E6" s="88"/>
      <c r="F6" s="88"/>
      <c r="G6" s="20"/>
      <c r="H6" s="99">
        <f t="shared" si="2"/>
        <v>10.15</v>
      </c>
      <c r="I6" s="98">
        <f>CLvsLO!H7</f>
        <v>-75.877892000000003</v>
      </c>
      <c r="J6" s="99">
        <f t="shared" si="3"/>
        <v>-0.46257067000000002</v>
      </c>
      <c r="K6" s="51" t="s">
        <v>200</v>
      </c>
      <c r="L6" s="88"/>
      <c r="M6" s="88"/>
      <c r="N6" s="88"/>
      <c r="O6" s="88"/>
      <c r="P6" s="88"/>
      <c r="Q6" s="20"/>
      <c r="R6" s="6">
        <f t="shared" si="0"/>
        <v>0</v>
      </c>
      <c r="S6" s="98">
        <f>CLvsLO!R7</f>
        <v>0</v>
      </c>
      <c r="T6" s="6">
        <f t="shared" si="1"/>
        <v>0</v>
      </c>
      <c r="U6" s="20"/>
    </row>
    <row r="7" spans="1:21" x14ac:dyDescent="0.25">
      <c r="A7" s="51" t="s">
        <v>201</v>
      </c>
      <c r="B7" s="88" t="s">
        <v>18</v>
      </c>
      <c r="C7" s="88"/>
      <c r="D7" s="88"/>
      <c r="E7" s="88"/>
      <c r="F7" s="88"/>
      <c r="G7" s="20"/>
      <c r="H7" s="99">
        <f t="shared" si="2"/>
        <v>10.225</v>
      </c>
      <c r="I7" s="98">
        <f>CLvsLO!H8</f>
        <v>-76.507248000000004</v>
      </c>
      <c r="J7" s="99">
        <f t="shared" si="3"/>
        <v>-0.46714612999999999</v>
      </c>
      <c r="K7" s="51" t="s">
        <v>201</v>
      </c>
      <c r="L7" s="88"/>
      <c r="M7" s="88"/>
      <c r="N7" s="88"/>
      <c r="O7" s="88"/>
      <c r="P7" s="88"/>
      <c r="Q7" s="20"/>
      <c r="R7" s="6">
        <f t="shared" si="0"/>
        <v>0</v>
      </c>
      <c r="S7" s="98">
        <f>CLvsLO!R8</f>
        <v>0</v>
      </c>
      <c r="T7" s="6">
        <f t="shared" si="1"/>
        <v>0</v>
      </c>
      <c r="U7" s="20"/>
    </row>
    <row r="8" spans="1:21" x14ac:dyDescent="0.25">
      <c r="A8" s="51" t="s">
        <v>198</v>
      </c>
      <c r="B8" s="88" t="s">
        <v>19</v>
      </c>
      <c r="C8" s="88" t="s">
        <v>280</v>
      </c>
      <c r="D8" s="88" t="s">
        <v>304</v>
      </c>
      <c r="E8" s="88"/>
      <c r="F8" s="88"/>
      <c r="G8" s="20"/>
      <c r="H8" s="99">
        <f t="shared" si="2"/>
        <v>10.3</v>
      </c>
      <c r="I8" s="98">
        <f>CLvsLO!H9</f>
        <v>-76.876900000000006</v>
      </c>
      <c r="J8" s="99">
        <f t="shared" si="3"/>
        <v>-0.47468969</v>
      </c>
      <c r="K8" s="51" t="s">
        <v>198</v>
      </c>
      <c r="L8" s="88"/>
      <c r="M8" s="88"/>
      <c r="N8" s="88"/>
      <c r="O8" s="88"/>
      <c r="P8" s="88"/>
      <c r="Q8" s="20"/>
      <c r="R8" s="6">
        <f t="shared" si="0"/>
        <v>0</v>
      </c>
      <c r="S8" s="98">
        <f>CLvsLO!R9</f>
        <v>0</v>
      </c>
      <c r="T8" s="6">
        <f t="shared" si="1"/>
        <v>0</v>
      </c>
      <c r="U8" s="20"/>
    </row>
    <row r="9" spans="1:21" x14ac:dyDescent="0.25">
      <c r="B9" s="88">
        <v>10000000</v>
      </c>
      <c r="C9" s="88">
        <v>-5.538322</v>
      </c>
      <c r="D9" s="88">
        <v>-9.8643006999999994</v>
      </c>
      <c r="E9" s="88"/>
      <c r="F9" s="88"/>
      <c r="G9" s="20"/>
      <c r="H9" s="99">
        <f t="shared" si="2"/>
        <v>10.375</v>
      </c>
      <c r="I9" s="98">
        <f>CLvsLO!H10</f>
        <v>-76.812370000000001</v>
      </c>
      <c r="J9" s="99">
        <f t="shared" si="3"/>
        <v>-0.47376629999999997</v>
      </c>
      <c r="L9" s="88"/>
      <c r="M9" s="88"/>
      <c r="N9" s="88"/>
      <c r="O9" s="88"/>
      <c r="P9" s="88"/>
      <c r="Q9" s="20"/>
      <c r="R9" s="6">
        <f t="shared" si="0"/>
        <v>0</v>
      </c>
      <c r="S9" s="98">
        <f>CLvsLO!R10</f>
        <v>0</v>
      </c>
      <c r="T9" s="6">
        <f t="shared" si="1"/>
        <v>0</v>
      </c>
      <c r="U9" s="20"/>
    </row>
    <row r="10" spans="1:21" x14ac:dyDescent="0.25">
      <c r="B10" s="88">
        <v>160000000</v>
      </c>
      <c r="C10" s="88">
        <v>-5.5317435000000001</v>
      </c>
      <c r="D10" s="88">
        <v>-9.6386126999999995</v>
      </c>
      <c r="E10" s="88"/>
      <c r="F10" s="88"/>
      <c r="G10" s="20"/>
      <c r="H10" s="99">
        <f t="shared" si="2"/>
        <v>10.45</v>
      </c>
      <c r="I10" s="98">
        <f>CLvsLO!H11</f>
        <v>-79.009735000000006</v>
      </c>
      <c r="J10" s="99">
        <f t="shared" si="3"/>
        <v>-0.47852298999999998</v>
      </c>
      <c r="L10" s="88"/>
      <c r="M10" s="88"/>
      <c r="N10" s="88"/>
      <c r="O10" s="88"/>
      <c r="P10" s="88"/>
      <c r="Q10" s="20"/>
      <c r="R10" s="6">
        <f t="shared" si="0"/>
        <v>0</v>
      </c>
      <c r="S10" s="98">
        <f>CLvsLO!R11</f>
        <v>0</v>
      </c>
      <c r="T10" s="6">
        <f t="shared" si="1"/>
        <v>0</v>
      </c>
      <c r="U10" s="20"/>
    </row>
    <row r="11" spans="1:21" x14ac:dyDescent="0.25">
      <c r="B11" s="88">
        <v>310000000</v>
      </c>
      <c r="C11" s="88">
        <v>-5.5719823999999996</v>
      </c>
      <c r="D11" s="88">
        <v>-9.4500036000000005</v>
      </c>
      <c r="E11" s="88"/>
      <c r="F11" s="88"/>
      <c r="G11" s="20"/>
      <c r="H11" s="99">
        <f t="shared" si="2"/>
        <v>10.525</v>
      </c>
      <c r="I11" s="98">
        <f>CLvsLO!H12</f>
        <v>-79.215530000000001</v>
      </c>
      <c r="J11" s="99">
        <f t="shared" si="3"/>
        <v>-0.48029280000000002</v>
      </c>
      <c r="L11" s="88"/>
      <c r="M11" s="88"/>
      <c r="N11" s="88"/>
      <c r="O11" s="88"/>
      <c r="P11" s="88"/>
      <c r="Q11" s="20"/>
      <c r="R11" s="6">
        <f t="shared" si="0"/>
        <v>0</v>
      </c>
      <c r="S11" s="98">
        <f>CLvsLO!R12</f>
        <v>0</v>
      </c>
      <c r="T11" s="6">
        <f t="shared" si="1"/>
        <v>0</v>
      </c>
      <c r="U11" s="20"/>
    </row>
    <row r="12" spans="1:21" x14ac:dyDescent="0.25">
      <c r="B12" s="88">
        <v>460000000</v>
      </c>
      <c r="C12" s="88">
        <v>-5.6102853000000001</v>
      </c>
      <c r="D12" s="88">
        <v>-9.1843853000000006</v>
      </c>
      <c r="E12" s="88"/>
      <c r="F12" s="88"/>
      <c r="G12" s="20"/>
      <c r="H12" s="99">
        <f t="shared" si="2"/>
        <v>10.6</v>
      </c>
      <c r="I12" s="98">
        <f>CLvsLO!H13</f>
        <v>-78.778778000000003</v>
      </c>
      <c r="J12" s="99">
        <f t="shared" si="3"/>
        <v>-0.49118932999999998</v>
      </c>
      <c r="L12" s="88"/>
      <c r="M12" s="88"/>
      <c r="N12" s="88"/>
      <c r="O12" s="88"/>
      <c r="P12" s="88"/>
      <c r="Q12" s="20"/>
      <c r="R12" s="6">
        <f t="shared" si="0"/>
        <v>0</v>
      </c>
      <c r="S12" s="98">
        <f>CLvsLO!R13</f>
        <v>0</v>
      </c>
      <c r="T12" s="6">
        <f t="shared" si="1"/>
        <v>0</v>
      </c>
      <c r="U12" s="20"/>
    </row>
    <row r="13" spans="1:21" x14ac:dyDescent="0.25">
      <c r="B13" s="88">
        <v>610000000</v>
      </c>
      <c r="C13" s="88">
        <v>-5.6382260000000004</v>
      </c>
      <c r="D13" s="88">
        <v>-8.9659242999999993</v>
      </c>
      <c r="E13" s="88"/>
      <c r="F13" s="88"/>
      <c r="G13" s="20"/>
      <c r="H13" s="99">
        <f t="shared" si="2"/>
        <v>10.675000000000001</v>
      </c>
      <c r="I13" s="98">
        <f>CLvsLO!H14</f>
        <v>-77.498276000000004</v>
      </c>
      <c r="J13" s="99">
        <f t="shared" si="3"/>
        <v>-0.49506952999999998</v>
      </c>
      <c r="L13" s="88"/>
      <c r="M13" s="88"/>
      <c r="N13" s="88"/>
      <c r="O13" s="88"/>
      <c r="P13" s="88"/>
      <c r="Q13" s="20"/>
      <c r="R13" s="6">
        <f t="shared" si="0"/>
        <v>0</v>
      </c>
      <c r="S13" s="98">
        <f>CLvsLO!R14</f>
        <v>0</v>
      </c>
      <c r="T13" s="6">
        <f t="shared" si="1"/>
        <v>0</v>
      </c>
      <c r="U13" s="20"/>
    </row>
    <row r="14" spans="1:21" x14ac:dyDescent="0.25">
      <c r="B14" s="88">
        <v>760000000</v>
      </c>
      <c r="C14" s="88">
        <v>-5.6759839000000003</v>
      </c>
      <c r="D14" s="88">
        <v>-8.9646959000000006</v>
      </c>
      <c r="E14" s="88"/>
      <c r="F14" s="88"/>
      <c r="G14" s="20"/>
      <c r="H14" s="99">
        <f t="shared" si="2"/>
        <v>10.75</v>
      </c>
      <c r="I14" s="98">
        <f>CLvsLO!H15</f>
        <v>-77.701378000000005</v>
      </c>
      <c r="J14" s="99">
        <f t="shared" si="3"/>
        <v>-0.50636535999999999</v>
      </c>
      <c r="L14" s="88"/>
      <c r="M14" s="88"/>
      <c r="N14" s="88"/>
      <c r="O14" s="88"/>
      <c r="P14" s="88"/>
      <c r="Q14" s="20"/>
      <c r="R14" s="6">
        <f t="shared" si="0"/>
        <v>0</v>
      </c>
      <c r="S14" s="98">
        <f>CLvsLO!R15</f>
        <v>0</v>
      </c>
      <c r="T14" s="6">
        <f t="shared" si="1"/>
        <v>0</v>
      </c>
      <c r="U14" s="20"/>
    </row>
    <row r="15" spans="1:21" x14ac:dyDescent="0.25">
      <c r="B15" s="88">
        <v>910000000</v>
      </c>
      <c r="C15" s="88">
        <v>-5.7150211000000004</v>
      </c>
      <c r="D15" s="88">
        <v>-8.9495009999999997</v>
      </c>
      <c r="E15" s="88"/>
      <c r="F15" s="88"/>
      <c r="G15" s="20"/>
      <c r="H15" s="99">
        <f t="shared" si="2"/>
        <v>10.824999999999999</v>
      </c>
      <c r="I15" s="98">
        <f>CLvsLO!H16</f>
        <v>-77.980568000000005</v>
      </c>
      <c r="J15" s="99">
        <f t="shared" si="3"/>
        <v>-0.50675780000000004</v>
      </c>
      <c r="L15" s="88"/>
      <c r="M15" s="88"/>
      <c r="N15" s="88"/>
      <c r="O15" s="88"/>
      <c r="P15" s="88"/>
      <c r="Q15" s="20"/>
      <c r="R15" s="6">
        <f t="shared" si="0"/>
        <v>0</v>
      </c>
      <c r="S15" s="98">
        <f>CLvsLO!R16</f>
        <v>0</v>
      </c>
      <c r="T15" s="6">
        <f t="shared" si="1"/>
        <v>0</v>
      </c>
      <c r="U15" s="20"/>
    </row>
    <row r="16" spans="1:21" x14ac:dyDescent="0.25">
      <c r="B16" s="88">
        <v>1060000000</v>
      </c>
      <c r="C16" s="88">
        <v>-5.7419571999999999</v>
      </c>
      <c r="D16" s="88">
        <v>-8.9452581000000002</v>
      </c>
      <c r="E16" s="88"/>
      <c r="F16" s="88"/>
      <c r="G16" s="20"/>
      <c r="H16" s="99">
        <f t="shared" si="2"/>
        <v>10.9</v>
      </c>
      <c r="I16" s="98">
        <f>CLvsLO!H17</f>
        <v>-76.552543999999997</v>
      </c>
      <c r="J16" s="99">
        <f t="shared" si="3"/>
        <v>-0.51849449000000003</v>
      </c>
      <c r="L16" s="88"/>
      <c r="M16" s="88"/>
      <c r="N16" s="88"/>
      <c r="O16" s="88"/>
      <c r="P16" s="88"/>
      <c r="Q16" s="20"/>
      <c r="R16" s="6">
        <f t="shared" si="0"/>
        <v>0</v>
      </c>
      <c r="S16" s="98">
        <f>CLvsLO!R17</f>
        <v>0</v>
      </c>
      <c r="T16" s="6">
        <f t="shared" si="1"/>
        <v>0</v>
      </c>
      <c r="U16" s="20"/>
    </row>
    <row r="17" spans="2:21" x14ac:dyDescent="0.25">
      <c r="B17" s="88">
        <v>1210000000</v>
      </c>
      <c r="C17" s="88">
        <v>-5.7611112999999996</v>
      </c>
      <c r="D17" s="88">
        <v>-8.9026870999999996</v>
      </c>
      <c r="E17" s="88"/>
      <c r="F17" s="88"/>
      <c r="G17" s="20"/>
      <c r="H17" s="99">
        <f t="shared" si="2"/>
        <v>10.975</v>
      </c>
      <c r="I17" s="98">
        <f>CLvsLO!H18</f>
        <v>-74.704018000000005</v>
      </c>
      <c r="J17" s="99">
        <f t="shared" si="3"/>
        <v>-0.53038532000000005</v>
      </c>
      <c r="L17" s="88"/>
      <c r="M17" s="88"/>
      <c r="N17" s="88"/>
      <c r="O17" s="88"/>
      <c r="P17" s="88"/>
      <c r="Q17" s="20"/>
      <c r="R17" s="6">
        <f t="shared" si="0"/>
        <v>0</v>
      </c>
      <c r="S17" s="98">
        <f>CLvsLO!R18</f>
        <v>0</v>
      </c>
      <c r="T17" s="6">
        <f t="shared" si="1"/>
        <v>0</v>
      </c>
      <c r="U17" s="20"/>
    </row>
    <row r="18" spans="2:21" x14ac:dyDescent="0.25">
      <c r="B18" s="88">
        <v>1360000000</v>
      </c>
      <c r="C18" s="88">
        <v>-5.7451300999999999</v>
      </c>
      <c r="D18" s="88">
        <v>-8.9245520000000003</v>
      </c>
      <c r="E18" s="88"/>
      <c r="F18" s="88"/>
      <c r="G18" s="20"/>
      <c r="H18" s="99">
        <f t="shared" si="2"/>
        <v>11.05</v>
      </c>
      <c r="I18" s="98">
        <f>CLvsLO!H19</f>
        <v>-75.011382999999995</v>
      </c>
      <c r="J18" s="99">
        <f t="shared" si="3"/>
        <v>-0.54034203000000003</v>
      </c>
      <c r="L18" s="88"/>
      <c r="M18" s="88"/>
      <c r="N18" s="88"/>
      <c r="O18" s="88"/>
      <c r="P18" s="88"/>
      <c r="Q18" s="20"/>
      <c r="R18" s="6">
        <f t="shared" si="0"/>
        <v>0</v>
      </c>
      <c r="S18" s="98">
        <f>CLvsLO!R19</f>
        <v>0</v>
      </c>
      <c r="T18" s="6">
        <f t="shared" si="1"/>
        <v>0</v>
      </c>
      <c r="U18" s="20"/>
    </row>
    <row r="19" spans="2:21" x14ac:dyDescent="0.25">
      <c r="B19" s="88">
        <v>1510000000</v>
      </c>
      <c r="C19" s="88">
        <v>-5.7339649000000001</v>
      </c>
      <c r="D19" s="88">
        <v>-8.9881972999999995</v>
      </c>
      <c r="E19" s="88"/>
      <c r="F19" s="88"/>
      <c r="G19" s="20"/>
      <c r="H19" s="99">
        <f t="shared" si="2"/>
        <v>11.125</v>
      </c>
      <c r="I19" s="98">
        <f>CLvsLO!H20</f>
        <v>-75.699889999999996</v>
      </c>
      <c r="J19" s="99">
        <f t="shared" si="3"/>
        <v>-0.53811609999999999</v>
      </c>
      <c r="L19" s="88"/>
      <c r="M19" s="88"/>
      <c r="N19" s="88"/>
      <c r="O19" s="88"/>
      <c r="P19" s="88"/>
      <c r="Q19" s="20"/>
      <c r="R19" s="6">
        <f t="shared" si="0"/>
        <v>0</v>
      </c>
      <c r="S19" s="98">
        <f>CLvsLO!R20</f>
        <v>0</v>
      </c>
      <c r="T19" s="6">
        <f t="shared" si="1"/>
        <v>0</v>
      </c>
      <c r="U19" s="20"/>
    </row>
    <row r="20" spans="2:21" x14ac:dyDescent="0.25">
      <c r="B20" s="88">
        <v>1660000000</v>
      </c>
      <c r="C20" s="88">
        <v>-5.7448616000000001</v>
      </c>
      <c r="D20" s="88">
        <v>-8.9884147999999993</v>
      </c>
      <c r="E20" s="88"/>
      <c r="F20" s="88"/>
      <c r="G20" s="20"/>
      <c r="H20" s="99">
        <f t="shared" si="2"/>
        <v>11.2</v>
      </c>
      <c r="I20" s="98">
        <f>CLvsLO!H21</f>
        <v>-75.222320999999994</v>
      </c>
      <c r="J20" s="99">
        <f t="shared" si="3"/>
        <v>-0.54924929</v>
      </c>
      <c r="L20" s="88"/>
      <c r="M20" s="88"/>
      <c r="N20" s="88"/>
      <c r="O20" s="88"/>
      <c r="P20" s="88"/>
      <c r="Q20" s="20"/>
      <c r="R20" s="6">
        <f t="shared" si="0"/>
        <v>0</v>
      </c>
      <c r="S20" s="98">
        <f>CLvsLO!R21</f>
        <v>0</v>
      </c>
      <c r="T20" s="6">
        <f t="shared" si="1"/>
        <v>0</v>
      </c>
      <c r="U20" s="20"/>
    </row>
    <row r="21" spans="2:21" x14ac:dyDescent="0.25">
      <c r="B21" s="88">
        <v>1810000000</v>
      </c>
      <c r="C21" s="88">
        <v>-5.7576909000000001</v>
      </c>
      <c r="D21" s="88">
        <v>-9.0239867999999994</v>
      </c>
      <c r="E21" s="88"/>
      <c r="F21" s="88"/>
      <c r="G21" s="20"/>
      <c r="H21" s="99">
        <f t="shared" si="2"/>
        <v>11.275</v>
      </c>
      <c r="I21" s="98">
        <f>CLvsLO!H22</f>
        <v>-75.289635000000004</v>
      </c>
      <c r="J21" s="99">
        <f t="shared" si="3"/>
        <v>-0.56995386000000003</v>
      </c>
      <c r="L21" s="88"/>
      <c r="M21" s="88"/>
      <c r="N21" s="88"/>
      <c r="O21" s="88"/>
      <c r="P21" s="88"/>
      <c r="Q21" s="20"/>
      <c r="R21" s="6">
        <f t="shared" si="0"/>
        <v>0</v>
      </c>
      <c r="S21" s="98">
        <f>CLvsLO!R22</f>
        <v>0</v>
      </c>
      <c r="T21" s="6">
        <f t="shared" si="1"/>
        <v>0</v>
      </c>
      <c r="U21" s="20"/>
    </row>
    <row r="22" spans="2:21" x14ac:dyDescent="0.25">
      <c r="B22" s="88">
        <v>1960000000</v>
      </c>
      <c r="C22" s="88">
        <v>-5.7860326999999998</v>
      </c>
      <c r="D22" s="88">
        <v>-9.0409918000000005</v>
      </c>
      <c r="E22" s="88"/>
      <c r="F22" s="88"/>
      <c r="G22" s="20"/>
      <c r="H22" s="99">
        <f t="shared" si="2"/>
        <v>11.35</v>
      </c>
      <c r="I22" s="98">
        <f>CLvsLO!H23</f>
        <v>-75.247574</v>
      </c>
      <c r="J22" s="99">
        <f t="shared" si="3"/>
        <v>-0.57501124999999997</v>
      </c>
      <c r="L22" s="88"/>
      <c r="M22" s="88"/>
      <c r="N22" s="88"/>
      <c r="O22" s="88"/>
      <c r="P22" s="88"/>
      <c r="Q22" s="20"/>
      <c r="R22" s="6">
        <f t="shared" si="0"/>
        <v>0</v>
      </c>
      <c r="S22" s="98">
        <f>CLvsLO!R23</f>
        <v>0</v>
      </c>
      <c r="T22" s="6">
        <f t="shared" si="1"/>
        <v>0</v>
      </c>
      <c r="U22" s="20"/>
    </row>
    <row r="23" spans="2:21" x14ac:dyDescent="0.25">
      <c r="B23" s="88">
        <v>2110000000</v>
      </c>
      <c r="C23" s="88">
        <v>-5.8374619000000001</v>
      </c>
      <c r="D23" s="88">
        <v>-9.0845613000000007</v>
      </c>
      <c r="E23" s="88"/>
      <c r="F23" s="88"/>
      <c r="G23" s="20"/>
      <c r="H23" s="99">
        <f t="shared" si="2"/>
        <v>11.425000000000001</v>
      </c>
      <c r="I23" s="98">
        <f>CLvsLO!H24</f>
        <v>-75.742828000000003</v>
      </c>
      <c r="J23" s="99">
        <f t="shared" si="3"/>
        <v>-0.58938312999999998</v>
      </c>
      <c r="L23" s="88"/>
      <c r="M23" s="88"/>
      <c r="N23" s="88"/>
      <c r="O23" s="88"/>
      <c r="P23" s="88"/>
      <c r="Q23" s="20"/>
      <c r="R23" s="6">
        <f t="shared" si="0"/>
        <v>0</v>
      </c>
      <c r="S23" s="98">
        <f>CLvsLO!R24</f>
        <v>0</v>
      </c>
      <c r="T23" s="6">
        <f t="shared" si="1"/>
        <v>0</v>
      </c>
      <c r="U23" s="20"/>
    </row>
    <row r="24" spans="2:21" x14ac:dyDescent="0.25">
      <c r="B24" s="88">
        <v>2260000000</v>
      </c>
      <c r="C24" s="88">
        <v>-5.8982096000000004</v>
      </c>
      <c r="D24" s="88">
        <v>-9.1420422000000006</v>
      </c>
      <c r="E24" s="88"/>
      <c r="F24" s="88"/>
      <c r="G24" s="20"/>
      <c r="H24" s="99">
        <f t="shared" si="2"/>
        <v>11.5</v>
      </c>
      <c r="I24" s="98">
        <f>CLvsLO!H25</f>
        <v>-75.072959999999995</v>
      </c>
      <c r="J24" s="99">
        <f t="shared" si="3"/>
        <v>-0.60494256000000002</v>
      </c>
      <c r="L24" s="88"/>
      <c r="M24" s="88"/>
      <c r="N24" s="88"/>
      <c r="O24" s="88"/>
      <c r="P24" s="88"/>
      <c r="Q24" s="20"/>
      <c r="R24" s="6">
        <f t="shared" si="0"/>
        <v>0</v>
      </c>
      <c r="S24" s="98">
        <f>CLvsLO!R25</f>
        <v>0</v>
      </c>
      <c r="T24" s="6">
        <f t="shared" si="1"/>
        <v>0</v>
      </c>
      <c r="U24" s="20"/>
    </row>
    <row r="25" spans="2:21" x14ac:dyDescent="0.25">
      <c r="B25" s="88">
        <v>2410000000</v>
      </c>
      <c r="C25" s="88">
        <v>-5.9736848</v>
      </c>
      <c r="D25" s="88">
        <v>-9.0286942000000003</v>
      </c>
      <c r="E25" s="88"/>
      <c r="F25" s="88"/>
      <c r="G25" s="20"/>
      <c r="H25" s="99">
        <f t="shared" si="2"/>
        <v>11.574999999999999</v>
      </c>
      <c r="I25" s="98">
        <f>CLvsLO!H26</f>
        <v>-74.348663000000002</v>
      </c>
      <c r="J25" s="99">
        <f t="shared" si="3"/>
        <v>-0.62031835000000002</v>
      </c>
      <c r="L25" s="88"/>
      <c r="M25" s="88"/>
      <c r="N25" s="88"/>
      <c r="O25" s="88"/>
      <c r="P25" s="88"/>
      <c r="Q25" s="20"/>
      <c r="R25" s="6">
        <f t="shared" si="0"/>
        <v>0</v>
      </c>
      <c r="S25" s="98">
        <f>CLvsLO!R26</f>
        <v>0</v>
      </c>
      <c r="T25" s="6">
        <f t="shared" si="1"/>
        <v>0</v>
      </c>
      <c r="U25" s="20"/>
    </row>
    <row r="26" spans="2:21" x14ac:dyDescent="0.25">
      <c r="B26" s="88">
        <v>2560000000</v>
      </c>
      <c r="C26" s="88">
        <v>-6.0633159000000001</v>
      </c>
      <c r="D26" s="88">
        <v>-8.9068793999999993</v>
      </c>
      <c r="E26" s="88"/>
      <c r="F26" s="88"/>
      <c r="G26" s="20"/>
      <c r="H26" s="99">
        <f t="shared" si="2"/>
        <v>11.65</v>
      </c>
      <c r="I26" s="98">
        <f>CLvsLO!H27</f>
        <v>-73.998062000000004</v>
      </c>
      <c r="J26" s="99">
        <f t="shared" si="3"/>
        <v>-0.63183683000000002</v>
      </c>
      <c r="L26" s="88"/>
      <c r="M26" s="88"/>
      <c r="N26" s="88"/>
      <c r="O26" s="88"/>
      <c r="P26" s="88"/>
      <c r="Q26" s="20"/>
      <c r="R26" s="6">
        <f t="shared" si="0"/>
        <v>0</v>
      </c>
      <c r="S26" s="98">
        <f>CLvsLO!R27</f>
        <v>0</v>
      </c>
      <c r="T26" s="6">
        <f t="shared" si="1"/>
        <v>0</v>
      </c>
      <c r="U26" s="20"/>
    </row>
    <row r="27" spans="2:21" x14ac:dyDescent="0.25">
      <c r="B27" s="88">
        <v>2710000000</v>
      </c>
      <c r="C27" s="88">
        <v>-6.1672954999999998</v>
      </c>
      <c r="D27" s="88">
        <v>-8.7848921000000004</v>
      </c>
      <c r="E27" s="88"/>
      <c r="F27" s="88"/>
      <c r="G27" s="20"/>
      <c r="H27" s="99">
        <f t="shared" si="2"/>
        <v>11.725</v>
      </c>
      <c r="I27" s="98">
        <f>CLvsLO!H28</f>
        <v>-75.981300000000005</v>
      </c>
      <c r="J27" s="99">
        <f t="shared" si="3"/>
        <v>-0.65075302000000002</v>
      </c>
      <c r="L27" s="88"/>
      <c r="M27" s="88"/>
      <c r="N27" s="88"/>
      <c r="O27" s="88"/>
      <c r="P27" s="88"/>
      <c r="Q27" s="20"/>
      <c r="R27" s="6">
        <f t="shared" si="0"/>
        <v>0</v>
      </c>
      <c r="S27" s="98">
        <f>CLvsLO!R28</f>
        <v>0</v>
      </c>
      <c r="T27" s="6">
        <f t="shared" si="1"/>
        <v>0</v>
      </c>
      <c r="U27" s="20"/>
    </row>
    <row r="28" spans="2:21" x14ac:dyDescent="0.25">
      <c r="B28" s="88">
        <v>2860000000</v>
      </c>
      <c r="C28" s="88">
        <v>-6.2653732</v>
      </c>
      <c r="D28" s="88">
        <v>-8.6148176000000003</v>
      </c>
      <c r="E28" s="88"/>
      <c r="F28" s="88"/>
      <c r="G28" s="20"/>
      <c r="H28" s="99">
        <f t="shared" si="2"/>
        <v>11.8</v>
      </c>
      <c r="I28" s="98">
        <f>CLvsLO!H29</f>
        <v>-75.526413000000005</v>
      </c>
      <c r="J28" s="99">
        <f t="shared" si="3"/>
        <v>-0.67307848000000003</v>
      </c>
      <c r="L28" s="88"/>
      <c r="M28" s="88"/>
      <c r="N28" s="88"/>
      <c r="O28" s="88"/>
      <c r="P28" s="88"/>
      <c r="Q28" s="20"/>
      <c r="R28" s="6">
        <f t="shared" si="0"/>
        <v>0</v>
      </c>
      <c r="S28" s="98">
        <f>CLvsLO!R29</f>
        <v>0</v>
      </c>
      <c r="T28" s="6">
        <f t="shared" si="1"/>
        <v>0</v>
      </c>
      <c r="U28" s="20"/>
    </row>
    <row r="29" spans="2:21" x14ac:dyDescent="0.25">
      <c r="B29" s="88">
        <v>3010000000</v>
      </c>
      <c r="C29" s="88">
        <v>-6.3469395999999998</v>
      </c>
      <c r="D29" s="88">
        <v>-8.4876652000000004</v>
      </c>
      <c r="E29" s="88"/>
      <c r="F29" s="88"/>
      <c r="G29" s="20"/>
      <c r="H29" s="99">
        <f t="shared" si="2"/>
        <v>11.875</v>
      </c>
      <c r="I29" s="98">
        <f>CLvsLO!H30</f>
        <v>-75.475989999999996</v>
      </c>
      <c r="J29" s="99">
        <f t="shared" si="3"/>
        <v>-0.68651949999999995</v>
      </c>
      <c r="L29" s="88"/>
      <c r="M29" s="88"/>
      <c r="N29" s="88"/>
      <c r="O29" s="88"/>
      <c r="P29" s="88"/>
      <c r="Q29" s="20"/>
      <c r="R29" s="6">
        <f t="shared" si="0"/>
        <v>0</v>
      </c>
      <c r="S29" s="98">
        <f>CLvsLO!R30</f>
        <v>0</v>
      </c>
      <c r="T29" s="6">
        <f t="shared" si="1"/>
        <v>0</v>
      </c>
      <c r="U29" s="20"/>
    </row>
    <row r="30" spans="2:21" x14ac:dyDescent="0.25">
      <c r="B30" s="88">
        <v>3160000000</v>
      </c>
      <c r="C30" s="88">
        <v>-6.4368876999999998</v>
      </c>
      <c r="D30" s="88">
        <v>-8.3764582000000001</v>
      </c>
      <c r="E30" s="88"/>
      <c r="F30" s="88"/>
      <c r="G30" s="20"/>
      <c r="H30" s="99">
        <f t="shared" si="2"/>
        <v>11.95</v>
      </c>
      <c r="I30" s="98">
        <f>CLvsLO!H31</f>
        <v>-74.899619999999999</v>
      </c>
      <c r="J30" s="99">
        <f t="shared" si="3"/>
        <v>-0.70178938000000002</v>
      </c>
      <c r="L30" s="88"/>
      <c r="M30" s="88"/>
      <c r="N30" s="88"/>
      <c r="O30" s="88"/>
      <c r="P30" s="88"/>
      <c r="Q30" s="20"/>
      <c r="R30" s="6">
        <f t="shared" si="0"/>
        <v>0</v>
      </c>
      <c r="S30" s="98">
        <f>CLvsLO!R31</f>
        <v>0</v>
      </c>
      <c r="T30" s="6">
        <f t="shared" si="1"/>
        <v>0</v>
      </c>
      <c r="U30" s="20"/>
    </row>
    <row r="31" spans="2:21" x14ac:dyDescent="0.25">
      <c r="B31" s="88">
        <v>3310000000</v>
      </c>
      <c r="C31" s="88">
        <v>-6.5532351000000002</v>
      </c>
      <c r="D31" s="88">
        <v>-8.4688864000000006</v>
      </c>
      <c r="E31" s="88"/>
      <c r="F31" s="88"/>
      <c r="G31" s="20"/>
      <c r="H31" s="99">
        <f t="shared" si="2"/>
        <v>12.025</v>
      </c>
      <c r="I31" s="98">
        <f>CLvsLO!H32</f>
        <v>-75.565314999999998</v>
      </c>
      <c r="J31" s="99">
        <f t="shared" si="3"/>
        <v>-0.72177827000000006</v>
      </c>
      <c r="L31" s="88"/>
      <c r="M31" s="88"/>
      <c r="N31" s="88"/>
      <c r="O31" s="88"/>
      <c r="P31" s="88"/>
      <c r="Q31" s="20"/>
      <c r="R31" s="6">
        <f t="shared" si="0"/>
        <v>0</v>
      </c>
      <c r="S31" s="98">
        <f>CLvsLO!R32</f>
        <v>0</v>
      </c>
      <c r="T31" s="6">
        <f t="shared" si="1"/>
        <v>0</v>
      </c>
      <c r="U31" s="20"/>
    </row>
    <row r="32" spans="2:21" x14ac:dyDescent="0.25">
      <c r="B32" s="88">
        <v>3460000000</v>
      </c>
      <c r="C32" s="88">
        <v>-6.6572088999999997</v>
      </c>
      <c r="D32" s="88">
        <v>-8.6583909999999999</v>
      </c>
      <c r="E32" s="88"/>
      <c r="F32" s="88"/>
      <c r="G32" s="20"/>
      <c r="H32" s="99">
        <f t="shared" si="2"/>
        <v>12.1</v>
      </c>
      <c r="I32" s="98">
        <f>CLvsLO!H33</f>
        <v>-75.570091000000005</v>
      </c>
      <c r="J32" s="99">
        <f t="shared" si="3"/>
        <v>-0.74092256999999995</v>
      </c>
      <c r="L32" s="88"/>
      <c r="M32" s="88"/>
      <c r="N32" s="88"/>
      <c r="O32" s="88"/>
      <c r="P32" s="88"/>
      <c r="Q32" s="20"/>
      <c r="R32" s="6">
        <f t="shared" si="0"/>
        <v>0</v>
      </c>
      <c r="S32" s="98">
        <f>CLvsLO!R33</f>
        <v>0</v>
      </c>
      <c r="T32" s="6">
        <f t="shared" si="1"/>
        <v>0</v>
      </c>
      <c r="U32" s="20"/>
    </row>
    <row r="33" spans="2:21" x14ac:dyDescent="0.25">
      <c r="B33" s="88">
        <v>3610000000</v>
      </c>
      <c r="C33" s="88">
        <v>-6.7713766</v>
      </c>
      <c r="D33" s="88">
        <v>-8.8657684000000003</v>
      </c>
      <c r="E33" s="88"/>
      <c r="F33" s="88"/>
      <c r="G33" s="20"/>
      <c r="H33" s="99">
        <f t="shared" si="2"/>
        <v>12.175000000000001</v>
      </c>
      <c r="I33" s="98">
        <f>CLvsLO!H34</f>
        <v>-74.588363999999999</v>
      </c>
      <c r="J33" s="99">
        <f t="shared" si="3"/>
        <v>-0.75882959000000005</v>
      </c>
      <c r="L33" s="88"/>
      <c r="M33" s="88"/>
      <c r="N33" s="88"/>
      <c r="O33" s="88"/>
      <c r="P33" s="88"/>
      <c r="Q33" s="20"/>
      <c r="R33" s="6">
        <f t="shared" si="0"/>
        <v>0</v>
      </c>
      <c r="S33" s="98">
        <f>CLvsLO!R34</f>
        <v>0</v>
      </c>
      <c r="T33" s="6">
        <f t="shared" si="1"/>
        <v>0</v>
      </c>
      <c r="U33" s="20"/>
    </row>
    <row r="34" spans="2:21" x14ac:dyDescent="0.25">
      <c r="B34" s="88">
        <v>3760000000</v>
      </c>
      <c r="C34" s="88">
        <v>-6.8757172000000004</v>
      </c>
      <c r="D34" s="88">
        <v>-9.1225079999999998</v>
      </c>
      <c r="E34" s="88"/>
      <c r="F34" s="88"/>
      <c r="G34" s="20"/>
      <c r="H34" s="99">
        <f t="shared" si="2"/>
        <v>12.25</v>
      </c>
      <c r="I34" s="98">
        <f>CLvsLO!H35</f>
        <v>-72.077263000000002</v>
      </c>
      <c r="J34" s="99">
        <f t="shared" si="3"/>
        <v>-0.77944462999999997</v>
      </c>
      <c r="L34" s="88"/>
      <c r="M34" s="88"/>
      <c r="N34" s="88"/>
      <c r="O34" s="88"/>
      <c r="P34" s="88"/>
      <c r="Q34" s="20"/>
      <c r="R34" s="6">
        <f t="shared" si="0"/>
        <v>0</v>
      </c>
      <c r="S34" s="98">
        <f>CLvsLO!R35</f>
        <v>0</v>
      </c>
      <c r="T34" s="6">
        <f t="shared" si="1"/>
        <v>0</v>
      </c>
      <c r="U34" s="20"/>
    </row>
    <row r="35" spans="2:21" x14ac:dyDescent="0.25">
      <c r="B35" s="88">
        <v>3910000000</v>
      </c>
      <c r="C35" s="88">
        <v>-6.9858345999999996</v>
      </c>
      <c r="D35" s="88">
        <v>-9.3650903999999997</v>
      </c>
      <c r="E35" s="88"/>
      <c r="F35" s="88"/>
      <c r="G35" s="20"/>
      <c r="H35" s="99">
        <f t="shared" si="2"/>
        <v>12.324999999999999</v>
      </c>
      <c r="I35" s="98">
        <f>CLvsLO!H36</f>
        <v>-70.969825999999998</v>
      </c>
      <c r="J35" s="99">
        <f t="shared" si="3"/>
        <v>-0.80178088000000003</v>
      </c>
      <c r="L35" s="88"/>
      <c r="M35" s="88"/>
      <c r="N35" s="88"/>
      <c r="O35" s="88"/>
      <c r="P35" s="88"/>
      <c r="Q35" s="20"/>
      <c r="R35" s="6">
        <f t="shared" si="0"/>
        <v>0</v>
      </c>
      <c r="S35" s="98">
        <f>CLvsLO!R36</f>
        <v>0</v>
      </c>
      <c r="T35" s="6">
        <f t="shared" si="1"/>
        <v>0</v>
      </c>
      <c r="U35" s="20"/>
    </row>
    <row r="36" spans="2:21" x14ac:dyDescent="0.25">
      <c r="B36" s="88">
        <v>4060000000</v>
      </c>
      <c r="C36" s="88">
        <v>-7.0999679999999996</v>
      </c>
      <c r="D36" s="88">
        <v>-9.5690679999999997</v>
      </c>
      <c r="E36" s="88"/>
      <c r="F36" s="88"/>
      <c r="G36" s="20"/>
      <c r="H36" s="99">
        <f t="shared" si="2"/>
        <v>12.4</v>
      </c>
      <c r="I36" s="98">
        <f>CLvsLO!H37</f>
        <v>-71.761650000000003</v>
      </c>
      <c r="J36" s="99">
        <f t="shared" si="3"/>
        <v>-0.82742125</v>
      </c>
      <c r="L36" s="88"/>
      <c r="M36" s="88"/>
      <c r="N36" s="88"/>
      <c r="O36" s="88"/>
      <c r="P36" s="88"/>
      <c r="Q36" s="20"/>
      <c r="R36" s="6">
        <f t="shared" si="0"/>
        <v>0</v>
      </c>
      <c r="S36" s="98">
        <f>CLvsLO!R37</f>
        <v>0</v>
      </c>
      <c r="T36" s="6">
        <f t="shared" si="1"/>
        <v>0</v>
      </c>
      <c r="U36" s="20"/>
    </row>
    <row r="37" spans="2:21" x14ac:dyDescent="0.25">
      <c r="B37" s="88">
        <v>4210000000</v>
      </c>
      <c r="C37" s="88">
        <v>-7.1946788000000002</v>
      </c>
      <c r="D37" s="88">
        <v>-9.7462272999999993</v>
      </c>
      <c r="E37" s="88"/>
      <c r="F37" s="88"/>
      <c r="G37" s="20"/>
      <c r="H37" s="99">
        <f t="shared" si="2"/>
        <v>12.475</v>
      </c>
      <c r="I37" s="98">
        <f>CLvsLO!H38</f>
        <v>-72.224959999999996</v>
      </c>
      <c r="J37" s="99">
        <f t="shared" si="3"/>
        <v>-0.85104721999999999</v>
      </c>
      <c r="L37" s="88"/>
      <c r="M37" s="88"/>
      <c r="N37" s="88"/>
      <c r="O37" s="88"/>
      <c r="P37" s="88"/>
      <c r="Q37" s="20"/>
      <c r="R37" s="6">
        <f t="shared" si="0"/>
        <v>0</v>
      </c>
      <c r="S37" s="98">
        <f>CLvsLO!R38</f>
        <v>0</v>
      </c>
      <c r="T37" s="6">
        <f t="shared" si="1"/>
        <v>0</v>
      </c>
      <c r="U37" s="20"/>
    </row>
    <row r="38" spans="2:21" x14ac:dyDescent="0.25">
      <c r="B38" s="88">
        <v>4360000000</v>
      </c>
      <c r="C38" s="88">
        <v>-7.2620201</v>
      </c>
      <c r="D38" s="88">
        <v>-9.7492084999999999</v>
      </c>
      <c r="E38" s="88"/>
      <c r="F38" s="88"/>
      <c r="G38" s="20"/>
      <c r="H38" s="99">
        <f t="shared" si="2"/>
        <v>12.55</v>
      </c>
      <c r="I38" s="98">
        <f>CLvsLO!H39</f>
        <v>-71.226890999999995</v>
      </c>
      <c r="J38" s="99">
        <f t="shared" si="3"/>
        <v>-0.87271189999999998</v>
      </c>
      <c r="L38" s="88"/>
      <c r="M38" s="88"/>
      <c r="N38" s="88"/>
      <c r="O38" s="88"/>
      <c r="P38" s="88"/>
      <c r="Q38" s="20"/>
      <c r="R38" s="6">
        <f t="shared" si="0"/>
        <v>0</v>
      </c>
      <c r="S38" s="98">
        <f>CLvsLO!R39</f>
        <v>0</v>
      </c>
      <c r="T38" s="6">
        <f t="shared" si="1"/>
        <v>0</v>
      </c>
      <c r="U38" s="20"/>
    </row>
    <row r="39" spans="2:21" x14ac:dyDescent="0.25">
      <c r="B39" s="88">
        <v>4510000000</v>
      </c>
      <c r="C39" s="88">
        <v>-7.2852687999999999</v>
      </c>
      <c r="D39" s="88">
        <v>-9.6730889999999992</v>
      </c>
      <c r="E39" s="88"/>
      <c r="F39" s="88"/>
      <c r="G39" s="20"/>
      <c r="H39" s="99">
        <f t="shared" si="2"/>
        <v>12.625</v>
      </c>
      <c r="I39" s="98">
        <f>CLvsLO!H40</f>
        <v>-71.487449999999995</v>
      </c>
      <c r="J39" s="99">
        <f t="shared" si="3"/>
        <v>-0.89019221000000004</v>
      </c>
      <c r="L39" s="88"/>
      <c r="M39" s="88"/>
      <c r="N39" s="88"/>
      <c r="O39" s="88"/>
      <c r="P39" s="88"/>
      <c r="Q39" s="20"/>
      <c r="R39" s="6">
        <f t="shared" si="0"/>
        <v>0</v>
      </c>
      <c r="S39" s="98">
        <f>CLvsLO!R40</f>
        <v>0</v>
      </c>
      <c r="T39" s="6">
        <f t="shared" si="1"/>
        <v>0</v>
      </c>
      <c r="U39" s="20"/>
    </row>
    <row r="40" spans="2:21" x14ac:dyDescent="0.25">
      <c r="B40" s="88">
        <v>4660000000</v>
      </c>
      <c r="C40" s="88">
        <v>-7.2958407000000003</v>
      </c>
      <c r="D40" s="88">
        <v>-9.6052923000000003</v>
      </c>
      <c r="E40" s="88"/>
      <c r="F40" s="88"/>
      <c r="G40" s="20"/>
      <c r="H40" s="99">
        <f t="shared" si="2"/>
        <v>12.7</v>
      </c>
      <c r="I40" s="98">
        <f>CLvsLO!H41</f>
        <v>-72.042800999999997</v>
      </c>
      <c r="J40" s="99">
        <f t="shared" si="3"/>
        <v>-0.91387479999999999</v>
      </c>
      <c r="L40" s="88"/>
      <c r="M40" s="88"/>
      <c r="N40" s="88"/>
      <c r="O40" s="88"/>
      <c r="P40" s="88"/>
      <c r="Q40" s="20"/>
      <c r="R40" s="6">
        <f t="shared" si="0"/>
        <v>0</v>
      </c>
      <c r="S40" s="98">
        <f>CLvsLO!R41</f>
        <v>0</v>
      </c>
      <c r="T40" s="6">
        <f t="shared" si="1"/>
        <v>0</v>
      </c>
      <c r="U40" s="20"/>
    </row>
    <row r="41" spans="2:21" x14ac:dyDescent="0.25">
      <c r="B41" s="88">
        <v>4810000000</v>
      </c>
      <c r="C41" s="88">
        <v>-7.2930650999999997</v>
      </c>
      <c r="D41" s="88">
        <v>-9.5410395000000001</v>
      </c>
      <c r="E41" s="88"/>
      <c r="F41" s="88"/>
      <c r="G41" s="20"/>
      <c r="H41" s="99">
        <f t="shared" si="2"/>
        <v>12.775</v>
      </c>
      <c r="I41" s="98">
        <f>CLvsLO!H42</f>
        <v>-71.942634999999996</v>
      </c>
      <c r="J41" s="99">
        <f t="shared" si="3"/>
        <v>-0.94005649999999996</v>
      </c>
      <c r="L41" s="88"/>
      <c r="M41" s="88"/>
      <c r="N41" s="88"/>
      <c r="O41" s="88"/>
      <c r="P41" s="88"/>
      <c r="Q41" s="20"/>
      <c r="R41" s="6">
        <f t="shared" si="0"/>
        <v>0</v>
      </c>
      <c r="S41" s="98">
        <f>CLvsLO!R42</f>
        <v>0</v>
      </c>
      <c r="T41" s="6">
        <f t="shared" si="1"/>
        <v>0</v>
      </c>
      <c r="U41" s="20"/>
    </row>
    <row r="42" spans="2:21" x14ac:dyDescent="0.25">
      <c r="B42" s="88">
        <v>4960000000</v>
      </c>
      <c r="C42" s="88">
        <v>-7.3029590000000004</v>
      </c>
      <c r="D42" s="88">
        <v>-9.4742917999999996</v>
      </c>
      <c r="E42" s="88"/>
      <c r="F42" s="88"/>
      <c r="G42" s="20"/>
      <c r="H42" s="99">
        <f t="shared" si="2"/>
        <v>12.85</v>
      </c>
      <c r="I42" s="98">
        <f>CLvsLO!H43</f>
        <v>-72.711082000000005</v>
      </c>
      <c r="J42" s="99">
        <f t="shared" si="3"/>
        <v>-0.96442348</v>
      </c>
      <c r="L42" s="88"/>
      <c r="M42" s="88"/>
      <c r="N42" s="88"/>
      <c r="O42" s="88"/>
      <c r="P42" s="88"/>
      <c r="Q42" s="20"/>
      <c r="R42" s="6">
        <f t="shared" si="0"/>
        <v>0</v>
      </c>
      <c r="S42" s="98">
        <f>CLvsLO!R43</f>
        <v>0</v>
      </c>
      <c r="T42" s="6">
        <f t="shared" si="1"/>
        <v>0</v>
      </c>
      <c r="U42" s="20"/>
    </row>
    <row r="43" spans="2:21" x14ac:dyDescent="0.25">
      <c r="B43" s="88">
        <v>5110000000</v>
      </c>
      <c r="C43" s="88">
        <v>-7.2993006999999999</v>
      </c>
      <c r="D43" s="88">
        <v>-9.4325685999999997</v>
      </c>
      <c r="E43" s="88"/>
      <c r="F43" s="88"/>
      <c r="G43" s="20"/>
      <c r="H43" s="99">
        <f t="shared" si="2"/>
        <v>12.925000000000001</v>
      </c>
      <c r="I43" s="98">
        <f>CLvsLO!H44</f>
        <v>-71.418839000000006</v>
      </c>
      <c r="J43" s="99">
        <f t="shared" si="3"/>
        <v>-0.99791074000000002</v>
      </c>
      <c r="L43" s="88"/>
      <c r="M43" s="88"/>
      <c r="N43" s="88"/>
      <c r="O43" s="88"/>
      <c r="P43" s="88"/>
      <c r="Q43" s="20"/>
      <c r="R43" s="6">
        <f t="shared" si="0"/>
        <v>0</v>
      </c>
      <c r="S43" s="98">
        <f>CLvsLO!R44</f>
        <v>0</v>
      </c>
      <c r="T43" s="6">
        <f t="shared" si="1"/>
        <v>0</v>
      </c>
      <c r="U43" s="20"/>
    </row>
    <row r="44" spans="2:21" x14ac:dyDescent="0.25">
      <c r="B44" s="88">
        <v>5260000000</v>
      </c>
      <c r="C44" s="88">
        <v>-7.3267683999999997</v>
      </c>
      <c r="D44" s="88">
        <v>-9.4666042000000008</v>
      </c>
      <c r="E44" s="88"/>
      <c r="F44" s="88"/>
      <c r="G44" s="20"/>
      <c r="H44" s="99">
        <f t="shared" si="2"/>
        <v>13</v>
      </c>
      <c r="I44" s="98">
        <f>CLvsLO!H45</f>
        <v>-70.643127000000007</v>
      </c>
      <c r="J44" s="99">
        <f t="shared" si="3"/>
        <v>-1.0288652</v>
      </c>
      <c r="L44" s="88"/>
      <c r="M44" s="88"/>
      <c r="N44" s="88"/>
      <c r="O44" s="88"/>
      <c r="P44" s="88"/>
      <c r="Q44" s="20"/>
      <c r="R44" s="6">
        <f t="shared" si="0"/>
        <v>0</v>
      </c>
      <c r="S44" s="98">
        <f>CLvsLO!R45</f>
        <v>0</v>
      </c>
      <c r="T44" s="6">
        <f t="shared" si="1"/>
        <v>0</v>
      </c>
      <c r="U44" s="20"/>
    </row>
    <row r="45" spans="2:21" x14ac:dyDescent="0.25">
      <c r="B45" s="88">
        <v>5410000000</v>
      </c>
      <c r="C45" s="88">
        <v>-7.3035407000000001</v>
      </c>
      <c r="D45" s="88">
        <v>-9.3591680999999998</v>
      </c>
      <c r="E45" s="88"/>
      <c r="F45" s="88"/>
      <c r="G45" s="20"/>
      <c r="H45" s="99">
        <f t="shared" si="2"/>
        <v>13.074999999999999</v>
      </c>
      <c r="I45" s="98">
        <f>CLvsLO!H46</f>
        <v>-71.235793999999999</v>
      </c>
      <c r="J45" s="99">
        <f t="shared" si="3"/>
        <v>-1.063253</v>
      </c>
      <c r="L45" s="88"/>
      <c r="M45" s="88"/>
      <c r="N45" s="88"/>
      <c r="O45" s="88"/>
      <c r="P45" s="88"/>
      <c r="Q45" s="20"/>
      <c r="R45" s="6">
        <f t="shared" si="0"/>
        <v>0</v>
      </c>
      <c r="S45" s="98">
        <f>CLvsLO!R46</f>
        <v>0</v>
      </c>
      <c r="T45" s="6">
        <f t="shared" si="1"/>
        <v>0</v>
      </c>
      <c r="U45" s="20"/>
    </row>
    <row r="46" spans="2:21" x14ac:dyDescent="0.25">
      <c r="B46" s="88">
        <v>5560000000</v>
      </c>
      <c r="C46" s="88">
        <v>-7.3057337000000002</v>
      </c>
      <c r="D46" s="88">
        <v>-9.3128785999999995</v>
      </c>
      <c r="E46" s="88"/>
      <c r="F46" s="88"/>
      <c r="G46" s="20"/>
      <c r="H46" s="99">
        <f t="shared" si="2"/>
        <v>13.15</v>
      </c>
      <c r="I46" s="98">
        <f>CLvsLO!H47</f>
        <v>-71.687370000000001</v>
      </c>
      <c r="J46" s="99">
        <f t="shared" si="3"/>
        <v>-1.0964973</v>
      </c>
      <c r="L46" s="88"/>
      <c r="M46" s="88"/>
      <c r="N46" s="88"/>
      <c r="O46" s="88"/>
      <c r="P46" s="88"/>
      <c r="Q46" s="20"/>
      <c r="R46" s="6">
        <f t="shared" si="0"/>
        <v>0</v>
      </c>
      <c r="S46" s="98">
        <f>CLvsLO!R47</f>
        <v>0</v>
      </c>
      <c r="T46" s="6">
        <f t="shared" si="1"/>
        <v>0</v>
      </c>
      <c r="U46" s="20"/>
    </row>
    <row r="47" spans="2:21" x14ac:dyDescent="0.25">
      <c r="B47" s="88">
        <v>5710000000</v>
      </c>
      <c r="C47" s="88">
        <v>-7.3321012999999997</v>
      </c>
      <c r="D47" s="88">
        <v>-9.4220915000000005</v>
      </c>
      <c r="E47" s="88"/>
      <c r="F47" s="88"/>
      <c r="G47" s="20"/>
      <c r="H47" s="99">
        <f t="shared" si="2"/>
        <v>13.225</v>
      </c>
      <c r="I47" s="98">
        <f>CLvsLO!H48</f>
        <v>-70.719009</v>
      </c>
      <c r="J47" s="99">
        <f t="shared" si="3"/>
        <v>-1.1333709999999999</v>
      </c>
      <c r="L47" s="88"/>
      <c r="M47" s="88"/>
      <c r="N47" s="88"/>
      <c r="O47" s="88"/>
      <c r="P47" s="88"/>
      <c r="Q47" s="20"/>
      <c r="R47" s="6">
        <f t="shared" si="0"/>
        <v>0</v>
      </c>
      <c r="S47" s="98">
        <f>CLvsLO!R48</f>
        <v>0</v>
      </c>
      <c r="T47" s="6">
        <f t="shared" si="1"/>
        <v>0</v>
      </c>
      <c r="U47" s="20"/>
    </row>
    <row r="48" spans="2:21" x14ac:dyDescent="0.25">
      <c r="B48" s="88">
        <v>5860000000</v>
      </c>
      <c r="C48" s="88">
        <v>-7.3806881999999998</v>
      </c>
      <c r="D48" s="88">
        <v>-9.4794455000000006</v>
      </c>
      <c r="E48" s="88"/>
      <c r="F48" s="88"/>
      <c r="G48" s="20"/>
      <c r="H48" s="99">
        <f t="shared" si="2"/>
        <v>13.3</v>
      </c>
      <c r="I48" s="98">
        <f>CLvsLO!H49</f>
        <v>-71.060173000000006</v>
      </c>
      <c r="J48" s="99">
        <f t="shared" si="3"/>
        <v>-1.1578907000000001</v>
      </c>
      <c r="L48" s="88"/>
      <c r="M48" s="88"/>
      <c r="N48" s="88"/>
      <c r="O48" s="88"/>
      <c r="P48" s="88"/>
      <c r="Q48" s="20"/>
      <c r="R48" s="6">
        <f t="shared" si="0"/>
        <v>0</v>
      </c>
      <c r="S48" s="98">
        <f>CLvsLO!R49</f>
        <v>0</v>
      </c>
      <c r="T48" s="6">
        <f t="shared" si="1"/>
        <v>0</v>
      </c>
      <c r="U48" s="20"/>
    </row>
    <row r="49" spans="2:21" x14ac:dyDescent="0.25">
      <c r="B49" s="88">
        <v>6010000000</v>
      </c>
      <c r="C49" s="88">
        <v>-7.2217745999999998</v>
      </c>
      <c r="D49" s="88">
        <v>-9.2990828000000008</v>
      </c>
      <c r="E49" s="88"/>
      <c r="F49" s="88"/>
      <c r="G49" s="20"/>
      <c r="H49" s="99">
        <f t="shared" si="2"/>
        <v>13.375</v>
      </c>
      <c r="I49" s="98">
        <f>CLvsLO!H50</f>
        <v>-71.514954000000003</v>
      </c>
      <c r="J49" s="99">
        <f t="shared" si="3"/>
        <v>-1.1896982</v>
      </c>
      <c r="L49" s="88"/>
      <c r="M49" s="88"/>
      <c r="N49" s="88"/>
      <c r="O49" s="88"/>
      <c r="P49" s="88"/>
      <c r="Q49" s="20"/>
      <c r="R49" s="6">
        <f t="shared" si="0"/>
        <v>0</v>
      </c>
      <c r="S49" s="98">
        <f>CLvsLO!R50</f>
        <v>0</v>
      </c>
      <c r="T49" s="6">
        <f t="shared" si="1"/>
        <v>0</v>
      </c>
      <c r="U49" s="20"/>
    </row>
    <row r="50" spans="2:21" x14ac:dyDescent="0.25">
      <c r="B50" s="88">
        <v>6160000000</v>
      </c>
      <c r="C50" s="88">
        <v>-7.2888884999999997</v>
      </c>
      <c r="D50" s="88">
        <v>-9.4354086000000006</v>
      </c>
      <c r="E50" s="88"/>
      <c r="F50" s="88"/>
      <c r="G50" s="20"/>
      <c r="H50" s="99">
        <f t="shared" si="2"/>
        <v>13.45</v>
      </c>
      <c r="I50" s="98">
        <f>CLvsLO!H51</f>
        <v>-71.727385999999996</v>
      </c>
      <c r="J50" s="99">
        <f t="shared" si="3"/>
        <v>-1.2278384</v>
      </c>
      <c r="L50" s="88"/>
      <c r="M50" s="88"/>
      <c r="N50" s="88"/>
      <c r="O50" s="88"/>
      <c r="P50" s="88"/>
      <c r="Q50" s="20"/>
      <c r="R50" s="6">
        <f t="shared" si="0"/>
        <v>0</v>
      </c>
      <c r="S50" s="98">
        <f>CLvsLO!R51</f>
        <v>0</v>
      </c>
      <c r="T50" s="6">
        <f t="shared" si="1"/>
        <v>0</v>
      </c>
      <c r="U50" s="20"/>
    </row>
    <row r="51" spans="2:21" x14ac:dyDescent="0.25">
      <c r="B51" s="88">
        <v>6310000000</v>
      </c>
      <c r="C51" s="88">
        <v>-7.3078450999999998</v>
      </c>
      <c r="D51" s="88">
        <v>-9.4829521000000003</v>
      </c>
      <c r="E51" s="88"/>
      <c r="F51" s="88"/>
      <c r="G51" s="20"/>
      <c r="H51" s="99">
        <f t="shared" si="2"/>
        <v>13.525</v>
      </c>
      <c r="I51" s="98">
        <f>CLvsLO!H52</f>
        <v>-71.475020999999998</v>
      </c>
      <c r="J51" s="99">
        <f t="shared" si="3"/>
        <v>-1.2601228</v>
      </c>
      <c r="L51" s="88"/>
      <c r="M51" s="88"/>
      <c r="N51" s="88"/>
      <c r="O51" s="88"/>
      <c r="P51" s="88"/>
      <c r="Q51" s="20"/>
      <c r="R51" s="6">
        <f t="shared" si="0"/>
        <v>0</v>
      </c>
      <c r="S51" s="98">
        <f>CLvsLO!R52</f>
        <v>0</v>
      </c>
      <c r="T51" s="6">
        <f t="shared" si="1"/>
        <v>0</v>
      </c>
      <c r="U51" s="20"/>
    </row>
    <row r="52" spans="2:21" x14ac:dyDescent="0.25">
      <c r="B52" s="88">
        <v>6460000000</v>
      </c>
      <c r="C52" s="88">
        <v>-7.3518252000000004</v>
      </c>
      <c r="D52" s="88">
        <v>-9.6211500000000001</v>
      </c>
      <c r="E52" s="88"/>
      <c r="F52" s="88"/>
      <c r="G52" s="20"/>
      <c r="H52" s="99">
        <f t="shared" si="2"/>
        <v>13.6</v>
      </c>
      <c r="I52" s="98">
        <f>CLvsLO!H53</f>
        <v>-70.944473000000002</v>
      </c>
      <c r="J52" s="99">
        <f t="shared" si="3"/>
        <v>-1.3076197000000001</v>
      </c>
      <c r="L52" s="88"/>
      <c r="M52" s="88"/>
      <c r="N52" s="88"/>
      <c r="O52" s="88"/>
      <c r="P52" s="88"/>
      <c r="Q52" s="20"/>
      <c r="R52" s="6">
        <f t="shared" si="0"/>
        <v>0</v>
      </c>
      <c r="S52" s="98">
        <f>CLvsLO!R53</f>
        <v>0</v>
      </c>
      <c r="T52" s="6">
        <f t="shared" si="1"/>
        <v>0</v>
      </c>
      <c r="U52" s="20"/>
    </row>
    <row r="53" spans="2:21" x14ac:dyDescent="0.25">
      <c r="B53" s="88">
        <v>6610000000</v>
      </c>
      <c r="C53" s="88">
        <v>-7.4288844999999997</v>
      </c>
      <c r="D53" s="88">
        <v>-9.8269348000000001</v>
      </c>
      <c r="E53" s="88"/>
      <c r="F53" s="88"/>
      <c r="G53" s="20"/>
      <c r="H53" s="99">
        <f t="shared" si="2"/>
        <v>13.675000000000001</v>
      </c>
      <c r="I53" s="98">
        <f>CLvsLO!H54</f>
        <v>-70.665908999999999</v>
      </c>
      <c r="J53" s="99">
        <f t="shared" si="3"/>
        <v>-1.3519570000000001</v>
      </c>
      <c r="L53" s="88"/>
      <c r="M53" s="88"/>
      <c r="N53" s="88"/>
      <c r="O53" s="88"/>
      <c r="P53" s="88"/>
      <c r="Q53" s="20"/>
      <c r="R53" s="6">
        <f t="shared" si="0"/>
        <v>0</v>
      </c>
      <c r="S53" s="98">
        <f>CLvsLO!R54</f>
        <v>0</v>
      </c>
      <c r="T53" s="6">
        <f t="shared" si="1"/>
        <v>0</v>
      </c>
      <c r="U53" s="20"/>
    </row>
    <row r="54" spans="2:21" x14ac:dyDescent="0.25">
      <c r="B54" s="88">
        <v>6760000000</v>
      </c>
      <c r="C54" s="88">
        <v>-7.5100179000000002</v>
      </c>
      <c r="D54" s="88">
        <v>-9.9152430999999996</v>
      </c>
      <c r="E54" s="88"/>
      <c r="F54" s="88"/>
      <c r="G54" s="20"/>
      <c r="H54" s="99">
        <f t="shared" si="2"/>
        <v>13.75</v>
      </c>
      <c r="I54" s="98">
        <f>CLvsLO!H55</f>
        <v>-69.996735000000001</v>
      </c>
      <c r="J54" s="99">
        <f t="shared" si="3"/>
        <v>-1.3875681</v>
      </c>
      <c r="L54" s="88"/>
      <c r="M54" s="88"/>
      <c r="N54" s="88"/>
      <c r="O54" s="88"/>
      <c r="P54" s="88"/>
      <c r="Q54" s="20"/>
      <c r="R54" s="6">
        <f t="shared" si="0"/>
        <v>0</v>
      </c>
      <c r="S54" s="98">
        <f>CLvsLO!R55</f>
        <v>0</v>
      </c>
      <c r="T54" s="6">
        <f t="shared" si="1"/>
        <v>0</v>
      </c>
      <c r="U54" s="20"/>
    </row>
    <row r="55" spans="2:21" x14ac:dyDescent="0.25">
      <c r="B55" s="88">
        <v>6910000000</v>
      </c>
      <c r="C55" s="88">
        <v>-7.5000162000000001</v>
      </c>
      <c r="D55" s="88">
        <v>-9.9705753000000001</v>
      </c>
      <c r="E55" s="88"/>
      <c r="F55" s="88"/>
      <c r="H55" s="99">
        <f t="shared" si="2"/>
        <v>13.824999999999999</v>
      </c>
      <c r="I55" s="98">
        <f>CLvsLO!H56</f>
        <v>-68.337684999999993</v>
      </c>
      <c r="J55" s="99">
        <f t="shared" si="3"/>
        <v>-1.4412735999999999</v>
      </c>
      <c r="L55" s="88"/>
      <c r="M55" s="88"/>
      <c r="N55" s="88"/>
      <c r="O55" s="88"/>
      <c r="P55" s="88"/>
      <c r="R55" s="6">
        <f t="shared" si="0"/>
        <v>0</v>
      </c>
      <c r="S55" s="98">
        <f>CLvsLO!R56</f>
        <v>0</v>
      </c>
      <c r="T55" s="6">
        <f t="shared" si="1"/>
        <v>0</v>
      </c>
    </row>
    <row r="56" spans="2:21" x14ac:dyDescent="0.25">
      <c r="B56" s="88">
        <v>7060000000</v>
      </c>
      <c r="C56" s="88">
        <v>-7.7118114999999996</v>
      </c>
      <c r="D56" s="88">
        <v>-10.317245</v>
      </c>
      <c r="E56" s="88"/>
      <c r="F56" s="88"/>
      <c r="H56" s="99">
        <f t="shared" si="2"/>
        <v>13.9</v>
      </c>
      <c r="I56" s="98">
        <f>CLvsLO!H57</f>
        <v>-65.030951999999999</v>
      </c>
      <c r="J56" s="99">
        <f t="shared" si="3"/>
        <v>-1.5016320999999999</v>
      </c>
      <c r="L56" s="88"/>
      <c r="M56" s="88"/>
      <c r="N56" s="88"/>
      <c r="O56" s="88"/>
      <c r="P56" s="88"/>
      <c r="R56" s="6">
        <f t="shared" si="0"/>
        <v>0</v>
      </c>
      <c r="S56" s="98">
        <f>CLvsLO!R57</f>
        <v>0</v>
      </c>
      <c r="T56" s="6">
        <f t="shared" si="1"/>
        <v>0</v>
      </c>
    </row>
    <row r="57" spans="2:21" x14ac:dyDescent="0.25">
      <c r="B57" s="88">
        <v>7210000000</v>
      </c>
      <c r="C57" s="88">
        <v>-7.7188201000000003</v>
      </c>
      <c r="D57" s="88">
        <v>-10.392712</v>
      </c>
      <c r="E57" s="88"/>
      <c r="F57" s="88"/>
      <c r="H57" s="99">
        <f t="shared" si="2"/>
        <v>13.975</v>
      </c>
      <c r="I57" s="98">
        <f>CLvsLO!H58</f>
        <v>-61.129105000000003</v>
      </c>
      <c r="J57" s="99">
        <f t="shared" si="3"/>
        <v>-1.5749466000000001</v>
      </c>
      <c r="L57" s="88"/>
      <c r="M57" s="88"/>
      <c r="N57" s="88"/>
      <c r="O57" s="88"/>
      <c r="P57" s="88"/>
      <c r="R57" s="6">
        <f t="shared" si="0"/>
        <v>0</v>
      </c>
      <c r="S57" s="98">
        <f>CLvsLO!R58</f>
        <v>0</v>
      </c>
      <c r="T57" s="6">
        <f t="shared" si="1"/>
        <v>0</v>
      </c>
    </row>
    <row r="58" spans="2:21" x14ac:dyDescent="0.25">
      <c r="B58" s="88">
        <v>7360000000</v>
      </c>
      <c r="C58" s="88">
        <v>-7.7972011999999999</v>
      </c>
      <c r="D58" s="88">
        <v>-10.460865999999999</v>
      </c>
      <c r="E58" s="88"/>
      <c r="F58" s="88"/>
      <c r="H58" s="99">
        <f t="shared" si="2"/>
        <v>14.05</v>
      </c>
      <c r="I58" s="98">
        <f>CLvsLO!H59</f>
        <v>-57.781868000000003</v>
      </c>
      <c r="J58" s="99">
        <f t="shared" si="3"/>
        <v>-1.6716356000000001</v>
      </c>
      <c r="L58" s="88"/>
      <c r="M58" s="88"/>
      <c r="N58" s="88"/>
      <c r="O58" s="88"/>
      <c r="P58" s="88"/>
      <c r="R58" s="6">
        <f t="shared" si="0"/>
        <v>0</v>
      </c>
      <c r="S58" s="98">
        <f>CLvsLO!R59</f>
        <v>0</v>
      </c>
      <c r="T58" s="6">
        <f t="shared" si="1"/>
        <v>0</v>
      </c>
    </row>
    <row r="59" spans="2:21" x14ac:dyDescent="0.25">
      <c r="B59" s="88">
        <v>7510000000</v>
      </c>
      <c r="C59" s="88">
        <v>-7.8903847000000003</v>
      </c>
      <c r="D59" s="88">
        <v>-10.595777999999999</v>
      </c>
      <c r="E59" s="88"/>
      <c r="F59" s="88"/>
      <c r="H59" s="99">
        <f t="shared" si="2"/>
        <v>14.125</v>
      </c>
      <c r="I59" s="98">
        <f>CLvsLO!H60</f>
        <v>-53.729228999999997</v>
      </c>
      <c r="J59" s="99">
        <f t="shared" si="3"/>
        <v>-1.8049504999999999</v>
      </c>
      <c r="L59" s="88"/>
      <c r="M59" s="88"/>
      <c r="N59" s="88"/>
      <c r="O59" s="88"/>
      <c r="P59" s="88"/>
      <c r="R59" s="6">
        <f t="shared" si="0"/>
        <v>0</v>
      </c>
      <c r="S59" s="98">
        <f>CLvsLO!R60</f>
        <v>0</v>
      </c>
      <c r="T59" s="6">
        <f t="shared" si="1"/>
        <v>0</v>
      </c>
    </row>
    <row r="60" spans="2:21" x14ac:dyDescent="0.25">
      <c r="B60" s="88">
        <v>7660000000</v>
      </c>
      <c r="C60" s="88">
        <v>-8.0391625999999992</v>
      </c>
      <c r="D60" s="88">
        <v>-10.648745999999999</v>
      </c>
      <c r="E60" s="88"/>
      <c r="F60" s="88"/>
      <c r="H60" s="99">
        <f t="shared" si="2"/>
        <v>14.2</v>
      </c>
      <c r="I60" s="98">
        <f>CLvsLO!H61</f>
        <v>-48.455207999999999</v>
      </c>
      <c r="J60" s="99">
        <f t="shared" si="3"/>
        <v>-1.9496971000000001</v>
      </c>
      <c r="L60" s="88"/>
      <c r="M60" s="88"/>
      <c r="N60" s="88"/>
      <c r="O60" s="88"/>
      <c r="P60" s="88"/>
      <c r="R60" s="6">
        <f t="shared" si="0"/>
        <v>0</v>
      </c>
      <c r="S60" s="98">
        <f>CLvsLO!R61</f>
        <v>0</v>
      </c>
      <c r="T60" s="6">
        <f t="shared" si="1"/>
        <v>0</v>
      </c>
    </row>
    <row r="61" spans="2:21" x14ac:dyDescent="0.25">
      <c r="B61" s="88">
        <v>7810000000</v>
      </c>
      <c r="C61" s="88">
        <v>-8.1611366000000007</v>
      </c>
      <c r="D61" s="88">
        <v>-10.754842999999999</v>
      </c>
      <c r="E61" s="88"/>
      <c r="F61" s="88"/>
      <c r="H61" s="99">
        <f t="shared" si="2"/>
        <v>14.275</v>
      </c>
      <c r="I61" s="98">
        <f>CLvsLO!H62</f>
        <v>-43.439590000000003</v>
      </c>
      <c r="J61" s="99">
        <f t="shared" si="3"/>
        <v>-2.0603085000000001</v>
      </c>
      <c r="L61" s="88"/>
      <c r="M61" s="88"/>
      <c r="N61" s="88"/>
      <c r="O61" s="88"/>
      <c r="P61" s="88"/>
      <c r="R61" s="6">
        <f t="shared" si="0"/>
        <v>0</v>
      </c>
      <c r="S61" s="98">
        <f>CLvsLO!R62</f>
        <v>0</v>
      </c>
      <c r="T61" s="6">
        <f t="shared" si="1"/>
        <v>0</v>
      </c>
    </row>
    <row r="62" spans="2:21" x14ac:dyDescent="0.25">
      <c r="B62" s="88">
        <v>7960000000</v>
      </c>
      <c r="C62" s="88">
        <v>-8.3814773999999996</v>
      </c>
      <c r="D62" s="88">
        <v>-10.929401</v>
      </c>
      <c r="E62" s="88"/>
      <c r="F62" s="88"/>
      <c r="H62" s="99">
        <f t="shared" si="2"/>
        <v>14.35</v>
      </c>
      <c r="I62" s="98">
        <f>CLvsLO!H63</f>
        <v>-37.984164999999997</v>
      </c>
      <c r="J62" s="99">
        <f t="shared" si="3"/>
        <v>-2.133616</v>
      </c>
      <c r="L62" s="88"/>
      <c r="M62" s="88"/>
      <c r="N62" s="88"/>
      <c r="O62" s="88"/>
      <c r="P62" s="88"/>
      <c r="R62" s="6">
        <f t="shared" si="0"/>
        <v>0</v>
      </c>
      <c r="S62" s="98">
        <f>CLvsLO!R63</f>
        <v>0</v>
      </c>
      <c r="T62" s="6">
        <f t="shared" si="1"/>
        <v>0</v>
      </c>
    </row>
    <row r="63" spans="2:21" x14ac:dyDescent="0.25">
      <c r="B63" s="88">
        <v>8110000000</v>
      </c>
      <c r="C63" s="88">
        <v>-8.5901461000000001</v>
      </c>
      <c r="D63" s="88">
        <v>-11.003764</v>
      </c>
      <c r="E63" s="88"/>
      <c r="F63" s="88"/>
      <c r="H63" s="99">
        <f t="shared" si="2"/>
        <v>14.425000000000001</v>
      </c>
      <c r="I63" s="98">
        <f>CLvsLO!H64</f>
        <v>-32.522292999999998</v>
      </c>
      <c r="J63" s="99">
        <f t="shared" si="3"/>
        <v>-2.3181603000000002</v>
      </c>
      <c r="L63" s="88"/>
      <c r="M63" s="88"/>
      <c r="N63" s="88"/>
      <c r="O63" s="88"/>
      <c r="P63" s="88"/>
      <c r="R63" s="6">
        <f t="shared" si="0"/>
        <v>0</v>
      </c>
      <c r="S63" s="98">
        <f>CLvsLO!R64</f>
        <v>0</v>
      </c>
      <c r="T63" s="6">
        <f t="shared" si="1"/>
        <v>0</v>
      </c>
    </row>
    <row r="64" spans="2:21" x14ac:dyDescent="0.25">
      <c r="B64" s="88">
        <v>8260000000</v>
      </c>
      <c r="C64" s="88">
        <v>-8.8089714000000008</v>
      </c>
      <c r="D64" s="88">
        <v>-11.063860999999999</v>
      </c>
      <c r="E64" s="88"/>
      <c r="F64" s="88"/>
      <c r="H64" s="99">
        <f t="shared" si="2"/>
        <v>14.5</v>
      </c>
      <c r="I64" s="98">
        <f>CLvsLO!H65</f>
        <v>-27.588787</v>
      </c>
      <c r="J64" s="99">
        <f t="shared" si="3"/>
        <v>-2.6879255999999998</v>
      </c>
      <c r="L64" s="88"/>
      <c r="M64" s="88"/>
      <c r="N64" s="88"/>
      <c r="O64" s="88"/>
      <c r="P64" s="88"/>
      <c r="R64" s="6">
        <f t="shared" si="0"/>
        <v>0</v>
      </c>
      <c r="S64" s="98">
        <f>CLvsLO!R65</f>
        <v>0</v>
      </c>
      <c r="T64" s="6">
        <f t="shared" si="1"/>
        <v>0</v>
      </c>
    </row>
    <row r="65" spans="2:20" x14ac:dyDescent="0.25">
      <c r="B65" s="88">
        <v>8410000000</v>
      </c>
      <c r="C65" s="88">
        <v>-9.0069151000000005</v>
      </c>
      <c r="D65" s="88">
        <v>-11.092695000000001</v>
      </c>
      <c r="E65" s="88"/>
      <c r="F65" s="88"/>
      <c r="H65" s="99">
        <f t="shared" si="2"/>
        <v>14.574999999999999</v>
      </c>
      <c r="I65" s="98">
        <f>CLvsLO!H66</f>
        <v>-22.930340000000001</v>
      </c>
      <c r="J65" s="99">
        <f t="shared" si="3"/>
        <v>-3.1021667000000002</v>
      </c>
      <c r="L65" s="88"/>
      <c r="M65" s="88"/>
      <c r="N65" s="88"/>
      <c r="O65" s="88"/>
      <c r="P65" s="88"/>
      <c r="R65" s="6">
        <f t="shared" si="0"/>
        <v>0</v>
      </c>
      <c r="S65" s="98">
        <f>CLvsLO!R66</f>
        <v>0</v>
      </c>
      <c r="T65" s="6">
        <f t="shared" si="1"/>
        <v>0</v>
      </c>
    </row>
    <row r="66" spans="2:20" x14ac:dyDescent="0.25">
      <c r="B66" s="88">
        <v>8560000000</v>
      </c>
      <c r="C66" s="88">
        <v>-9.3241204999999994</v>
      </c>
      <c r="D66" s="88">
        <v>-10.945923000000001</v>
      </c>
      <c r="E66" s="88"/>
      <c r="F66" s="88"/>
      <c r="H66" s="99">
        <f t="shared" si="2"/>
        <v>14.65</v>
      </c>
      <c r="I66" s="98">
        <f>CLvsLO!H67</f>
        <v>-18.401356</v>
      </c>
      <c r="J66" s="99">
        <f t="shared" si="3"/>
        <v>-3.4562097000000001</v>
      </c>
      <c r="L66" s="88"/>
      <c r="M66" s="88"/>
      <c r="N66" s="88"/>
      <c r="O66" s="88"/>
      <c r="P66" s="88"/>
      <c r="R66" s="6">
        <f t="shared" si="0"/>
        <v>0</v>
      </c>
      <c r="S66" s="98">
        <f>CLvsLO!R67</f>
        <v>0</v>
      </c>
      <c r="T66" s="6">
        <f t="shared" si="1"/>
        <v>0</v>
      </c>
    </row>
    <row r="67" spans="2:20" x14ac:dyDescent="0.25">
      <c r="B67" s="88">
        <v>8710000000</v>
      </c>
      <c r="C67" s="88">
        <v>-9.4942388999999991</v>
      </c>
      <c r="D67" s="88">
        <v>-10.917498</v>
      </c>
      <c r="E67" s="88"/>
      <c r="F67" s="88"/>
      <c r="H67" s="99">
        <f t="shared" si="2"/>
        <v>14.725</v>
      </c>
      <c r="I67" s="98">
        <f>CLvsLO!H68</f>
        <v>-14.625786</v>
      </c>
      <c r="J67" s="99">
        <f t="shared" si="3"/>
        <v>-3.7397146000000001</v>
      </c>
      <c r="L67" s="88"/>
      <c r="M67" s="88"/>
      <c r="N67" s="88"/>
      <c r="O67" s="88"/>
      <c r="P67" s="88"/>
      <c r="R67" s="6">
        <f t="shared" si="0"/>
        <v>0</v>
      </c>
      <c r="S67" s="98">
        <f>CLvsLO!R68</f>
        <v>0</v>
      </c>
      <c r="T67" s="6">
        <f t="shared" si="1"/>
        <v>0</v>
      </c>
    </row>
    <row r="68" spans="2:20" x14ac:dyDescent="0.25">
      <c r="B68" s="88">
        <v>8860000000</v>
      </c>
      <c r="C68" s="88">
        <v>-9.6449412999999993</v>
      </c>
      <c r="D68" s="88">
        <v>-10.780806999999999</v>
      </c>
      <c r="E68" s="88"/>
      <c r="F68" s="88"/>
      <c r="H68" s="99">
        <f t="shared" si="2"/>
        <v>14.8</v>
      </c>
      <c r="I68" s="98">
        <f>CLvsLO!H69</f>
        <v>-11.953789</v>
      </c>
      <c r="J68" s="99">
        <f t="shared" si="3"/>
        <v>-4.0162734999999996</v>
      </c>
      <c r="L68" s="88"/>
      <c r="M68" s="88"/>
      <c r="N68" s="88"/>
      <c r="O68" s="88"/>
      <c r="P68" s="88"/>
      <c r="R68" s="6">
        <f t="shared" ref="R68:R131" si="4">L73/1000000000</f>
        <v>0</v>
      </c>
      <c r="S68" s="98">
        <f>CLvsLO!R69</f>
        <v>0</v>
      </c>
      <c r="T68" s="6">
        <f t="shared" ref="T68:T131" si="5">N73</f>
        <v>0</v>
      </c>
    </row>
    <row r="69" spans="2:20" x14ac:dyDescent="0.25">
      <c r="B69" s="88">
        <v>9010000000</v>
      </c>
      <c r="C69" s="88">
        <v>-9.7749299999999995</v>
      </c>
      <c r="D69" s="88">
        <v>-10.628461</v>
      </c>
      <c r="E69" s="88"/>
      <c r="F69" s="88"/>
      <c r="H69" s="99">
        <f t="shared" ref="H69:H132" si="6">B280/1000000000</f>
        <v>14.875</v>
      </c>
      <c r="I69" s="98">
        <f>CLvsLO!H70</f>
        <v>-10.29552</v>
      </c>
      <c r="J69" s="99">
        <f t="shared" ref="J69:J132" si="7">D280</f>
        <v>-4.2762766000000001</v>
      </c>
      <c r="L69" s="88"/>
      <c r="M69" s="88"/>
      <c r="N69" s="88"/>
      <c r="O69" s="88"/>
      <c r="P69" s="88"/>
      <c r="R69" s="6">
        <f t="shared" si="4"/>
        <v>0</v>
      </c>
      <c r="S69" s="98">
        <f>CLvsLO!R70</f>
        <v>0</v>
      </c>
      <c r="T69" s="6">
        <f t="shared" si="5"/>
        <v>0</v>
      </c>
    </row>
    <row r="70" spans="2:20" x14ac:dyDescent="0.25">
      <c r="B70" s="88">
        <v>9160000000</v>
      </c>
      <c r="C70" s="88">
        <v>-9.8142262000000002</v>
      </c>
      <c r="D70" s="88">
        <v>-10.696571</v>
      </c>
      <c r="E70" s="88"/>
      <c r="F70" s="88"/>
      <c r="H70" s="99">
        <f t="shared" si="6"/>
        <v>14.95</v>
      </c>
      <c r="I70" s="98">
        <f>CLvsLO!H71</f>
        <v>-9.3419743000000004</v>
      </c>
      <c r="J70" s="99">
        <f t="shared" si="7"/>
        <v>-4.5151329000000002</v>
      </c>
      <c r="L70" s="88"/>
      <c r="M70" s="88"/>
      <c r="N70" s="88"/>
      <c r="O70" s="88"/>
      <c r="P70" s="88"/>
      <c r="R70" s="6">
        <f t="shared" si="4"/>
        <v>0</v>
      </c>
      <c r="S70" s="98">
        <f>CLvsLO!R71</f>
        <v>0</v>
      </c>
      <c r="T70" s="6">
        <f t="shared" si="5"/>
        <v>0</v>
      </c>
    </row>
    <row r="71" spans="2:20" x14ac:dyDescent="0.25">
      <c r="B71" s="88">
        <v>9310000000</v>
      </c>
      <c r="C71" s="88">
        <v>-9.7993593000000008</v>
      </c>
      <c r="D71" s="88">
        <v>-10.775617</v>
      </c>
      <c r="E71" s="88"/>
      <c r="F71" s="88"/>
      <c r="H71" s="99">
        <f t="shared" si="6"/>
        <v>15.025</v>
      </c>
      <c r="I71" s="98">
        <f>CLvsLO!H72</f>
        <v>-8.7135086000000008</v>
      </c>
      <c r="J71" s="99">
        <f t="shared" si="7"/>
        <v>-4.7311521000000001</v>
      </c>
      <c r="L71" s="88"/>
      <c r="M71" s="88"/>
      <c r="N71" s="88"/>
      <c r="O71" s="88"/>
      <c r="P71" s="88"/>
      <c r="R71" s="6">
        <f t="shared" si="4"/>
        <v>0</v>
      </c>
      <c r="S71" s="98">
        <f>CLvsLO!R72</f>
        <v>0</v>
      </c>
      <c r="T71" s="6">
        <f t="shared" si="5"/>
        <v>0</v>
      </c>
    </row>
    <row r="72" spans="2:20" x14ac:dyDescent="0.25">
      <c r="B72" s="88">
        <v>9460000000</v>
      </c>
      <c r="C72" s="88">
        <v>-9.8166598999999994</v>
      </c>
      <c r="D72" s="88">
        <v>-10.902187</v>
      </c>
      <c r="E72" s="88"/>
      <c r="F72" s="88"/>
      <c r="H72" s="99">
        <f t="shared" si="6"/>
        <v>15.1</v>
      </c>
      <c r="I72" s="98">
        <f>CLvsLO!H73</f>
        <v>-8.2750397000000007</v>
      </c>
      <c r="J72" s="99">
        <f t="shared" si="7"/>
        <v>-5.0113858999999996</v>
      </c>
      <c r="L72" s="88"/>
      <c r="M72" s="88"/>
      <c r="N72" s="88"/>
      <c r="O72" s="88"/>
      <c r="P72" s="88"/>
      <c r="R72" s="6">
        <f t="shared" si="4"/>
        <v>0</v>
      </c>
      <c r="S72" s="98">
        <f>CLvsLO!R73</f>
        <v>0</v>
      </c>
      <c r="T72" s="6">
        <f t="shared" si="5"/>
        <v>0</v>
      </c>
    </row>
    <row r="73" spans="2:20" x14ac:dyDescent="0.25">
      <c r="B73" s="88">
        <v>9610000000</v>
      </c>
      <c r="C73" s="88">
        <v>-9.6276378999999999</v>
      </c>
      <c r="D73" s="88">
        <v>-11.280962000000001</v>
      </c>
      <c r="E73" s="88"/>
      <c r="F73" s="88"/>
      <c r="H73" s="99">
        <f t="shared" si="6"/>
        <v>15.175000000000001</v>
      </c>
      <c r="I73" s="98">
        <f>CLvsLO!H74</f>
        <v>-7.9397421000000001</v>
      </c>
      <c r="J73" s="99">
        <f t="shared" si="7"/>
        <v>-5.3170614</v>
      </c>
      <c r="L73" s="88"/>
      <c r="M73" s="88"/>
      <c r="N73" s="88"/>
      <c r="O73" s="88"/>
      <c r="P73" s="88"/>
      <c r="R73" s="6">
        <f t="shared" si="4"/>
        <v>0</v>
      </c>
      <c r="S73" s="98">
        <f>CLvsLO!R74</f>
        <v>0</v>
      </c>
      <c r="T73" s="6">
        <f t="shared" si="5"/>
        <v>0</v>
      </c>
    </row>
    <row r="74" spans="2:20" x14ac:dyDescent="0.25">
      <c r="B74" s="88">
        <v>9760000000</v>
      </c>
      <c r="C74" s="88">
        <v>-9.3308610999999999</v>
      </c>
      <c r="D74" s="88">
        <v>-11.430315</v>
      </c>
      <c r="E74" s="88"/>
      <c r="F74" s="88"/>
      <c r="H74" s="99">
        <f t="shared" si="6"/>
        <v>15.25</v>
      </c>
      <c r="I74" s="98">
        <f>CLvsLO!H75</f>
        <v>-7.6561499</v>
      </c>
      <c r="J74" s="99">
        <f t="shared" si="7"/>
        <v>-5.6106987000000004</v>
      </c>
      <c r="L74" s="88"/>
      <c r="M74" s="88"/>
      <c r="N74" s="88"/>
      <c r="O74" s="88"/>
      <c r="P74" s="88"/>
      <c r="R74" s="6">
        <f t="shared" si="4"/>
        <v>0</v>
      </c>
      <c r="S74" s="98">
        <f>CLvsLO!R75</f>
        <v>0</v>
      </c>
      <c r="T74" s="6">
        <f t="shared" si="5"/>
        <v>0</v>
      </c>
    </row>
    <row r="75" spans="2:20" x14ac:dyDescent="0.25">
      <c r="B75" s="88">
        <v>9910000000</v>
      </c>
      <c r="C75" s="88">
        <v>-8.8951530000000005</v>
      </c>
      <c r="D75" s="88">
        <v>-11.324047</v>
      </c>
      <c r="E75" s="88"/>
      <c r="F75" s="88"/>
      <c r="H75" s="99">
        <f t="shared" si="6"/>
        <v>15.324999999999999</v>
      </c>
      <c r="I75" s="98">
        <f>CLvsLO!H76</f>
        <v>-7.4164919999999999</v>
      </c>
      <c r="J75" s="99">
        <f t="shared" si="7"/>
        <v>-5.9108653000000002</v>
      </c>
      <c r="L75" s="88"/>
      <c r="M75" s="88"/>
      <c r="N75" s="88"/>
      <c r="O75" s="88"/>
      <c r="P75" s="88"/>
      <c r="R75" s="6">
        <f t="shared" si="4"/>
        <v>0</v>
      </c>
      <c r="S75" s="98">
        <f>CLvsLO!R76</f>
        <v>0</v>
      </c>
      <c r="T75" s="6">
        <f t="shared" si="5"/>
        <v>0</v>
      </c>
    </row>
    <row r="76" spans="2:20" x14ac:dyDescent="0.25">
      <c r="B76" s="88">
        <v>10060000000</v>
      </c>
      <c r="C76" s="88">
        <v>-8.4595117999999996</v>
      </c>
      <c r="D76" s="88">
        <v>-11.137086999999999</v>
      </c>
      <c r="E76" s="88"/>
      <c r="F76" s="88"/>
      <c r="H76" s="99">
        <f t="shared" si="6"/>
        <v>15.4</v>
      </c>
      <c r="I76" s="98">
        <f>CLvsLO!H77</f>
        <v>-7.2352781000000004</v>
      </c>
      <c r="J76" s="99">
        <f t="shared" si="7"/>
        <v>-6.1806045000000003</v>
      </c>
      <c r="L76" s="88"/>
      <c r="M76" s="88"/>
      <c r="N76" s="88"/>
      <c r="O76" s="88"/>
      <c r="P76" s="88"/>
      <c r="R76" s="6">
        <f t="shared" si="4"/>
        <v>0</v>
      </c>
      <c r="S76" s="98">
        <f>CLvsLO!R77</f>
        <v>0</v>
      </c>
      <c r="T76" s="6">
        <f t="shared" si="5"/>
        <v>0</v>
      </c>
    </row>
    <row r="77" spans="2:20" x14ac:dyDescent="0.25">
      <c r="B77" s="88">
        <v>10210000000</v>
      </c>
      <c r="C77" s="88">
        <v>-8.1194877999999999</v>
      </c>
      <c r="D77" s="88">
        <v>-10.722261</v>
      </c>
      <c r="E77" s="88"/>
      <c r="F77" s="88"/>
      <c r="H77" s="99">
        <f t="shared" si="6"/>
        <v>15.475</v>
      </c>
      <c r="I77" s="98">
        <f>CLvsLO!H78</f>
        <v>-7.0730905999999996</v>
      </c>
      <c r="J77" s="99">
        <f t="shared" si="7"/>
        <v>-6.4384990000000002</v>
      </c>
      <c r="L77" s="88"/>
      <c r="M77" s="88"/>
      <c r="N77" s="88"/>
      <c r="O77" s="88"/>
      <c r="P77" s="88"/>
      <c r="R77" s="6">
        <f t="shared" si="4"/>
        <v>0</v>
      </c>
      <c r="S77" s="98">
        <f>CLvsLO!R78</f>
        <v>0</v>
      </c>
      <c r="T77" s="6">
        <f t="shared" si="5"/>
        <v>0</v>
      </c>
    </row>
    <row r="78" spans="2:20" x14ac:dyDescent="0.25">
      <c r="B78" s="88">
        <v>10360000000</v>
      </c>
      <c r="C78" s="88">
        <v>-7.8461255999999997</v>
      </c>
      <c r="D78" s="88">
        <v>-10.517909</v>
      </c>
      <c r="E78" s="88"/>
      <c r="F78" s="88"/>
      <c r="H78" s="99">
        <f t="shared" si="6"/>
        <v>15.55</v>
      </c>
      <c r="I78" s="98">
        <f>CLvsLO!H79</f>
        <v>-6.9451580000000002</v>
      </c>
      <c r="J78" s="99">
        <f t="shared" si="7"/>
        <v>-6.6892557000000004</v>
      </c>
      <c r="L78" s="88"/>
      <c r="M78" s="88"/>
      <c r="N78" s="88"/>
      <c r="O78" s="88"/>
      <c r="P78" s="88"/>
      <c r="R78" s="6">
        <f t="shared" si="4"/>
        <v>0</v>
      </c>
      <c r="S78" s="98">
        <f>CLvsLO!R79</f>
        <v>0</v>
      </c>
      <c r="T78" s="6">
        <f t="shared" si="5"/>
        <v>0</v>
      </c>
    </row>
    <row r="79" spans="2:20" x14ac:dyDescent="0.25">
      <c r="B79" s="88">
        <v>10510000000</v>
      </c>
      <c r="C79" s="88">
        <v>-7.6496548999999998</v>
      </c>
      <c r="D79" s="88">
        <v>-10.447822</v>
      </c>
      <c r="E79" s="88"/>
      <c r="F79" s="88"/>
      <c r="H79" s="99">
        <f t="shared" si="6"/>
        <v>15.625</v>
      </c>
      <c r="I79" s="98">
        <f>CLvsLO!H80</f>
        <v>-6.8383975000000001</v>
      </c>
      <c r="J79" s="99">
        <f t="shared" si="7"/>
        <v>-6.9543394999999997</v>
      </c>
      <c r="L79" s="88"/>
      <c r="M79" s="88"/>
      <c r="N79" s="88"/>
      <c r="O79" s="88"/>
      <c r="P79" s="88"/>
      <c r="R79" s="6">
        <f t="shared" si="4"/>
        <v>0</v>
      </c>
      <c r="S79" s="98">
        <f>CLvsLO!R80</f>
        <v>0</v>
      </c>
      <c r="T79" s="6">
        <f t="shared" si="5"/>
        <v>0</v>
      </c>
    </row>
    <row r="80" spans="2:20" x14ac:dyDescent="0.25">
      <c r="B80" s="88">
        <v>10660000000</v>
      </c>
      <c r="C80" s="88">
        <v>-7.3866673</v>
      </c>
      <c r="D80" s="88">
        <v>-10.114706999999999</v>
      </c>
      <c r="E80" s="88"/>
      <c r="F80" s="88"/>
      <c r="H80" s="99">
        <f t="shared" si="6"/>
        <v>15.7</v>
      </c>
      <c r="I80" s="98">
        <f>CLvsLO!H81</f>
        <v>-6.7500448000000004</v>
      </c>
      <c r="J80" s="99">
        <f t="shared" si="7"/>
        <v>-7.2724818999999998</v>
      </c>
      <c r="L80" s="88"/>
      <c r="M80" s="88"/>
      <c r="N80" s="88"/>
      <c r="O80" s="88"/>
      <c r="P80" s="88"/>
      <c r="R80" s="6">
        <f t="shared" si="4"/>
        <v>0</v>
      </c>
      <c r="S80" s="98">
        <f>CLvsLO!R81</f>
        <v>0</v>
      </c>
      <c r="T80" s="6">
        <f t="shared" si="5"/>
        <v>0</v>
      </c>
    </row>
    <row r="81" spans="2:20" x14ac:dyDescent="0.25">
      <c r="B81" s="88">
        <v>10810000000</v>
      </c>
      <c r="C81" s="88">
        <v>-7.2722898000000002</v>
      </c>
      <c r="D81" s="88">
        <v>-9.8761119999999991</v>
      </c>
      <c r="E81" s="88"/>
      <c r="F81" s="88"/>
      <c r="H81" s="99">
        <f t="shared" si="6"/>
        <v>15.775</v>
      </c>
      <c r="I81" s="98">
        <f>CLvsLO!H82</f>
        <v>-6.6742419999999996</v>
      </c>
      <c r="J81" s="99">
        <f t="shared" si="7"/>
        <v>-7.5367584000000001</v>
      </c>
      <c r="L81" s="88"/>
      <c r="M81" s="88"/>
      <c r="N81" s="88"/>
      <c r="O81" s="88"/>
      <c r="P81" s="88"/>
      <c r="R81" s="6">
        <f t="shared" si="4"/>
        <v>0</v>
      </c>
      <c r="S81" s="98">
        <f>CLvsLO!R82</f>
        <v>0</v>
      </c>
      <c r="T81" s="6">
        <f t="shared" si="5"/>
        <v>0</v>
      </c>
    </row>
    <row r="82" spans="2:20" x14ac:dyDescent="0.25">
      <c r="B82" s="88">
        <v>10960000000</v>
      </c>
      <c r="C82" s="88">
        <v>-7.3037529000000001</v>
      </c>
      <c r="D82" s="88">
        <v>-9.9317522</v>
      </c>
      <c r="E82" s="88"/>
      <c r="F82" s="88"/>
      <c r="H82" s="99">
        <f t="shared" si="6"/>
        <v>15.85</v>
      </c>
      <c r="I82" s="98">
        <f>CLvsLO!H83</f>
        <v>-6.6248015999999996</v>
      </c>
      <c r="J82" s="99">
        <f t="shared" si="7"/>
        <v>-7.8314357000000001</v>
      </c>
      <c r="L82" s="88"/>
      <c r="M82" s="88"/>
      <c r="N82" s="88"/>
      <c r="O82" s="88"/>
      <c r="P82" s="88"/>
      <c r="R82" s="6">
        <f t="shared" si="4"/>
        <v>0</v>
      </c>
      <c r="S82" s="98">
        <f>CLvsLO!R83</f>
        <v>0</v>
      </c>
      <c r="T82" s="6">
        <f t="shared" si="5"/>
        <v>0</v>
      </c>
    </row>
    <row r="83" spans="2:20" x14ac:dyDescent="0.25">
      <c r="B83" s="88">
        <v>11110000000</v>
      </c>
      <c r="C83" s="88">
        <v>-7.3317889999999997</v>
      </c>
      <c r="D83" s="88">
        <v>-10.11224</v>
      </c>
      <c r="E83" s="88"/>
      <c r="F83" s="88"/>
      <c r="H83" s="99">
        <f t="shared" si="6"/>
        <v>15.925000000000001</v>
      </c>
      <c r="I83" s="98">
        <f>CLvsLO!H84</f>
        <v>-6.5634933000000002</v>
      </c>
      <c r="J83" s="99">
        <f t="shared" si="7"/>
        <v>-8.1308699000000004</v>
      </c>
      <c r="L83" s="88"/>
      <c r="M83" s="88"/>
      <c r="N83" s="88"/>
      <c r="O83" s="88"/>
      <c r="P83" s="88"/>
      <c r="R83" s="6">
        <f t="shared" si="4"/>
        <v>0</v>
      </c>
      <c r="S83" s="98">
        <f>CLvsLO!R84</f>
        <v>0</v>
      </c>
      <c r="T83" s="6">
        <f t="shared" si="5"/>
        <v>0</v>
      </c>
    </row>
    <row r="84" spans="2:20" x14ac:dyDescent="0.25">
      <c r="B84" s="88">
        <v>11260000000</v>
      </c>
      <c r="C84" s="88">
        <v>-7.3476229000000002</v>
      </c>
      <c r="D84" s="88">
        <v>-10.511433</v>
      </c>
      <c r="E84" s="88"/>
      <c r="F84" s="88"/>
      <c r="H84" s="99">
        <f t="shared" si="6"/>
        <v>16</v>
      </c>
      <c r="I84" s="98">
        <f>CLvsLO!H85</f>
        <v>-6.5089841000000002</v>
      </c>
      <c r="J84" s="99">
        <f t="shared" si="7"/>
        <v>-8.3970680000000009</v>
      </c>
      <c r="L84" s="88"/>
      <c r="M84" s="88"/>
      <c r="N84" s="88"/>
      <c r="O84" s="88"/>
      <c r="P84" s="88"/>
      <c r="R84" s="6">
        <f t="shared" si="4"/>
        <v>0</v>
      </c>
      <c r="S84" s="98">
        <f>CLvsLO!R85</f>
        <v>0</v>
      </c>
      <c r="T84" s="6">
        <f t="shared" si="5"/>
        <v>0</v>
      </c>
    </row>
    <row r="85" spans="2:20" x14ac:dyDescent="0.25">
      <c r="B85" s="88">
        <v>11410000000</v>
      </c>
      <c r="C85" s="88">
        <v>-7.3399843999999996</v>
      </c>
      <c r="D85" s="88">
        <v>-10.734969</v>
      </c>
      <c r="E85" s="88"/>
      <c r="F85" s="88"/>
      <c r="H85" s="99">
        <f t="shared" si="6"/>
        <v>16.074999999999999</v>
      </c>
      <c r="I85" s="98">
        <f>CLvsLO!H86</f>
        <v>-6.4665569999999999</v>
      </c>
      <c r="J85" s="99">
        <f t="shared" si="7"/>
        <v>-8.6617450999999992</v>
      </c>
      <c r="L85" s="88"/>
      <c r="M85" s="88"/>
      <c r="N85" s="88"/>
      <c r="O85" s="88"/>
      <c r="P85" s="88"/>
      <c r="R85" s="6">
        <f t="shared" si="4"/>
        <v>0</v>
      </c>
      <c r="S85" s="98">
        <f>CLvsLO!R86</f>
        <v>0</v>
      </c>
      <c r="T85" s="6">
        <f t="shared" si="5"/>
        <v>0</v>
      </c>
    </row>
    <row r="86" spans="2:20" x14ac:dyDescent="0.25">
      <c r="B86" s="88">
        <v>11560000000</v>
      </c>
      <c r="C86" s="88">
        <v>-7.1921058000000002</v>
      </c>
      <c r="D86" s="88">
        <v>-10.859003</v>
      </c>
      <c r="E86" s="88"/>
      <c r="F86" s="88"/>
      <c r="H86" s="99">
        <f t="shared" si="6"/>
        <v>16.149999999999999</v>
      </c>
      <c r="I86" s="98">
        <f>CLvsLO!H87</f>
        <v>-6.4287305000000003</v>
      </c>
      <c r="J86" s="99">
        <f t="shared" si="7"/>
        <v>-8.9753617999999999</v>
      </c>
      <c r="L86" s="88"/>
      <c r="M86" s="88"/>
      <c r="N86" s="88"/>
      <c r="O86" s="88"/>
      <c r="P86" s="88"/>
      <c r="R86" s="6">
        <f t="shared" si="4"/>
        <v>0</v>
      </c>
      <c r="S86" s="98">
        <f>CLvsLO!R87</f>
        <v>0</v>
      </c>
      <c r="T86" s="6">
        <f t="shared" si="5"/>
        <v>0</v>
      </c>
    </row>
    <row r="87" spans="2:20" x14ac:dyDescent="0.25">
      <c r="B87" s="88">
        <v>11710000000</v>
      </c>
      <c r="C87" s="88">
        <v>-7.1953525999999997</v>
      </c>
      <c r="D87" s="88">
        <v>-11.185560000000001</v>
      </c>
      <c r="E87" s="88"/>
      <c r="F87" s="88"/>
      <c r="H87" s="99">
        <f t="shared" si="6"/>
        <v>16.225000000000001</v>
      </c>
      <c r="I87" s="98">
        <f>CLvsLO!H88</f>
        <v>-6.3930740000000004</v>
      </c>
      <c r="J87" s="99">
        <f t="shared" si="7"/>
        <v>-9.3509474000000008</v>
      </c>
      <c r="L87" s="88"/>
      <c r="M87" s="88"/>
      <c r="N87" s="88"/>
      <c r="O87" s="88"/>
      <c r="P87" s="88"/>
      <c r="R87" s="6">
        <f t="shared" si="4"/>
        <v>0</v>
      </c>
      <c r="S87" s="98">
        <f>CLvsLO!R88</f>
        <v>0</v>
      </c>
      <c r="T87" s="6">
        <f t="shared" si="5"/>
        <v>0</v>
      </c>
    </row>
    <row r="88" spans="2:20" x14ac:dyDescent="0.25">
      <c r="B88" s="88">
        <v>11860000000</v>
      </c>
      <c r="C88" s="88">
        <v>-7.2094312</v>
      </c>
      <c r="D88" s="88">
        <v>-11.44462</v>
      </c>
      <c r="E88" s="88"/>
      <c r="F88" s="88"/>
      <c r="H88" s="99">
        <f t="shared" si="6"/>
        <v>16.3</v>
      </c>
      <c r="I88" s="98">
        <f>CLvsLO!H89</f>
        <v>-6.3445191000000003</v>
      </c>
      <c r="J88" s="99">
        <f t="shared" si="7"/>
        <v>-9.6379061000000004</v>
      </c>
      <c r="L88" s="88"/>
      <c r="M88" s="88"/>
      <c r="N88" s="88"/>
      <c r="O88" s="88"/>
      <c r="P88" s="88"/>
      <c r="R88" s="6">
        <f t="shared" si="4"/>
        <v>0</v>
      </c>
      <c r="S88" s="98">
        <f>CLvsLO!R89</f>
        <v>0</v>
      </c>
      <c r="T88" s="6">
        <f t="shared" si="5"/>
        <v>0</v>
      </c>
    </row>
    <row r="89" spans="2:20" x14ac:dyDescent="0.25">
      <c r="B89" s="88">
        <v>12010000000</v>
      </c>
      <c r="C89" s="88">
        <v>-7.2188878000000001</v>
      </c>
      <c r="D89" s="88">
        <v>-11.666880000000001</v>
      </c>
      <c r="E89" s="88"/>
      <c r="F89" s="88"/>
      <c r="H89" s="99">
        <f t="shared" si="6"/>
        <v>16.375</v>
      </c>
      <c r="I89" s="98">
        <f>CLvsLO!H90</f>
        <v>-6.2958403000000001</v>
      </c>
      <c r="J89" s="99">
        <f t="shared" si="7"/>
        <v>-9.9901017999999997</v>
      </c>
      <c r="L89" s="88"/>
      <c r="M89" s="88"/>
      <c r="N89" s="88"/>
      <c r="O89" s="88"/>
      <c r="P89" s="88"/>
      <c r="R89" s="6">
        <f t="shared" si="4"/>
        <v>0</v>
      </c>
      <c r="S89" s="98">
        <f>CLvsLO!R90</f>
        <v>0</v>
      </c>
      <c r="T89" s="6">
        <f t="shared" si="5"/>
        <v>0</v>
      </c>
    </row>
    <row r="90" spans="2:20" x14ac:dyDescent="0.25">
      <c r="B90" s="88">
        <v>12160000000</v>
      </c>
      <c r="C90" s="88">
        <v>-7.2339735000000003</v>
      </c>
      <c r="D90" s="88">
        <v>-11.819516999999999</v>
      </c>
      <c r="E90" s="88"/>
      <c r="F90" s="88"/>
      <c r="H90" s="99">
        <f t="shared" si="6"/>
        <v>16.45</v>
      </c>
      <c r="I90" s="98">
        <f>CLvsLO!H91</f>
        <v>-6.2386141000000004</v>
      </c>
      <c r="J90" s="99">
        <f t="shared" si="7"/>
        <v>-10.340503999999999</v>
      </c>
      <c r="L90" s="88"/>
      <c r="M90" s="88"/>
      <c r="N90" s="88"/>
      <c r="O90" s="88"/>
      <c r="P90" s="88"/>
      <c r="R90" s="6">
        <f t="shared" si="4"/>
        <v>0</v>
      </c>
      <c r="S90" s="98">
        <f>CLvsLO!R91</f>
        <v>0</v>
      </c>
      <c r="T90" s="6">
        <f t="shared" si="5"/>
        <v>0</v>
      </c>
    </row>
    <row r="91" spans="2:20" x14ac:dyDescent="0.25">
      <c r="B91" s="88">
        <v>12310000000</v>
      </c>
      <c r="C91" s="88">
        <v>-7.2612290000000002</v>
      </c>
      <c r="D91" s="88">
        <v>-11.813169</v>
      </c>
      <c r="E91" s="88"/>
      <c r="F91" s="88"/>
      <c r="H91" s="99">
        <f t="shared" si="6"/>
        <v>16.524999999999999</v>
      </c>
      <c r="I91" s="98">
        <f>CLvsLO!H92</f>
        <v>-6.1915822</v>
      </c>
      <c r="J91" s="99">
        <f t="shared" si="7"/>
        <v>-10.749560000000001</v>
      </c>
      <c r="L91" s="88"/>
      <c r="M91" s="88"/>
      <c r="N91" s="88"/>
      <c r="O91" s="88"/>
      <c r="P91" s="88"/>
      <c r="R91" s="6">
        <f t="shared" si="4"/>
        <v>0</v>
      </c>
      <c r="S91" s="98">
        <f>CLvsLO!R92</f>
        <v>0</v>
      </c>
      <c r="T91" s="6">
        <f t="shared" si="5"/>
        <v>0</v>
      </c>
    </row>
    <row r="92" spans="2:20" x14ac:dyDescent="0.25">
      <c r="B92" s="88">
        <v>12460000000</v>
      </c>
      <c r="C92" s="88">
        <v>-7.2417315999999996</v>
      </c>
      <c r="D92" s="88">
        <v>-11.711485</v>
      </c>
      <c r="E92" s="88"/>
      <c r="F92" s="88"/>
      <c r="H92" s="99">
        <f t="shared" si="6"/>
        <v>16.600000000000001</v>
      </c>
      <c r="I92" s="98">
        <f>CLvsLO!H93</f>
        <v>-6.1217646999999999</v>
      </c>
      <c r="J92" s="99">
        <f t="shared" si="7"/>
        <v>-11.041085000000001</v>
      </c>
      <c r="L92" s="88"/>
      <c r="M92" s="88"/>
      <c r="N92" s="88"/>
      <c r="O92" s="88"/>
      <c r="P92" s="88"/>
      <c r="R92" s="6">
        <f t="shared" si="4"/>
        <v>0</v>
      </c>
      <c r="S92" s="98">
        <f>CLvsLO!R93</f>
        <v>0</v>
      </c>
      <c r="T92" s="6">
        <f t="shared" si="5"/>
        <v>0</v>
      </c>
    </row>
    <row r="93" spans="2:20" x14ac:dyDescent="0.25">
      <c r="B93" s="88">
        <v>12610000000</v>
      </c>
      <c r="C93" s="88">
        <v>-7.2150730999999997</v>
      </c>
      <c r="D93" s="88">
        <v>-11.417342</v>
      </c>
      <c r="E93" s="88"/>
      <c r="F93" s="88"/>
      <c r="H93" s="99">
        <f t="shared" si="6"/>
        <v>16.675000000000001</v>
      </c>
      <c r="I93" s="98">
        <f>CLvsLO!H94</f>
        <v>-6.0735673999999999</v>
      </c>
      <c r="J93" s="99">
        <f t="shared" si="7"/>
        <v>-11.437231000000001</v>
      </c>
      <c r="L93" s="88"/>
      <c r="M93" s="88"/>
      <c r="N93" s="88"/>
      <c r="O93" s="88"/>
      <c r="P93" s="88"/>
      <c r="R93" s="6">
        <f t="shared" si="4"/>
        <v>0</v>
      </c>
      <c r="S93" s="98">
        <f>CLvsLO!R94</f>
        <v>0</v>
      </c>
      <c r="T93" s="6">
        <f t="shared" si="5"/>
        <v>0</v>
      </c>
    </row>
    <row r="94" spans="2:20" x14ac:dyDescent="0.25">
      <c r="B94" s="88">
        <v>12760000000</v>
      </c>
      <c r="C94" s="88">
        <v>-7.1924162000000003</v>
      </c>
      <c r="D94" s="88">
        <v>-11.09492</v>
      </c>
      <c r="E94" s="88"/>
      <c r="F94" s="88"/>
      <c r="H94" s="99">
        <f t="shared" si="6"/>
        <v>16.75</v>
      </c>
      <c r="I94" s="98">
        <f>CLvsLO!H95</f>
        <v>-6.0213837999999997</v>
      </c>
      <c r="J94" s="99">
        <f t="shared" si="7"/>
        <v>-11.680256999999999</v>
      </c>
      <c r="L94" s="88"/>
      <c r="M94" s="88"/>
      <c r="N94" s="88"/>
      <c r="O94" s="88"/>
      <c r="P94" s="88"/>
      <c r="R94" s="6">
        <f t="shared" si="4"/>
        <v>0</v>
      </c>
      <c r="S94" s="98">
        <f>CLvsLO!R95</f>
        <v>0</v>
      </c>
      <c r="T94" s="6">
        <f t="shared" si="5"/>
        <v>0</v>
      </c>
    </row>
    <row r="95" spans="2:20" x14ac:dyDescent="0.25">
      <c r="B95" s="88">
        <v>12910000000</v>
      </c>
      <c r="C95" s="88">
        <v>-7.1847900999999998</v>
      </c>
      <c r="D95" s="88">
        <v>-10.933097</v>
      </c>
      <c r="E95" s="88"/>
      <c r="F95" s="88"/>
      <c r="H95" s="99">
        <f t="shared" si="6"/>
        <v>16.824999999999999</v>
      </c>
      <c r="I95" s="98">
        <f>CLvsLO!H96</f>
        <v>-5.9710608000000001</v>
      </c>
      <c r="J95" s="99">
        <f t="shared" si="7"/>
        <v>-11.951981999999999</v>
      </c>
      <c r="L95" s="88"/>
      <c r="M95" s="88"/>
      <c r="N95" s="88"/>
      <c r="O95" s="88"/>
      <c r="P95" s="88"/>
      <c r="R95" s="6">
        <f t="shared" si="4"/>
        <v>0</v>
      </c>
      <c r="S95" s="98">
        <f>CLvsLO!R96</f>
        <v>0</v>
      </c>
      <c r="T95" s="6">
        <f t="shared" si="5"/>
        <v>0</v>
      </c>
    </row>
    <row r="96" spans="2:20" x14ac:dyDescent="0.25">
      <c r="B96" s="88">
        <v>13060000000</v>
      </c>
      <c r="C96" s="88">
        <v>-7.1642169999999998</v>
      </c>
      <c r="D96" s="88">
        <v>-10.643535999999999</v>
      </c>
      <c r="E96" s="88"/>
      <c r="F96" s="88"/>
      <c r="H96" s="99">
        <f t="shared" si="6"/>
        <v>16.899999999999999</v>
      </c>
      <c r="I96" s="98">
        <f>CLvsLO!H97</f>
        <v>-5.9148835999999996</v>
      </c>
      <c r="J96" s="99">
        <f t="shared" si="7"/>
        <v>-11.984735000000001</v>
      </c>
      <c r="L96" s="88"/>
      <c r="M96" s="88"/>
      <c r="N96" s="88"/>
      <c r="O96" s="88"/>
      <c r="P96" s="88"/>
      <c r="R96" s="6">
        <f t="shared" si="4"/>
        <v>0</v>
      </c>
      <c r="S96" s="98">
        <f>CLvsLO!R97</f>
        <v>0</v>
      </c>
      <c r="T96" s="6">
        <f t="shared" si="5"/>
        <v>0</v>
      </c>
    </row>
    <row r="97" spans="2:20" x14ac:dyDescent="0.25">
      <c r="B97" s="88">
        <v>13210000000</v>
      </c>
      <c r="C97" s="88">
        <v>-7.1339430999999998</v>
      </c>
      <c r="D97" s="88">
        <v>-10.386323000000001</v>
      </c>
      <c r="E97" s="88"/>
      <c r="F97" s="88"/>
      <c r="H97" s="99">
        <f t="shared" si="6"/>
        <v>16.975000000000001</v>
      </c>
      <c r="I97" s="98">
        <f>CLvsLO!H98</f>
        <v>-5.9026275000000004</v>
      </c>
      <c r="J97" s="99">
        <f t="shared" si="7"/>
        <v>-12.175891999999999</v>
      </c>
      <c r="L97" s="88"/>
      <c r="M97" s="88"/>
      <c r="N97" s="88"/>
      <c r="O97" s="88"/>
      <c r="P97" s="88"/>
      <c r="R97" s="6">
        <f t="shared" si="4"/>
        <v>0</v>
      </c>
      <c r="S97" s="98">
        <f>CLvsLO!R98</f>
        <v>0</v>
      </c>
      <c r="T97" s="6">
        <f t="shared" si="5"/>
        <v>0</v>
      </c>
    </row>
    <row r="98" spans="2:20" x14ac:dyDescent="0.25">
      <c r="B98" s="88">
        <v>13360000000</v>
      </c>
      <c r="C98" s="88">
        <v>-7.0909418999999998</v>
      </c>
      <c r="D98" s="88">
        <v>-10.076312</v>
      </c>
      <c r="E98" s="88"/>
      <c r="F98" s="88"/>
      <c r="H98" s="99">
        <f t="shared" si="6"/>
        <v>17.05</v>
      </c>
      <c r="I98" s="98">
        <f>CLvsLO!H99</f>
        <v>-5.8987575000000003</v>
      </c>
      <c r="J98" s="99">
        <f t="shared" si="7"/>
        <v>-12.472745</v>
      </c>
      <c r="L98" s="88"/>
      <c r="M98" s="88"/>
      <c r="N98" s="88"/>
      <c r="O98" s="88"/>
      <c r="P98" s="88"/>
      <c r="R98" s="6">
        <f t="shared" si="4"/>
        <v>0</v>
      </c>
      <c r="S98" s="98">
        <f>CLvsLO!R99</f>
        <v>0</v>
      </c>
      <c r="T98" s="6">
        <f t="shared" si="5"/>
        <v>0</v>
      </c>
    </row>
    <row r="99" spans="2:20" x14ac:dyDescent="0.25">
      <c r="B99" s="88">
        <v>13510000000</v>
      </c>
      <c r="C99" s="88">
        <v>-7.1142377999999997</v>
      </c>
      <c r="D99" s="88">
        <v>-9.6882342999999995</v>
      </c>
      <c r="E99" s="88"/>
      <c r="F99" s="88"/>
      <c r="H99" s="99">
        <f t="shared" si="6"/>
        <v>17.125</v>
      </c>
      <c r="I99" s="98">
        <f>CLvsLO!H100</f>
        <v>-5.8963599000000002</v>
      </c>
      <c r="J99" s="99">
        <f t="shared" si="7"/>
        <v>-12.645740999999999</v>
      </c>
      <c r="L99" s="88"/>
      <c r="M99" s="88"/>
      <c r="N99" s="88"/>
      <c r="O99" s="88"/>
      <c r="P99" s="88"/>
      <c r="R99" s="6">
        <f t="shared" si="4"/>
        <v>0</v>
      </c>
      <c r="S99" s="98">
        <f>CLvsLO!R100</f>
        <v>0</v>
      </c>
      <c r="T99" s="6">
        <f t="shared" si="5"/>
        <v>0</v>
      </c>
    </row>
    <row r="100" spans="2:20" x14ac:dyDescent="0.25">
      <c r="B100" s="88">
        <v>13660000000</v>
      </c>
      <c r="C100" s="88">
        <v>-7.1559043000000004</v>
      </c>
      <c r="D100" s="88">
        <v>-9.5696220000000007</v>
      </c>
      <c r="E100" s="88"/>
      <c r="F100" s="88"/>
      <c r="H100" s="99">
        <f t="shared" si="6"/>
        <v>17.2</v>
      </c>
      <c r="I100" s="98">
        <f>CLvsLO!H101</f>
        <v>-5.9014367999999999</v>
      </c>
      <c r="J100" s="99">
        <f t="shared" si="7"/>
        <v>-12.766821</v>
      </c>
      <c r="L100" s="88"/>
      <c r="M100" s="88"/>
      <c r="N100" s="88"/>
      <c r="O100" s="88"/>
      <c r="P100" s="88"/>
      <c r="R100" s="6">
        <f t="shared" si="4"/>
        <v>0</v>
      </c>
      <c r="S100" s="98">
        <f>CLvsLO!R101</f>
        <v>0</v>
      </c>
      <c r="T100" s="6">
        <f t="shared" si="5"/>
        <v>0</v>
      </c>
    </row>
    <row r="101" spans="2:20" x14ac:dyDescent="0.25">
      <c r="B101" s="88">
        <v>13810000000</v>
      </c>
      <c r="C101" s="88">
        <v>-7.2271399000000001</v>
      </c>
      <c r="D101" s="88">
        <v>-9.4478673999999998</v>
      </c>
      <c r="E101" s="88"/>
      <c r="F101" s="88"/>
      <c r="H101" s="99">
        <f t="shared" si="6"/>
        <v>17.274999999999999</v>
      </c>
      <c r="I101" s="98">
        <f>CLvsLO!H102</f>
        <v>-5.9061966000000004</v>
      </c>
      <c r="J101" s="99">
        <f t="shared" si="7"/>
        <v>-13.076781</v>
      </c>
      <c r="L101" s="88"/>
      <c r="M101" s="88"/>
      <c r="N101" s="88"/>
      <c r="O101" s="88"/>
      <c r="P101" s="88"/>
      <c r="R101" s="6">
        <f t="shared" si="4"/>
        <v>0</v>
      </c>
      <c r="S101" s="98">
        <f>CLvsLO!R102</f>
        <v>0</v>
      </c>
      <c r="T101" s="6">
        <f t="shared" si="5"/>
        <v>0</v>
      </c>
    </row>
    <row r="102" spans="2:20" x14ac:dyDescent="0.25">
      <c r="B102" s="88">
        <v>13960000000</v>
      </c>
      <c r="C102" s="88">
        <v>-7.3323216000000002</v>
      </c>
      <c r="D102" s="88">
        <v>-9.2007703999999997</v>
      </c>
      <c r="E102" s="88"/>
      <c r="F102" s="88"/>
      <c r="H102" s="99">
        <f t="shared" si="6"/>
        <v>17.350000000000001</v>
      </c>
      <c r="I102" s="98">
        <f>CLvsLO!H103</f>
        <v>-5.9208816999999998</v>
      </c>
      <c r="J102" s="99">
        <f t="shared" si="7"/>
        <v>-13.269048</v>
      </c>
      <c r="L102" s="88"/>
      <c r="M102" s="88"/>
      <c r="N102" s="88"/>
      <c r="O102" s="88"/>
      <c r="P102" s="88"/>
      <c r="R102" s="6">
        <f t="shared" si="4"/>
        <v>0</v>
      </c>
      <c r="S102" s="98">
        <f>CLvsLO!R103</f>
        <v>0</v>
      </c>
      <c r="T102" s="6">
        <f t="shared" si="5"/>
        <v>0</v>
      </c>
    </row>
    <row r="103" spans="2:20" x14ac:dyDescent="0.25">
      <c r="B103" s="88">
        <v>14110000000</v>
      </c>
      <c r="C103" s="88">
        <v>-7.4844407999999998</v>
      </c>
      <c r="D103" s="88">
        <v>-9.1977606000000005</v>
      </c>
      <c r="E103" s="88"/>
      <c r="F103" s="88"/>
      <c r="H103" s="99">
        <f t="shared" si="6"/>
        <v>17.425000000000001</v>
      </c>
      <c r="I103" s="98">
        <f>CLvsLO!H104</f>
        <v>-5.9538522</v>
      </c>
      <c r="J103" s="99">
        <f t="shared" si="7"/>
        <v>-13.385158000000001</v>
      </c>
      <c r="L103" s="88"/>
      <c r="M103" s="88"/>
      <c r="N103" s="88"/>
      <c r="O103" s="88"/>
      <c r="P103" s="88"/>
      <c r="R103" s="6">
        <f t="shared" si="4"/>
        <v>0</v>
      </c>
      <c r="S103" s="98">
        <f>CLvsLO!R104</f>
        <v>0</v>
      </c>
      <c r="T103" s="6">
        <f t="shared" si="5"/>
        <v>0</v>
      </c>
    </row>
    <row r="104" spans="2:20" x14ac:dyDescent="0.25">
      <c r="B104" s="88">
        <v>14260000000</v>
      </c>
      <c r="C104" s="88">
        <v>-7.6643701000000002</v>
      </c>
      <c r="D104" s="88">
        <v>-9.2200822999999996</v>
      </c>
      <c r="E104" s="88"/>
      <c r="F104" s="88"/>
      <c r="H104" s="99">
        <f t="shared" si="6"/>
        <v>17.5</v>
      </c>
      <c r="I104" s="98">
        <f>CLvsLO!H105</f>
        <v>-5.9710511999999998</v>
      </c>
      <c r="J104" s="99">
        <f t="shared" si="7"/>
        <v>-13.799849999999999</v>
      </c>
      <c r="L104" s="88"/>
      <c r="M104" s="88"/>
      <c r="N104" s="88"/>
      <c r="O104" s="88"/>
      <c r="P104" s="88"/>
      <c r="R104" s="6">
        <f t="shared" si="4"/>
        <v>0</v>
      </c>
      <c r="S104" s="98">
        <f>CLvsLO!R105</f>
        <v>0</v>
      </c>
      <c r="T104" s="6">
        <f t="shared" si="5"/>
        <v>0</v>
      </c>
    </row>
    <row r="105" spans="2:20" x14ac:dyDescent="0.25">
      <c r="B105" s="88">
        <v>14410000000</v>
      </c>
      <c r="C105" s="88">
        <v>-7.8639383</v>
      </c>
      <c r="D105" s="88">
        <v>-9.2278547</v>
      </c>
      <c r="E105" s="88"/>
      <c r="F105" s="88"/>
      <c r="H105" s="99">
        <f t="shared" si="6"/>
        <v>17.574999999999999</v>
      </c>
      <c r="I105" s="98">
        <f>CLvsLO!H106</f>
        <v>-5.9757819000000003</v>
      </c>
      <c r="J105" s="99">
        <f t="shared" si="7"/>
        <v>-14.086366999999999</v>
      </c>
      <c r="L105" s="88"/>
      <c r="M105" s="88"/>
      <c r="N105" s="88"/>
      <c r="O105" s="88"/>
      <c r="P105" s="88"/>
      <c r="R105" s="6">
        <f t="shared" si="4"/>
        <v>0</v>
      </c>
      <c r="S105" s="98">
        <f>CLvsLO!R106</f>
        <v>0</v>
      </c>
      <c r="T105" s="6">
        <f t="shared" si="5"/>
        <v>0</v>
      </c>
    </row>
    <row r="106" spans="2:20" x14ac:dyDescent="0.25">
      <c r="B106" s="88">
        <v>14560000000</v>
      </c>
      <c r="C106" s="88">
        <v>-8.0692348000000003</v>
      </c>
      <c r="D106" s="88">
        <v>-9.4013138000000005</v>
      </c>
      <c r="E106" s="88"/>
      <c r="F106" s="88"/>
      <c r="H106" s="99">
        <f t="shared" si="6"/>
        <v>17.649999999999999</v>
      </c>
      <c r="I106" s="98">
        <f>CLvsLO!H107</f>
        <v>-5.9860376999999998</v>
      </c>
      <c r="J106" s="99">
        <f t="shared" si="7"/>
        <v>-14.362202</v>
      </c>
      <c r="L106" s="88"/>
      <c r="M106" s="88"/>
      <c r="N106" s="88"/>
      <c r="O106" s="88"/>
      <c r="P106" s="88"/>
      <c r="R106" s="6">
        <f t="shared" si="4"/>
        <v>0</v>
      </c>
      <c r="S106" s="98">
        <f>CLvsLO!R107</f>
        <v>0</v>
      </c>
      <c r="T106" s="6">
        <f t="shared" si="5"/>
        <v>0</v>
      </c>
    </row>
    <row r="107" spans="2:20" x14ac:dyDescent="0.25">
      <c r="B107" s="88">
        <v>14710000000</v>
      </c>
      <c r="C107" s="88">
        <v>-8.2944078000000001</v>
      </c>
      <c r="D107" s="88">
        <v>-9.4465264999999992</v>
      </c>
      <c r="E107" s="88"/>
      <c r="F107" s="88"/>
      <c r="H107" s="99">
        <f t="shared" si="6"/>
        <v>17.725000000000001</v>
      </c>
      <c r="I107" s="98">
        <f>CLvsLO!H108</f>
        <v>-5.9887914999999996</v>
      </c>
      <c r="J107" s="99">
        <f t="shared" si="7"/>
        <v>-14.737411</v>
      </c>
      <c r="L107" s="88"/>
      <c r="M107" s="88"/>
      <c r="N107" s="88"/>
      <c r="O107" s="88"/>
      <c r="P107" s="88"/>
      <c r="R107" s="6">
        <f t="shared" si="4"/>
        <v>0</v>
      </c>
      <c r="S107" s="98">
        <f>CLvsLO!R108</f>
        <v>0</v>
      </c>
      <c r="T107" s="6">
        <f t="shared" si="5"/>
        <v>0</v>
      </c>
    </row>
    <row r="108" spans="2:20" x14ac:dyDescent="0.25">
      <c r="B108" s="88">
        <v>14860000000</v>
      </c>
      <c r="C108" s="88">
        <v>-8.5211658000000003</v>
      </c>
      <c r="D108" s="88">
        <v>-9.4066877000000009</v>
      </c>
      <c r="E108" s="88"/>
      <c r="F108" s="88"/>
      <c r="H108" s="99">
        <f t="shared" si="6"/>
        <v>17.8</v>
      </c>
      <c r="I108" s="98">
        <f>CLvsLO!H109</f>
        <v>-5.9979315</v>
      </c>
      <c r="J108" s="99">
        <f t="shared" si="7"/>
        <v>-15.290635999999999</v>
      </c>
      <c r="L108" s="88"/>
      <c r="M108" s="88"/>
      <c r="N108" s="88"/>
      <c r="O108" s="88"/>
      <c r="P108" s="88"/>
      <c r="R108" s="6">
        <f t="shared" si="4"/>
        <v>0</v>
      </c>
      <c r="S108" s="98">
        <f>CLvsLO!R109</f>
        <v>0</v>
      </c>
      <c r="T108" s="6">
        <f t="shared" si="5"/>
        <v>0</v>
      </c>
    </row>
    <row r="109" spans="2:20" x14ac:dyDescent="0.25">
      <c r="B109" s="88">
        <v>15010000000</v>
      </c>
      <c r="C109" s="88">
        <v>-8.7345933999999996</v>
      </c>
      <c r="D109" s="88">
        <v>-9.4360771000000003</v>
      </c>
      <c r="E109" s="88"/>
      <c r="F109" s="88"/>
      <c r="H109" s="99">
        <f t="shared" si="6"/>
        <v>17.875</v>
      </c>
      <c r="I109" s="98">
        <f>CLvsLO!H110</f>
        <v>-5.9897523000000001</v>
      </c>
      <c r="J109" s="99">
        <f t="shared" si="7"/>
        <v>-15.846117</v>
      </c>
      <c r="L109" s="88"/>
      <c r="M109" s="88"/>
      <c r="N109" s="88"/>
      <c r="O109" s="88"/>
      <c r="P109" s="88"/>
      <c r="R109" s="6">
        <f t="shared" si="4"/>
        <v>0</v>
      </c>
      <c r="S109" s="98">
        <f>CLvsLO!R110</f>
        <v>0</v>
      </c>
      <c r="T109" s="6">
        <f t="shared" si="5"/>
        <v>0</v>
      </c>
    </row>
    <row r="110" spans="2:20" x14ac:dyDescent="0.25">
      <c r="B110" s="88">
        <v>15160000000</v>
      </c>
      <c r="C110" s="88">
        <v>-8.9336672000000004</v>
      </c>
      <c r="D110" s="88">
        <v>-9.2952861999999996</v>
      </c>
      <c r="E110" s="88"/>
      <c r="F110" s="88"/>
      <c r="H110" s="99">
        <f t="shared" si="6"/>
        <v>17.95</v>
      </c>
      <c r="I110" s="98">
        <f>CLvsLO!H111</f>
        <v>-5.9751371999999998</v>
      </c>
      <c r="J110" s="99">
        <f t="shared" si="7"/>
        <v>-16.361287999999998</v>
      </c>
      <c r="L110" s="88"/>
      <c r="M110" s="88"/>
      <c r="N110" s="88"/>
      <c r="O110" s="88"/>
      <c r="P110" s="88"/>
      <c r="R110" s="6">
        <f t="shared" si="4"/>
        <v>0</v>
      </c>
      <c r="S110" s="98">
        <f>CLvsLO!R111</f>
        <v>0</v>
      </c>
      <c r="T110" s="6">
        <f t="shared" si="5"/>
        <v>0</v>
      </c>
    </row>
    <row r="111" spans="2:20" x14ac:dyDescent="0.25">
      <c r="B111" s="88">
        <v>15310000000</v>
      </c>
      <c r="C111" s="88">
        <v>-9.1155901000000004</v>
      </c>
      <c r="D111" s="88">
        <v>-9.1078633999999994</v>
      </c>
      <c r="E111" s="88"/>
      <c r="F111" s="88"/>
      <c r="H111" s="99">
        <f t="shared" si="6"/>
        <v>18.024999999999999</v>
      </c>
      <c r="I111" s="98">
        <f>CLvsLO!H112</f>
        <v>-5.9685984000000003</v>
      </c>
      <c r="J111" s="99">
        <f t="shared" si="7"/>
        <v>-17.127081</v>
      </c>
      <c r="L111" s="88"/>
      <c r="M111" s="88"/>
      <c r="N111" s="88"/>
      <c r="O111" s="88"/>
      <c r="P111" s="88"/>
      <c r="R111" s="6">
        <f t="shared" si="4"/>
        <v>0</v>
      </c>
      <c r="S111" s="98">
        <f>CLvsLO!R112</f>
        <v>0</v>
      </c>
      <c r="T111" s="6">
        <f t="shared" si="5"/>
        <v>0</v>
      </c>
    </row>
    <row r="112" spans="2:20" x14ac:dyDescent="0.25">
      <c r="B112" s="88">
        <v>15460000000</v>
      </c>
      <c r="C112" s="88">
        <v>-9.2814312000000001</v>
      </c>
      <c r="D112" s="88">
        <v>-8.9470816000000006</v>
      </c>
      <c r="E112" s="88"/>
      <c r="F112" s="88"/>
      <c r="H112" s="99">
        <f t="shared" si="6"/>
        <v>18.100000000000001</v>
      </c>
      <c r="I112" s="98">
        <f>CLvsLO!H113</f>
        <v>-5.9668903000000002</v>
      </c>
      <c r="J112" s="99">
        <f t="shared" si="7"/>
        <v>-17.750038</v>
      </c>
      <c r="L112" s="88"/>
      <c r="M112" s="88"/>
      <c r="N112" s="88"/>
      <c r="O112" s="88"/>
      <c r="P112" s="88"/>
      <c r="R112" s="6">
        <f t="shared" si="4"/>
        <v>0</v>
      </c>
      <c r="S112" s="98">
        <f>CLvsLO!R113</f>
        <v>0</v>
      </c>
      <c r="T112" s="6">
        <f t="shared" si="5"/>
        <v>0</v>
      </c>
    </row>
    <row r="113" spans="2:20" x14ac:dyDescent="0.25">
      <c r="B113" s="88">
        <v>15610000000</v>
      </c>
      <c r="C113" s="88">
        <v>-9.4210720000000006</v>
      </c>
      <c r="D113" s="88">
        <v>-8.7013701999999995</v>
      </c>
      <c r="E113" s="88"/>
      <c r="F113" s="88"/>
      <c r="H113" s="99">
        <f t="shared" si="6"/>
        <v>18.175000000000001</v>
      </c>
      <c r="I113" s="98">
        <f>CLvsLO!H114</f>
        <v>-5.9622587999999999</v>
      </c>
      <c r="J113" s="99">
        <f t="shared" si="7"/>
        <v>-18.166414</v>
      </c>
      <c r="L113" s="88"/>
      <c r="M113" s="88"/>
      <c r="N113" s="88"/>
      <c r="O113" s="88"/>
      <c r="P113" s="88"/>
      <c r="R113" s="6">
        <f t="shared" si="4"/>
        <v>0</v>
      </c>
      <c r="S113" s="98">
        <f>CLvsLO!R114</f>
        <v>0</v>
      </c>
      <c r="T113" s="6">
        <f t="shared" si="5"/>
        <v>0</v>
      </c>
    </row>
    <row r="114" spans="2:20" x14ac:dyDescent="0.25">
      <c r="B114" s="88">
        <v>15760000000</v>
      </c>
      <c r="C114" s="88">
        <v>-9.5444821999999991</v>
      </c>
      <c r="D114" s="88">
        <v>-8.4667034000000001</v>
      </c>
      <c r="E114" s="88"/>
      <c r="F114" s="88"/>
      <c r="H114" s="99">
        <f t="shared" si="6"/>
        <v>18.25</v>
      </c>
      <c r="I114" s="98">
        <f>CLvsLO!H115</f>
        <v>-5.9353632999999997</v>
      </c>
      <c r="J114" s="99">
        <f t="shared" si="7"/>
        <v>-18.705601000000001</v>
      </c>
      <c r="L114" s="88"/>
      <c r="M114" s="88"/>
      <c r="N114" s="88"/>
      <c r="O114" s="88"/>
      <c r="P114" s="88"/>
      <c r="R114" s="6">
        <f t="shared" si="4"/>
        <v>0</v>
      </c>
      <c r="S114" s="98">
        <f>CLvsLO!R115</f>
        <v>0</v>
      </c>
      <c r="T114" s="6">
        <f t="shared" si="5"/>
        <v>0</v>
      </c>
    </row>
    <row r="115" spans="2:20" x14ac:dyDescent="0.25">
      <c r="B115" s="88">
        <v>15910000000</v>
      </c>
      <c r="C115" s="88">
        <v>-9.6419344000000002</v>
      </c>
      <c r="D115" s="88">
        <v>-8.2543488000000007</v>
      </c>
      <c r="E115" s="88"/>
      <c r="F115" s="88"/>
      <c r="H115" s="99">
        <f t="shared" si="6"/>
        <v>18.324999999999999</v>
      </c>
      <c r="I115" s="98">
        <f>CLvsLO!H116</f>
        <v>-5.9228753999999997</v>
      </c>
      <c r="J115" s="99">
        <f t="shared" si="7"/>
        <v>-19.693249000000002</v>
      </c>
      <c r="L115" s="88"/>
      <c r="M115" s="88"/>
      <c r="N115" s="88"/>
      <c r="O115" s="88"/>
      <c r="P115" s="88"/>
      <c r="R115" s="6">
        <f t="shared" si="4"/>
        <v>0</v>
      </c>
      <c r="S115" s="98">
        <f>CLvsLO!R116</f>
        <v>0</v>
      </c>
      <c r="T115" s="6">
        <f t="shared" si="5"/>
        <v>0</v>
      </c>
    </row>
    <row r="116" spans="2:20" x14ac:dyDescent="0.25">
      <c r="B116" s="88">
        <v>16060000000</v>
      </c>
      <c r="C116" s="88">
        <v>-9.7199764000000002</v>
      </c>
      <c r="D116" s="88">
        <v>-7.9928521999999997</v>
      </c>
      <c r="E116" s="88"/>
      <c r="F116" s="88"/>
      <c r="H116" s="99">
        <f t="shared" si="6"/>
        <v>18.399999999999999</v>
      </c>
      <c r="I116" s="98">
        <f>CLvsLO!H117</f>
        <v>-5.9144983</v>
      </c>
      <c r="J116" s="99">
        <f t="shared" si="7"/>
        <v>-20.808949999999999</v>
      </c>
      <c r="L116" s="88"/>
      <c r="M116" s="88"/>
      <c r="N116" s="88"/>
      <c r="O116" s="88"/>
      <c r="P116" s="88"/>
      <c r="R116" s="6">
        <f t="shared" si="4"/>
        <v>0</v>
      </c>
      <c r="S116" s="98">
        <f>CLvsLO!R117</f>
        <v>0</v>
      </c>
      <c r="T116" s="6">
        <f t="shared" si="5"/>
        <v>0</v>
      </c>
    </row>
    <row r="117" spans="2:20" x14ac:dyDescent="0.25">
      <c r="B117" s="88">
        <v>16210000000</v>
      </c>
      <c r="C117" s="88">
        <v>-9.7851037999999999</v>
      </c>
      <c r="D117" s="88">
        <v>-7.8325890999999999</v>
      </c>
      <c r="E117" s="88"/>
      <c r="F117" s="88"/>
      <c r="H117" s="99">
        <f t="shared" si="6"/>
        <v>18.475000000000001</v>
      </c>
      <c r="I117" s="98">
        <f>CLvsLO!H118</f>
        <v>-5.8818897999999997</v>
      </c>
      <c r="J117" s="99">
        <f t="shared" si="7"/>
        <v>-21.928196</v>
      </c>
      <c r="L117" s="88"/>
      <c r="M117" s="88"/>
      <c r="N117" s="88"/>
      <c r="O117" s="88"/>
      <c r="P117" s="88"/>
      <c r="R117" s="6">
        <f t="shared" si="4"/>
        <v>0</v>
      </c>
      <c r="S117" s="98">
        <f>CLvsLO!R118</f>
        <v>0</v>
      </c>
      <c r="T117" s="6">
        <f t="shared" si="5"/>
        <v>0</v>
      </c>
    </row>
    <row r="118" spans="2:20" x14ac:dyDescent="0.25">
      <c r="B118" s="88">
        <v>16360000000</v>
      </c>
      <c r="C118" s="88">
        <v>-9.8292809000000005</v>
      </c>
      <c r="D118" s="88">
        <v>-7.6830249000000004</v>
      </c>
      <c r="E118" s="88"/>
      <c r="F118" s="88"/>
      <c r="H118" s="99">
        <f t="shared" si="6"/>
        <v>18.55</v>
      </c>
      <c r="I118" s="98">
        <f>CLvsLO!H119</f>
        <v>-5.8619136999999997</v>
      </c>
      <c r="J118" s="99">
        <f t="shared" si="7"/>
        <v>-22.953766000000002</v>
      </c>
      <c r="L118" s="88"/>
      <c r="M118" s="88"/>
      <c r="N118" s="88"/>
      <c r="O118" s="88"/>
      <c r="P118" s="88"/>
      <c r="R118" s="6">
        <f t="shared" si="4"/>
        <v>0</v>
      </c>
      <c r="S118" s="98">
        <f>CLvsLO!R119</f>
        <v>0</v>
      </c>
      <c r="T118" s="6">
        <f t="shared" si="5"/>
        <v>0</v>
      </c>
    </row>
    <row r="119" spans="2:20" x14ac:dyDescent="0.25">
      <c r="B119" s="88">
        <v>16510000000</v>
      </c>
      <c r="C119" s="88">
        <v>-9.8551301999999996</v>
      </c>
      <c r="D119" s="88">
        <v>-7.5917063000000002</v>
      </c>
      <c r="E119" s="88"/>
      <c r="F119" s="88"/>
      <c r="H119" s="99">
        <f t="shared" si="6"/>
        <v>18.625</v>
      </c>
      <c r="I119" s="98">
        <f>CLvsLO!H120</f>
        <v>-5.8410510999999996</v>
      </c>
      <c r="J119" s="99">
        <f t="shared" si="7"/>
        <v>-24.017719</v>
      </c>
      <c r="L119" s="88"/>
      <c r="M119" s="88"/>
      <c r="N119" s="88"/>
      <c r="O119" s="88"/>
      <c r="P119" s="88"/>
      <c r="R119" s="6">
        <f t="shared" si="4"/>
        <v>0</v>
      </c>
      <c r="S119" s="98">
        <f>CLvsLO!R120</f>
        <v>0</v>
      </c>
      <c r="T119" s="6">
        <f t="shared" si="5"/>
        <v>0</v>
      </c>
    </row>
    <row r="120" spans="2:20" x14ac:dyDescent="0.25">
      <c r="B120" s="88">
        <v>16660000000</v>
      </c>
      <c r="C120" s="88">
        <v>-9.8596058000000006</v>
      </c>
      <c r="D120" s="88">
        <v>-7.5795174000000003</v>
      </c>
      <c r="E120" s="88"/>
      <c r="F120" s="88"/>
      <c r="H120" s="99">
        <f t="shared" si="6"/>
        <v>18.7</v>
      </c>
      <c r="I120" s="98">
        <f>CLvsLO!H121</f>
        <v>-5.8139447999999998</v>
      </c>
      <c r="J120" s="99">
        <f t="shared" si="7"/>
        <v>-24.462301</v>
      </c>
      <c r="L120" s="88"/>
      <c r="M120" s="88"/>
      <c r="N120" s="88"/>
      <c r="O120" s="88"/>
      <c r="P120" s="88"/>
      <c r="R120" s="6">
        <f t="shared" si="4"/>
        <v>0</v>
      </c>
      <c r="S120" s="98">
        <f>CLvsLO!R121</f>
        <v>0</v>
      </c>
      <c r="T120" s="6">
        <f t="shared" si="5"/>
        <v>0</v>
      </c>
    </row>
    <row r="121" spans="2:20" x14ac:dyDescent="0.25">
      <c r="B121" s="88">
        <v>16810000000</v>
      </c>
      <c r="C121" s="88">
        <v>-9.8460522000000008</v>
      </c>
      <c r="D121" s="88">
        <v>-7.5527430000000004</v>
      </c>
      <c r="E121" s="88"/>
      <c r="F121" s="88"/>
      <c r="H121" s="99">
        <f t="shared" si="6"/>
        <v>18.774999999999999</v>
      </c>
      <c r="I121" s="98">
        <f>CLvsLO!H122</f>
        <v>-5.7979001999999999</v>
      </c>
      <c r="J121" s="99">
        <f t="shared" si="7"/>
        <v>-24.889412</v>
      </c>
      <c r="L121" s="88"/>
      <c r="M121" s="88"/>
      <c r="N121" s="88"/>
      <c r="O121" s="88"/>
      <c r="P121" s="88"/>
      <c r="R121" s="6">
        <f t="shared" si="4"/>
        <v>0</v>
      </c>
      <c r="S121" s="98">
        <f>CLvsLO!R122</f>
        <v>0</v>
      </c>
      <c r="T121" s="6">
        <f t="shared" si="5"/>
        <v>0</v>
      </c>
    </row>
    <row r="122" spans="2:20" x14ac:dyDescent="0.25">
      <c r="B122" s="88">
        <v>16960000000</v>
      </c>
      <c r="C122" s="88">
        <v>-9.8239412000000002</v>
      </c>
      <c r="D122" s="88">
        <v>-7.5639757999999997</v>
      </c>
      <c r="E122" s="88"/>
      <c r="F122" s="88"/>
      <c r="H122" s="99">
        <f t="shared" si="6"/>
        <v>18.850000000000001</v>
      </c>
      <c r="I122" s="98">
        <f>CLvsLO!H123</f>
        <v>-5.7907548000000002</v>
      </c>
      <c r="J122" s="99">
        <f t="shared" si="7"/>
        <v>-24.898342</v>
      </c>
      <c r="L122" s="88"/>
      <c r="M122" s="88"/>
      <c r="N122" s="88"/>
      <c r="O122" s="88"/>
      <c r="P122" s="88"/>
      <c r="R122" s="6">
        <f t="shared" si="4"/>
        <v>0</v>
      </c>
      <c r="S122" s="98">
        <f>CLvsLO!R123</f>
        <v>0</v>
      </c>
      <c r="T122" s="6">
        <f t="shared" si="5"/>
        <v>0</v>
      </c>
    </row>
    <row r="123" spans="2:20" x14ac:dyDescent="0.25">
      <c r="B123" s="88">
        <v>17110000000</v>
      </c>
      <c r="C123" s="88">
        <v>-9.7899951999999999</v>
      </c>
      <c r="D123" s="88">
        <v>-7.6789063999999998</v>
      </c>
      <c r="E123" s="88"/>
      <c r="F123" s="88"/>
      <c r="H123" s="99">
        <f t="shared" si="6"/>
        <v>18.925000000000001</v>
      </c>
      <c r="I123" s="98">
        <f>CLvsLO!H124</f>
        <v>-5.7911215</v>
      </c>
      <c r="J123" s="99">
        <f t="shared" si="7"/>
        <v>-24.664397999999998</v>
      </c>
      <c r="L123" s="88"/>
      <c r="M123" s="88"/>
      <c r="N123" s="88"/>
      <c r="O123" s="88"/>
      <c r="P123" s="88"/>
      <c r="R123" s="6">
        <f t="shared" si="4"/>
        <v>0</v>
      </c>
      <c r="S123" s="98">
        <f>CLvsLO!R124</f>
        <v>0</v>
      </c>
      <c r="T123" s="6">
        <f t="shared" si="5"/>
        <v>0</v>
      </c>
    </row>
    <row r="124" spans="2:20" x14ac:dyDescent="0.25">
      <c r="B124" s="88">
        <v>17260000000</v>
      </c>
      <c r="C124" s="88">
        <v>-9.7422705000000001</v>
      </c>
      <c r="D124" s="88">
        <v>-7.7397780000000003</v>
      </c>
      <c r="E124" s="88"/>
      <c r="F124" s="88"/>
      <c r="H124" s="99">
        <f t="shared" si="6"/>
        <v>19</v>
      </c>
      <c r="I124" s="98">
        <f>CLvsLO!H125</f>
        <v>-5.7996100999999998</v>
      </c>
      <c r="J124" s="99">
        <f t="shared" si="7"/>
        <v>-24.292899999999999</v>
      </c>
      <c r="L124" s="88"/>
      <c r="M124" s="88"/>
      <c r="N124" s="88"/>
      <c r="O124" s="88"/>
      <c r="P124" s="88"/>
      <c r="R124" s="6">
        <f t="shared" si="4"/>
        <v>0</v>
      </c>
      <c r="S124" s="98">
        <f>CLvsLO!R125</f>
        <v>0</v>
      </c>
      <c r="T124" s="6">
        <f t="shared" si="5"/>
        <v>0</v>
      </c>
    </row>
    <row r="125" spans="2:20" x14ac:dyDescent="0.25">
      <c r="B125" s="88">
        <v>17410000000</v>
      </c>
      <c r="C125" s="88">
        <v>-9.6914072000000004</v>
      </c>
      <c r="D125" s="88">
        <v>-7.7896295000000002</v>
      </c>
      <c r="E125" s="88"/>
      <c r="F125" s="88"/>
      <c r="H125" s="99">
        <f t="shared" si="6"/>
        <v>19.074999999999999</v>
      </c>
      <c r="I125" s="98">
        <f>CLvsLO!H126</f>
        <v>-5.7995948999999998</v>
      </c>
      <c r="J125" s="99">
        <f t="shared" si="7"/>
        <v>-24.110067000000001</v>
      </c>
      <c r="L125" s="88"/>
      <c r="M125" s="88"/>
      <c r="N125" s="88"/>
      <c r="O125" s="88"/>
      <c r="P125" s="88"/>
      <c r="R125" s="6">
        <f t="shared" si="4"/>
        <v>0</v>
      </c>
      <c r="S125" s="98">
        <f>CLvsLO!R126</f>
        <v>0</v>
      </c>
      <c r="T125" s="6">
        <f t="shared" si="5"/>
        <v>0</v>
      </c>
    </row>
    <row r="126" spans="2:20" x14ac:dyDescent="0.25">
      <c r="B126" s="88">
        <v>17560000000</v>
      </c>
      <c r="C126" s="88">
        <v>-9.6307849999999995</v>
      </c>
      <c r="D126" s="88">
        <v>-7.8817344</v>
      </c>
      <c r="E126" s="88"/>
      <c r="F126" s="88"/>
      <c r="H126" s="99">
        <f t="shared" si="6"/>
        <v>19.149999999999999</v>
      </c>
      <c r="I126" s="98">
        <f>CLvsLO!H127</f>
        <v>-5.8186821999999996</v>
      </c>
      <c r="J126" s="99">
        <f t="shared" si="7"/>
        <v>-23.852160000000001</v>
      </c>
      <c r="L126" s="88"/>
      <c r="M126" s="88"/>
      <c r="N126" s="88"/>
      <c r="O126" s="88"/>
      <c r="P126" s="88"/>
      <c r="R126" s="6">
        <f t="shared" si="4"/>
        <v>0</v>
      </c>
      <c r="S126" s="98">
        <f>CLvsLO!R127</f>
        <v>0</v>
      </c>
      <c r="T126" s="6">
        <f t="shared" si="5"/>
        <v>0</v>
      </c>
    </row>
    <row r="127" spans="2:20" x14ac:dyDescent="0.25">
      <c r="B127" s="88">
        <v>17710000000</v>
      </c>
      <c r="C127" s="88">
        <v>-9.5671215000000007</v>
      </c>
      <c r="D127" s="88">
        <v>-7.8308606000000003</v>
      </c>
      <c r="E127" s="88"/>
      <c r="F127" s="88"/>
      <c r="H127" s="99">
        <f t="shared" si="6"/>
        <v>19.225000000000001</v>
      </c>
      <c r="I127" s="98">
        <f>CLvsLO!H128</f>
        <v>-5.8346171</v>
      </c>
      <c r="J127" s="99">
        <f t="shared" si="7"/>
        <v>-23.374082999999999</v>
      </c>
      <c r="L127" s="88"/>
      <c r="M127" s="88"/>
      <c r="N127" s="88"/>
      <c r="O127" s="88"/>
      <c r="P127" s="88"/>
      <c r="R127" s="6">
        <f t="shared" si="4"/>
        <v>0</v>
      </c>
      <c r="S127" s="98">
        <f>CLvsLO!R128</f>
        <v>0</v>
      </c>
      <c r="T127" s="6">
        <f t="shared" si="5"/>
        <v>0</v>
      </c>
    </row>
    <row r="128" spans="2:20" x14ac:dyDescent="0.25">
      <c r="B128" s="88">
        <v>17860000000</v>
      </c>
      <c r="C128" s="88">
        <v>-9.5022515999999992</v>
      </c>
      <c r="D128" s="88">
        <v>-7.7670279000000004</v>
      </c>
      <c r="E128" s="88"/>
      <c r="F128" s="88"/>
      <c r="H128" s="99">
        <f t="shared" si="6"/>
        <v>19.3</v>
      </c>
      <c r="I128" s="98">
        <f>CLvsLO!H129</f>
        <v>-5.8547057999999996</v>
      </c>
      <c r="J128" s="99">
        <f t="shared" si="7"/>
        <v>-23.353819000000001</v>
      </c>
      <c r="L128" s="88"/>
      <c r="M128" s="88"/>
      <c r="N128" s="88"/>
      <c r="O128" s="88"/>
      <c r="P128" s="88"/>
      <c r="R128" s="6">
        <f t="shared" si="4"/>
        <v>0</v>
      </c>
      <c r="S128" s="98">
        <f>CLvsLO!R129</f>
        <v>0</v>
      </c>
      <c r="T128" s="6">
        <f t="shared" si="5"/>
        <v>0</v>
      </c>
    </row>
    <row r="129" spans="2:20" x14ac:dyDescent="0.25">
      <c r="B129" s="88">
        <v>18010000000</v>
      </c>
      <c r="C129" s="88">
        <v>-9.4246949999999998</v>
      </c>
      <c r="D129" s="88">
        <v>-7.7261075999999997</v>
      </c>
      <c r="E129" s="88"/>
      <c r="F129" s="88"/>
      <c r="H129" s="99">
        <f t="shared" si="6"/>
        <v>19.375</v>
      </c>
      <c r="I129" s="98">
        <f>CLvsLO!H130</f>
        <v>-5.8808584000000002</v>
      </c>
      <c r="J129" s="99">
        <f t="shared" si="7"/>
        <v>-23.081492999999998</v>
      </c>
      <c r="L129" s="88"/>
      <c r="M129" s="88"/>
      <c r="N129" s="88"/>
      <c r="O129" s="88"/>
      <c r="P129" s="88"/>
      <c r="R129" s="6">
        <f t="shared" si="4"/>
        <v>0</v>
      </c>
      <c r="S129" s="98">
        <f>CLvsLO!R130</f>
        <v>0</v>
      </c>
      <c r="T129" s="6">
        <f t="shared" si="5"/>
        <v>0</v>
      </c>
    </row>
    <row r="130" spans="2:20" x14ac:dyDescent="0.25">
      <c r="B130" s="88">
        <v>18160000000</v>
      </c>
      <c r="C130" s="88">
        <v>-9.3659543999999997</v>
      </c>
      <c r="D130" s="88">
        <v>-7.5181202999999996</v>
      </c>
      <c r="E130" s="88"/>
      <c r="F130" s="88"/>
      <c r="H130" s="99">
        <f t="shared" si="6"/>
        <v>19.45</v>
      </c>
      <c r="I130" s="98">
        <f>CLvsLO!H131</f>
        <v>-5.9165033999999999</v>
      </c>
      <c r="J130" s="99">
        <f t="shared" si="7"/>
        <v>-22.680053999999998</v>
      </c>
      <c r="L130" s="88"/>
      <c r="M130" s="88"/>
      <c r="N130" s="88"/>
      <c r="O130" s="88"/>
      <c r="P130" s="88"/>
      <c r="R130" s="6">
        <f t="shared" si="4"/>
        <v>0</v>
      </c>
      <c r="S130" s="98">
        <f>CLvsLO!R131</f>
        <v>0</v>
      </c>
      <c r="T130" s="6">
        <f t="shared" si="5"/>
        <v>0</v>
      </c>
    </row>
    <row r="131" spans="2:20" x14ac:dyDescent="0.25">
      <c r="B131" s="88">
        <v>18310000000</v>
      </c>
      <c r="C131" s="88">
        <v>-9.2960033000000006</v>
      </c>
      <c r="D131" s="88">
        <v>-7.3142385000000001</v>
      </c>
      <c r="E131" s="88"/>
      <c r="F131" s="88"/>
      <c r="H131" s="99">
        <f t="shared" si="6"/>
        <v>19.524999999999999</v>
      </c>
      <c r="I131" s="98">
        <f>CLvsLO!H132</f>
        <v>-5.9402818999999996</v>
      </c>
      <c r="J131" s="99">
        <f t="shared" si="7"/>
        <v>-22.339178</v>
      </c>
      <c r="L131" s="88"/>
      <c r="M131" s="88"/>
      <c r="N131" s="88"/>
      <c r="O131" s="88"/>
      <c r="P131" s="88"/>
      <c r="R131" s="6">
        <f t="shared" si="4"/>
        <v>0</v>
      </c>
      <c r="S131" s="98">
        <f>CLvsLO!R132</f>
        <v>0</v>
      </c>
      <c r="T131" s="6">
        <f t="shared" si="5"/>
        <v>0</v>
      </c>
    </row>
    <row r="132" spans="2:20" x14ac:dyDescent="0.25">
      <c r="B132" s="88">
        <v>18460000000</v>
      </c>
      <c r="C132" s="88">
        <v>-9.2317514000000003</v>
      </c>
      <c r="D132" s="88">
        <v>-7.1566672000000002</v>
      </c>
      <c r="E132" s="88"/>
      <c r="F132" s="88"/>
      <c r="H132" s="99">
        <f t="shared" si="6"/>
        <v>19.600000000000001</v>
      </c>
      <c r="I132" s="98">
        <f>CLvsLO!H133</f>
        <v>-5.9506668999999999</v>
      </c>
      <c r="J132" s="99">
        <f t="shared" si="7"/>
        <v>-21.821301999999999</v>
      </c>
      <c r="L132" s="88"/>
      <c r="M132" s="88"/>
      <c r="N132" s="88"/>
      <c r="O132" s="88"/>
      <c r="P132" s="88"/>
      <c r="R132" s="6">
        <f t="shared" ref="R132:R195" si="8">L137/1000000000</f>
        <v>0</v>
      </c>
      <c r="S132" s="98">
        <f>CLvsLO!R133</f>
        <v>0</v>
      </c>
      <c r="T132" s="6">
        <f t="shared" ref="T132:T195" si="9">N137</f>
        <v>0</v>
      </c>
    </row>
    <row r="133" spans="2:20" x14ac:dyDescent="0.25">
      <c r="B133" s="88">
        <v>18610000000</v>
      </c>
      <c r="C133" s="88">
        <v>-9.1827620999999997</v>
      </c>
      <c r="D133" s="88">
        <v>-6.8704095000000001</v>
      </c>
      <c r="E133" s="88"/>
      <c r="F133" s="88"/>
      <c r="H133" s="99">
        <f t="shared" ref="H133:H196" si="10">B344/1000000000</f>
        <v>19.675000000000001</v>
      </c>
      <c r="I133" s="98">
        <f>CLvsLO!H134</f>
        <v>-5.9635277000000002</v>
      </c>
      <c r="J133" s="99">
        <f t="shared" ref="J133:J196" si="11">D344</f>
        <v>-21.075351999999999</v>
      </c>
      <c r="L133" s="88"/>
      <c r="M133" s="88"/>
      <c r="N133" s="88"/>
      <c r="O133" s="88"/>
      <c r="P133" s="88"/>
      <c r="R133" s="6">
        <f t="shared" si="8"/>
        <v>0</v>
      </c>
      <c r="S133" s="98">
        <f>CLvsLO!R134</f>
        <v>0</v>
      </c>
      <c r="T133" s="6">
        <f t="shared" si="9"/>
        <v>0</v>
      </c>
    </row>
    <row r="134" spans="2:20" x14ac:dyDescent="0.25">
      <c r="B134" s="88">
        <v>18760000000</v>
      </c>
      <c r="C134" s="88">
        <v>-9.1485853000000006</v>
      </c>
      <c r="D134" s="88">
        <v>-6.6842832999999997</v>
      </c>
      <c r="E134" s="88"/>
      <c r="F134" s="88"/>
      <c r="H134" s="99">
        <f t="shared" si="10"/>
        <v>19.75</v>
      </c>
      <c r="I134" s="98">
        <f>CLvsLO!H135</f>
        <v>-5.9784179000000002</v>
      </c>
      <c r="J134" s="99">
        <f t="shared" si="11"/>
        <v>-20.417874999999999</v>
      </c>
      <c r="L134" s="88"/>
      <c r="M134" s="88"/>
      <c r="N134" s="88"/>
      <c r="O134" s="88"/>
      <c r="P134" s="88"/>
      <c r="R134" s="6">
        <f t="shared" si="8"/>
        <v>0</v>
      </c>
      <c r="S134" s="98">
        <f>CLvsLO!R135</f>
        <v>0</v>
      </c>
      <c r="T134" s="6">
        <f t="shared" si="9"/>
        <v>0</v>
      </c>
    </row>
    <row r="135" spans="2:20" x14ac:dyDescent="0.25">
      <c r="B135" s="88">
        <v>18910000000</v>
      </c>
      <c r="C135" s="88">
        <v>-9.1151160999999998</v>
      </c>
      <c r="D135" s="88">
        <v>-6.5583520000000002</v>
      </c>
      <c r="E135" s="88"/>
      <c r="F135" s="88"/>
      <c r="H135" s="99">
        <f t="shared" si="10"/>
        <v>19.824999999999999</v>
      </c>
      <c r="I135" s="98">
        <f>CLvsLO!H136</f>
        <v>-5.9859815000000003</v>
      </c>
      <c r="J135" s="99">
        <f t="shared" si="11"/>
        <v>-19.884153000000001</v>
      </c>
      <c r="L135" s="88"/>
      <c r="M135" s="88"/>
      <c r="N135" s="88"/>
      <c r="O135" s="88"/>
      <c r="P135" s="88"/>
      <c r="R135" s="6">
        <f t="shared" si="8"/>
        <v>0</v>
      </c>
      <c r="S135" s="98">
        <f>CLvsLO!R136</f>
        <v>0</v>
      </c>
      <c r="T135" s="6">
        <f t="shared" si="9"/>
        <v>0</v>
      </c>
    </row>
    <row r="136" spans="2:20" x14ac:dyDescent="0.25">
      <c r="B136" s="88">
        <v>19060000000</v>
      </c>
      <c r="C136" s="88">
        <v>-9.0963039000000006</v>
      </c>
      <c r="D136" s="88">
        <v>-6.3996449000000002</v>
      </c>
      <c r="E136" s="88"/>
      <c r="F136" s="88"/>
      <c r="H136" s="99">
        <f t="shared" si="10"/>
        <v>19.899999999999999</v>
      </c>
      <c r="I136" s="98">
        <f>CLvsLO!H137</f>
        <v>-5.9912428999999996</v>
      </c>
      <c r="J136" s="99">
        <f t="shared" si="11"/>
        <v>-19.381788</v>
      </c>
      <c r="L136" s="88"/>
      <c r="M136" s="88"/>
      <c r="N136" s="88"/>
      <c r="O136" s="88"/>
      <c r="P136" s="88"/>
      <c r="R136" s="6">
        <f t="shared" si="8"/>
        <v>0</v>
      </c>
      <c r="S136" s="98">
        <f>CLvsLO!R137</f>
        <v>0</v>
      </c>
      <c r="T136" s="6">
        <f t="shared" si="9"/>
        <v>0</v>
      </c>
    </row>
    <row r="137" spans="2:20" x14ac:dyDescent="0.25">
      <c r="B137" s="88">
        <v>19210000000</v>
      </c>
      <c r="C137" s="88">
        <v>-9.0467691000000006</v>
      </c>
      <c r="D137" s="88">
        <v>-6.3484688</v>
      </c>
      <c r="E137" s="88"/>
      <c r="F137" s="88"/>
      <c r="H137" s="99">
        <f t="shared" si="10"/>
        <v>19.975000000000001</v>
      </c>
      <c r="I137" s="98">
        <f>CLvsLO!H138</f>
        <v>-6.0014396000000003</v>
      </c>
      <c r="J137" s="99">
        <f t="shared" si="11"/>
        <v>-18.950192999999999</v>
      </c>
      <c r="L137" s="88"/>
      <c r="M137" s="88"/>
      <c r="N137" s="88"/>
      <c r="O137" s="88"/>
      <c r="P137" s="88"/>
      <c r="R137" s="6">
        <f t="shared" si="8"/>
        <v>0</v>
      </c>
      <c r="S137" s="98">
        <f>CLvsLO!R138</f>
        <v>0</v>
      </c>
      <c r="T137" s="6">
        <f t="shared" si="9"/>
        <v>0</v>
      </c>
    </row>
    <row r="138" spans="2:20" x14ac:dyDescent="0.25">
      <c r="B138" s="88">
        <v>19360000000</v>
      </c>
      <c r="C138" s="88">
        <v>-9.0125779999999995</v>
      </c>
      <c r="D138" s="88">
        <v>-6.3484774000000002</v>
      </c>
      <c r="E138" s="88"/>
      <c r="F138" s="88"/>
      <c r="H138" s="99">
        <f t="shared" si="10"/>
        <v>20.05</v>
      </c>
      <c r="I138" s="98">
        <f>CLvsLO!H139</f>
        <v>-6.0114368999999996</v>
      </c>
      <c r="J138" s="99">
        <f t="shared" si="11"/>
        <v>-18.671690000000002</v>
      </c>
      <c r="L138" s="88"/>
      <c r="M138" s="88"/>
      <c r="N138" s="88"/>
      <c r="O138" s="88"/>
      <c r="P138" s="88"/>
      <c r="R138" s="6">
        <f t="shared" si="8"/>
        <v>0</v>
      </c>
      <c r="S138" s="98">
        <f>CLvsLO!R139</f>
        <v>0</v>
      </c>
      <c r="T138" s="6">
        <f t="shared" si="9"/>
        <v>0</v>
      </c>
    </row>
    <row r="139" spans="2:20" x14ac:dyDescent="0.25">
      <c r="B139" s="88">
        <v>19510000000</v>
      </c>
      <c r="C139" s="88">
        <v>-8.9754380999999999</v>
      </c>
      <c r="D139" s="88">
        <v>-6.3243041</v>
      </c>
      <c r="E139" s="88"/>
      <c r="F139" s="88"/>
      <c r="H139" s="99">
        <f t="shared" si="10"/>
        <v>20.125</v>
      </c>
      <c r="I139" s="98">
        <f>CLvsLO!H140</f>
        <v>-6.0270657999999999</v>
      </c>
      <c r="J139" s="99">
        <f t="shared" si="11"/>
        <v>-18.379072000000001</v>
      </c>
      <c r="L139" s="88"/>
      <c r="M139" s="88"/>
      <c r="N139" s="88"/>
      <c r="O139" s="88"/>
      <c r="P139" s="88"/>
      <c r="R139" s="6">
        <f t="shared" si="8"/>
        <v>0</v>
      </c>
      <c r="S139" s="98">
        <f>CLvsLO!R140</f>
        <v>0</v>
      </c>
      <c r="T139" s="6">
        <f t="shared" si="9"/>
        <v>0</v>
      </c>
    </row>
    <row r="140" spans="2:20" x14ac:dyDescent="0.25">
      <c r="B140" s="88">
        <v>19660000000</v>
      </c>
      <c r="C140" s="88">
        <v>-8.9321260000000002</v>
      </c>
      <c r="D140" s="88">
        <v>-6.3639178000000003</v>
      </c>
      <c r="E140" s="88"/>
      <c r="F140" s="88"/>
      <c r="H140" s="99">
        <f t="shared" si="10"/>
        <v>20.2</v>
      </c>
      <c r="I140" s="98">
        <f>CLvsLO!H141</f>
        <v>-6.0466075000000004</v>
      </c>
      <c r="J140" s="99">
        <f t="shared" si="11"/>
        <v>-18.067454999999999</v>
      </c>
      <c r="L140" s="88"/>
      <c r="M140" s="88"/>
      <c r="N140" s="88"/>
      <c r="O140" s="88"/>
      <c r="P140" s="88"/>
      <c r="R140" s="6">
        <f t="shared" si="8"/>
        <v>0</v>
      </c>
      <c r="S140" s="98">
        <f>CLvsLO!R141</f>
        <v>0</v>
      </c>
      <c r="T140" s="6">
        <f t="shared" si="9"/>
        <v>0</v>
      </c>
    </row>
    <row r="141" spans="2:20" x14ac:dyDescent="0.25">
      <c r="B141" s="88">
        <v>19810000000</v>
      </c>
      <c r="C141" s="88">
        <v>-8.8899097000000005</v>
      </c>
      <c r="D141" s="88">
        <v>-6.3964395999999999</v>
      </c>
      <c r="E141" s="88"/>
      <c r="F141" s="88"/>
      <c r="H141" s="99">
        <f t="shared" si="10"/>
        <v>20.274999999999999</v>
      </c>
      <c r="I141" s="98">
        <f>CLvsLO!H142</f>
        <v>-6.0770911999999999</v>
      </c>
      <c r="J141" s="99">
        <f t="shared" si="11"/>
        <v>-17.715911999999999</v>
      </c>
      <c r="L141" s="88"/>
      <c r="M141" s="88"/>
      <c r="N141" s="88"/>
      <c r="O141" s="88"/>
      <c r="P141" s="88"/>
      <c r="R141" s="6">
        <f t="shared" si="8"/>
        <v>0</v>
      </c>
      <c r="S141" s="98">
        <f>CLvsLO!R142</f>
        <v>0</v>
      </c>
      <c r="T141" s="6">
        <f t="shared" si="9"/>
        <v>0</v>
      </c>
    </row>
    <row r="142" spans="2:20" x14ac:dyDescent="0.25">
      <c r="B142" s="88">
        <v>19960000000</v>
      </c>
      <c r="C142" s="88">
        <v>-8.8550614999999997</v>
      </c>
      <c r="D142" s="88">
        <v>-6.4407867999999997</v>
      </c>
      <c r="E142" s="88"/>
      <c r="F142" s="88"/>
      <c r="H142" s="99">
        <f t="shared" si="10"/>
        <v>20.350000000000001</v>
      </c>
      <c r="I142" s="98">
        <f>CLvsLO!H143</f>
        <v>-6.1024718</v>
      </c>
      <c r="J142" s="99">
        <f t="shared" si="11"/>
        <v>-17.446425999999999</v>
      </c>
      <c r="L142" s="88"/>
      <c r="M142" s="88"/>
      <c r="N142" s="88"/>
      <c r="O142" s="88"/>
      <c r="P142" s="88"/>
      <c r="R142" s="6">
        <f t="shared" si="8"/>
        <v>0</v>
      </c>
      <c r="S142" s="98">
        <f>CLvsLO!R143</f>
        <v>0</v>
      </c>
      <c r="T142" s="6">
        <f t="shared" si="9"/>
        <v>0</v>
      </c>
    </row>
    <row r="143" spans="2:20" x14ac:dyDescent="0.25">
      <c r="B143" s="88">
        <v>20110000000</v>
      </c>
      <c r="C143" s="88">
        <v>-8.8220986999999997</v>
      </c>
      <c r="D143" s="88">
        <v>-6.5292830000000004</v>
      </c>
      <c r="E143" s="88"/>
      <c r="F143" s="88"/>
      <c r="H143" s="99">
        <f t="shared" si="10"/>
        <v>20.425000000000001</v>
      </c>
      <c r="I143" s="98">
        <f>CLvsLO!H144</f>
        <v>-6.1263832999999996</v>
      </c>
      <c r="J143" s="99">
        <f t="shared" si="11"/>
        <v>-17.064502999999998</v>
      </c>
      <c r="L143" s="88"/>
      <c r="M143" s="88"/>
      <c r="N143" s="88"/>
      <c r="O143" s="88"/>
      <c r="P143" s="88"/>
      <c r="R143" s="6">
        <f t="shared" si="8"/>
        <v>0</v>
      </c>
      <c r="S143" s="98">
        <f>CLvsLO!R144</f>
        <v>0</v>
      </c>
      <c r="T143" s="6">
        <f t="shared" si="9"/>
        <v>0</v>
      </c>
    </row>
    <row r="144" spans="2:20" x14ac:dyDescent="0.25">
      <c r="B144" s="88">
        <v>20260000000</v>
      </c>
      <c r="C144" s="88">
        <v>-8.8182200999999996</v>
      </c>
      <c r="D144" s="88">
        <v>-6.5786747999999999</v>
      </c>
      <c r="E144" s="88"/>
      <c r="F144" s="88"/>
      <c r="H144" s="99">
        <f t="shared" si="10"/>
        <v>20.5</v>
      </c>
      <c r="I144" s="98">
        <f>CLvsLO!H145</f>
        <v>-6.1514201000000002</v>
      </c>
      <c r="J144" s="99">
        <f t="shared" si="11"/>
        <v>-16.516497000000001</v>
      </c>
      <c r="L144" s="88"/>
      <c r="M144" s="88"/>
      <c r="N144" s="88"/>
      <c r="O144" s="88"/>
      <c r="P144" s="88"/>
      <c r="R144" s="6">
        <f t="shared" si="8"/>
        <v>0</v>
      </c>
      <c r="S144" s="98">
        <f>CLvsLO!R145</f>
        <v>0</v>
      </c>
      <c r="T144" s="6">
        <f t="shared" si="9"/>
        <v>0</v>
      </c>
    </row>
    <row r="145" spans="2:20" x14ac:dyDescent="0.25">
      <c r="B145" s="88">
        <v>20410000000</v>
      </c>
      <c r="C145" s="88">
        <v>-8.8208456000000002</v>
      </c>
      <c r="D145" s="88">
        <v>-6.6853809000000002</v>
      </c>
      <c r="E145" s="88"/>
      <c r="F145" s="88"/>
      <c r="H145" s="99">
        <f t="shared" si="10"/>
        <v>20.574999999999999</v>
      </c>
      <c r="I145" s="98">
        <f>CLvsLO!H146</f>
        <v>-6.1790452</v>
      </c>
      <c r="J145" s="99">
        <f t="shared" si="11"/>
        <v>-15.971011000000001</v>
      </c>
      <c r="L145" s="88"/>
      <c r="M145" s="88"/>
      <c r="N145" s="88"/>
      <c r="O145" s="88"/>
      <c r="P145" s="88"/>
      <c r="R145" s="6">
        <f t="shared" si="8"/>
        <v>0</v>
      </c>
      <c r="S145" s="98">
        <f>CLvsLO!R146</f>
        <v>0</v>
      </c>
      <c r="T145" s="6">
        <f t="shared" si="9"/>
        <v>0</v>
      </c>
    </row>
    <row r="146" spans="2:20" x14ac:dyDescent="0.25">
      <c r="B146" s="88">
        <v>20560000000</v>
      </c>
      <c r="C146" s="88">
        <v>-8.8441504999999996</v>
      </c>
      <c r="D146" s="88">
        <v>-6.8127651</v>
      </c>
      <c r="E146" s="88"/>
      <c r="F146" s="88"/>
      <c r="H146" s="99">
        <f t="shared" si="10"/>
        <v>20.65</v>
      </c>
      <c r="I146" s="98">
        <f>CLvsLO!H147</f>
        <v>-6.1972503999999997</v>
      </c>
      <c r="J146" s="99">
        <f t="shared" si="11"/>
        <v>-15.498424</v>
      </c>
      <c r="L146" s="88"/>
      <c r="M146" s="88"/>
      <c r="N146" s="88"/>
      <c r="O146" s="88"/>
      <c r="P146" s="88"/>
      <c r="R146" s="6">
        <f t="shared" si="8"/>
        <v>0</v>
      </c>
      <c r="S146" s="98">
        <f>CLvsLO!R147</f>
        <v>0</v>
      </c>
      <c r="T146" s="6">
        <f t="shared" si="9"/>
        <v>0</v>
      </c>
    </row>
    <row r="147" spans="2:20" x14ac:dyDescent="0.25">
      <c r="B147" s="88">
        <v>20710000000</v>
      </c>
      <c r="C147" s="88">
        <v>-8.8887824999999996</v>
      </c>
      <c r="D147" s="88">
        <v>-6.9447937</v>
      </c>
      <c r="E147" s="88"/>
      <c r="F147" s="88"/>
      <c r="H147" s="99">
        <f t="shared" si="10"/>
        <v>20.725000000000001</v>
      </c>
      <c r="I147" s="98">
        <f>CLvsLO!H148</f>
        <v>-6.2207203</v>
      </c>
      <c r="J147" s="99">
        <f t="shared" si="11"/>
        <v>-14.910607000000001</v>
      </c>
      <c r="L147" s="88"/>
      <c r="M147" s="88"/>
      <c r="N147" s="88"/>
      <c r="O147" s="88"/>
      <c r="P147" s="88"/>
      <c r="R147" s="6">
        <f t="shared" si="8"/>
        <v>0</v>
      </c>
      <c r="S147" s="98">
        <f>CLvsLO!R148</f>
        <v>0</v>
      </c>
      <c r="T147" s="6">
        <f t="shared" si="9"/>
        <v>0</v>
      </c>
    </row>
    <row r="148" spans="2:20" x14ac:dyDescent="0.25">
      <c r="B148" s="88">
        <v>20860000000</v>
      </c>
      <c r="C148" s="88">
        <v>-8.9576597000000007</v>
      </c>
      <c r="D148" s="88">
        <v>-7.1939006000000001</v>
      </c>
      <c r="E148" s="88"/>
      <c r="F148" s="88"/>
      <c r="H148" s="99">
        <f t="shared" si="10"/>
        <v>20.8</v>
      </c>
      <c r="I148" s="98">
        <f>CLvsLO!H149</f>
        <v>-6.2387223000000001</v>
      </c>
      <c r="J148" s="99">
        <f t="shared" si="11"/>
        <v>-14.341294</v>
      </c>
      <c r="L148" s="88"/>
      <c r="M148" s="88"/>
      <c r="N148" s="88"/>
      <c r="O148" s="88"/>
      <c r="P148" s="88"/>
      <c r="R148" s="6">
        <f t="shared" si="8"/>
        <v>0</v>
      </c>
      <c r="S148" s="98">
        <f>CLvsLO!R149</f>
        <v>0</v>
      </c>
      <c r="T148" s="6">
        <f t="shared" si="9"/>
        <v>0</v>
      </c>
    </row>
    <row r="149" spans="2:20" x14ac:dyDescent="0.25">
      <c r="B149" s="88">
        <v>21010000000</v>
      </c>
      <c r="C149" s="88">
        <v>-9.0394687999999999</v>
      </c>
      <c r="D149" s="88">
        <v>-7.3896933000000002</v>
      </c>
      <c r="E149" s="88"/>
      <c r="F149" s="88"/>
      <c r="H149" s="99">
        <f t="shared" si="10"/>
        <v>20.875</v>
      </c>
      <c r="I149" s="98">
        <f>CLvsLO!H150</f>
        <v>-6.2518969000000002</v>
      </c>
      <c r="J149" s="99">
        <f t="shared" si="11"/>
        <v>-13.904361</v>
      </c>
      <c r="L149" s="88"/>
      <c r="M149" s="88"/>
      <c r="N149" s="88"/>
      <c r="O149" s="88"/>
      <c r="P149" s="88"/>
      <c r="R149" s="6">
        <f t="shared" si="8"/>
        <v>0</v>
      </c>
      <c r="S149" s="98">
        <f>CLvsLO!R150</f>
        <v>0</v>
      </c>
      <c r="T149" s="6">
        <f t="shared" si="9"/>
        <v>0</v>
      </c>
    </row>
    <row r="150" spans="2:20" x14ac:dyDescent="0.25">
      <c r="B150" s="88">
        <v>21160000000</v>
      </c>
      <c r="C150" s="88">
        <v>-9.1886206000000001</v>
      </c>
      <c r="D150" s="88">
        <v>-7.5866465999999999</v>
      </c>
      <c r="E150" s="88"/>
      <c r="F150" s="88"/>
      <c r="H150" s="99">
        <f t="shared" si="10"/>
        <v>20.95</v>
      </c>
      <c r="I150" s="98">
        <f>CLvsLO!H151</f>
        <v>-6.2644004999999998</v>
      </c>
      <c r="J150" s="99">
        <f t="shared" si="11"/>
        <v>-13.403774</v>
      </c>
      <c r="L150" s="88"/>
      <c r="M150" s="88"/>
      <c r="N150" s="88"/>
      <c r="O150" s="88"/>
      <c r="P150" s="88"/>
      <c r="R150" s="6">
        <f t="shared" si="8"/>
        <v>0</v>
      </c>
      <c r="S150" s="98">
        <f>CLvsLO!R151</f>
        <v>0</v>
      </c>
      <c r="T150" s="6">
        <f t="shared" si="9"/>
        <v>0</v>
      </c>
    </row>
    <row r="151" spans="2:20" x14ac:dyDescent="0.25">
      <c r="B151" s="88">
        <v>21310000000</v>
      </c>
      <c r="C151" s="88">
        <v>-9.3230801000000003</v>
      </c>
      <c r="D151" s="88">
        <v>-7.9213743000000001</v>
      </c>
      <c r="E151" s="88"/>
      <c r="F151" s="88"/>
      <c r="H151" s="99">
        <f t="shared" si="10"/>
        <v>21.024999999999999</v>
      </c>
      <c r="I151" s="98">
        <f>CLvsLO!H152</f>
        <v>-6.2761392999999996</v>
      </c>
      <c r="J151" s="99">
        <f t="shared" si="11"/>
        <v>-12.967370000000001</v>
      </c>
      <c r="L151" s="88"/>
      <c r="M151" s="88"/>
      <c r="N151" s="88"/>
      <c r="O151" s="88"/>
      <c r="P151" s="88"/>
      <c r="R151" s="6">
        <f t="shared" si="8"/>
        <v>0</v>
      </c>
      <c r="S151" s="98">
        <f>CLvsLO!R152</f>
        <v>0</v>
      </c>
      <c r="T151" s="6">
        <f t="shared" si="9"/>
        <v>0</v>
      </c>
    </row>
    <row r="152" spans="2:20" x14ac:dyDescent="0.25">
      <c r="B152" s="88">
        <v>21460000000</v>
      </c>
      <c r="C152" s="88">
        <v>-9.4427365999999999</v>
      </c>
      <c r="D152" s="88">
        <v>-8.1306838999999993</v>
      </c>
      <c r="E152" s="88"/>
      <c r="F152" s="88"/>
      <c r="H152" s="99">
        <f t="shared" si="10"/>
        <v>21.1</v>
      </c>
      <c r="I152" s="98">
        <f>CLvsLO!H153</f>
        <v>-6.2842058999999999</v>
      </c>
      <c r="J152" s="99">
        <f t="shared" si="11"/>
        <v>-12.586337</v>
      </c>
      <c r="L152" s="88"/>
      <c r="M152" s="88"/>
      <c r="N152" s="88"/>
      <c r="O152" s="88"/>
      <c r="P152" s="88"/>
      <c r="R152" s="6">
        <f t="shared" si="8"/>
        <v>0</v>
      </c>
      <c r="S152" s="98">
        <f>CLvsLO!R153</f>
        <v>0</v>
      </c>
      <c r="T152" s="6">
        <f t="shared" si="9"/>
        <v>0</v>
      </c>
    </row>
    <row r="153" spans="2:20" x14ac:dyDescent="0.25">
      <c r="B153" s="88">
        <v>21610000000</v>
      </c>
      <c r="C153" s="88">
        <v>-9.4958477000000006</v>
      </c>
      <c r="D153" s="88">
        <v>-8.3081893999999998</v>
      </c>
      <c r="E153" s="88"/>
      <c r="F153" s="88"/>
      <c r="H153" s="99">
        <f t="shared" si="10"/>
        <v>21.175000000000001</v>
      </c>
      <c r="I153" s="98">
        <f>CLvsLO!H154</f>
        <v>-6.2916350000000003</v>
      </c>
      <c r="J153" s="99">
        <f t="shared" si="11"/>
        <v>-12.297549999999999</v>
      </c>
      <c r="L153" s="88"/>
      <c r="M153" s="88"/>
      <c r="N153" s="88"/>
      <c r="O153" s="88"/>
      <c r="P153" s="88"/>
      <c r="R153" s="6">
        <f t="shared" si="8"/>
        <v>0</v>
      </c>
      <c r="S153" s="98">
        <f>CLvsLO!R154</f>
        <v>0</v>
      </c>
      <c r="T153" s="6">
        <f t="shared" si="9"/>
        <v>0</v>
      </c>
    </row>
    <row r="154" spans="2:20" x14ac:dyDescent="0.25">
      <c r="B154" s="88">
        <v>21760000000</v>
      </c>
      <c r="C154" s="88">
        <v>-9.4808272999999996</v>
      </c>
      <c r="D154" s="88">
        <v>-8.5469922999999994</v>
      </c>
      <c r="E154" s="88"/>
      <c r="F154" s="88"/>
      <c r="H154" s="99">
        <f t="shared" si="10"/>
        <v>21.25</v>
      </c>
      <c r="I154" s="98">
        <f>CLvsLO!H155</f>
        <v>-6.2972522</v>
      </c>
      <c r="J154" s="99">
        <f t="shared" si="11"/>
        <v>-11.999376</v>
      </c>
      <c r="L154" s="88"/>
      <c r="M154" s="88"/>
      <c r="N154" s="88"/>
      <c r="O154" s="88"/>
      <c r="P154" s="88"/>
      <c r="R154" s="6">
        <f t="shared" si="8"/>
        <v>0</v>
      </c>
      <c r="S154" s="98">
        <f>CLvsLO!R155</f>
        <v>0</v>
      </c>
      <c r="T154" s="6">
        <f t="shared" si="9"/>
        <v>0</v>
      </c>
    </row>
    <row r="155" spans="2:20" x14ac:dyDescent="0.25">
      <c r="B155" s="88">
        <v>21910000000</v>
      </c>
      <c r="C155" s="88">
        <v>-9.4319105000000008</v>
      </c>
      <c r="D155" s="88">
        <v>-8.5350923999999999</v>
      </c>
      <c r="E155" s="88"/>
      <c r="F155" s="88"/>
      <c r="H155" s="99">
        <f t="shared" si="10"/>
        <v>21.324999999999999</v>
      </c>
      <c r="I155" s="98">
        <f>CLvsLO!H156</f>
        <v>-6.2992996999999997</v>
      </c>
      <c r="J155" s="99">
        <f t="shared" si="11"/>
        <v>-11.652096</v>
      </c>
      <c r="L155" s="88"/>
      <c r="M155" s="88"/>
      <c r="N155" s="88"/>
      <c r="O155" s="88"/>
      <c r="P155" s="88"/>
      <c r="R155" s="6">
        <f t="shared" si="8"/>
        <v>0</v>
      </c>
      <c r="S155" s="98">
        <f>CLvsLO!R156</f>
        <v>0</v>
      </c>
      <c r="T155" s="6">
        <f t="shared" si="9"/>
        <v>0</v>
      </c>
    </row>
    <row r="156" spans="2:20" x14ac:dyDescent="0.25">
      <c r="B156" s="88">
        <v>22060000000</v>
      </c>
      <c r="C156" s="88">
        <v>-9.4495430000000002</v>
      </c>
      <c r="D156" s="88">
        <v>-8.2810020000000009</v>
      </c>
      <c r="E156" s="88"/>
      <c r="F156" s="88"/>
      <c r="H156" s="99">
        <f t="shared" si="10"/>
        <v>21.4</v>
      </c>
      <c r="I156" s="98">
        <f>CLvsLO!H157</f>
        <v>-6.3004651000000003</v>
      </c>
      <c r="J156" s="99">
        <f t="shared" si="11"/>
        <v>-11.432461</v>
      </c>
      <c r="L156" s="88"/>
      <c r="M156" s="88"/>
      <c r="N156" s="88"/>
      <c r="O156" s="88"/>
      <c r="P156" s="88"/>
      <c r="R156" s="6">
        <f t="shared" si="8"/>
        <v>0</v>
      </c>
      <c r="S156" s="98">
        <f>CLvsLO!R157</f>
        <v>0</v>
      </c>
      <c r="T156" s="6">
        <f t="shared" si="9"/>
        <v>0</v>
      </c>
    </row>
    <row r="157" spans="2:20" x14ac:dyDescent="0.25">
      <c r="B157" s="88">
        <v>22210000000</v>
      </c>
      <c r="C157" s="88">
        <v>-9.4493723000000003</v>
      </c>
      <c r="D157" s="88">
        <v>-7.7826905000000002</v>
      </c>
      <c r="E157" s="88"/>
      <c r="F157" s="88"/>
      <c r="H157" s="99">
        <f t="shared" si="10"/>
        <v>21.475000000000001</v>
      </c>
      <c r="I157" s="98">
        <f>CLvsLO!H158</f>
        <v>-6.2949504999999997</v>
      </c>
      <c r="J157" s="99">
        <f t="shared" si="11"/>
        <v>-11.134603</v>
      </c>
      <c r="L157" s="88"/>
      <c r="M157" s="88"/>
      <c r="N157" s="88"/>
      <c r="O157" s="88"/>
      <c r="P157" s="88"/>
      <c r="R157" s="6">
        <f t="shared" si="8"/>
        <v>0</v>
      </c>
      <c r="S157" s="98">
        <f>CLvsLO!R158</f>
        <v>0</v>
      </c>
      <c r="T157" s="6">
        <f t="shared" si="9"/>
        <v>0</v>
      </c>
    </row>
    <row r="158" spans="2:20" x14ac:dyDescent="0.25">
      <c r="B158" s="88">
        <v>22360000000</v>
      </c>
      <c r="C158" s="88">
        <v>-9.3873309999999996</v>
      </c>
      <c r="D158" s="88">
        <v>-7.0151329000000002</v>
      </c>
      <c r="E158" s="88"/>
      <c r="F158" s="88"/>
      <c r="H158" s="99">
        <f t="shared" si="10"/>
        <v>21.55</v>
      </c>
      <c r="I158" s="98">
        <f>CLvsLO!H159</f>
        <v>-6.2885995000000001</v>
      </c>
      <c r="J158" s="99">
        <f t="shared" si="11"/>
        <v>-10.847493999999999</v>
      </c>
      <c r="L158" s="88"/>
      <c r="M158" s="88"/>
      <c r="N158" s="88"/>
      <c r="O158" s="88"/>
      <c r="P158" s="88"/>
      <c r="R158" s="6">
        <f t="shared" si="8"/>
        <v>0</v>
      </c>
      <c r="S158" s="98">
        <f>CLvsLO!R159</f>
        <v>0</v>
      </c>
      <c r="T158" s="6">
        <f t="shared" si="9"/>
        <v>0</v>
      </c>
    </row>
    <row r="159" spans="2:20" x14ac:dyDescent="0.25">
      <c r="B159" s="88">
        <v>22510000000</v>
      </c>
      <c r="C159" s="88">
        <v>-9.3202914999999997</v>
      </c>
      <c r="D159" s="88">
        <v>-6.2158375000000001</v>
      </c>
      <c r="E159" s="88"/>
      <c r="F159" s="88"/>
      <c r="H159" s="99">
        <f t="shared" si="10"/>
        <v>21.625</v>
      </c>
      <c r="I159" s="98">
        <f>CLvsLO!H160</f>
        <v>-6.2894687999999999</v>
      </c>
      <c r="J159" s="99">
        <f t="shared" si="11"/>
        <v>-10.599800999999999</v>
      </c>
      <c r="L159" s="88"/>
      <c r="M159" s="88"/>
      <c r="N159" s="88"/>
      <c r="O159" s="88"/>
      <c r="P159" s="88"/>
      <c r="R159" s="6">
        <f t="shared" si="8"/>
        <v>0</v>
      </c>
      <c r="S159" s="98">
        <f>CLvsLO!R160</f>
        <v>0</v>
      </c>
      <c r="T159" s="6">
        <f t="shared" si="9"/>
        <v>0</v>
      </c>
    </row>
    <row r="160" spans="2:20" x14ac:dyDescent="0.25">
      <c r="B160" s="88">
        <v>22660000000</v>
      </c>
      <c r="C160" s="88">
        <v>-9.2759008000000005</v>
      </c>
      <c r="D160" s="88">
        <v>-5.3570026999999998</v>
      </c>
      <c r="E160" s="88"/>
      <c r="F160" s="88"/>
      <c r="H160" s="99">
        <f t="shared" si="10"/>
        <v>21.7</v>
      </c>
      <c r="I160" s="98">
        <f>CLvsLO!H161</f>
        <v>-6.2953739000000004</v>
      </c>
      <c r="J160" s="99">
        <f t="shared" si="11"/>
        <v>-10.303967999999999</v>
      </c>
      <c r="L160" s="88"/>
      <c r="M160" s="88"/>
      <c r="N160" s="88"/>
      <c r="O160" s="88"/>
      <c r="P160" s="88"/>
      <c r="R160" s="6">
        <f t="shared" si="8"/>
        <v>0</v>
      </c>
      <c r="S160" s="98">
        <f>CLvsLO!R161</f>
        <v>0</v>
      </c>
      <c r="T160" s="6">
        <f t="shared" si="9"/>
        <v>0</v>
      </c>
    </row>
    <row r="161" spans="2:20" x14ac:dyDescent="0.25">
      <c r="B161" s="88">
        <v>22810000000</v>
      </c>
      <c r="C161" s="88">
        <v>-9.3138074999999994</v>
      </c>
      <c r="D161" s="88">
        <v>-4.4195222999999997</v>
      </c>
      <c r="E161" s="88"/>
      <c r="F161" s="88"/>
      <c r="H161" s="99">
        <f t="shared" si="10"/>
        <v>21.774999999999999</v>
      </c>
      <c r="I161" s="98">
        <f>CLvsLO!H162</f>
        <v>-6.2964954000000004</v>
      </c>
      <c r="J161" s="99">
        <f t="shared" si="11"/>
        <v>-10.035380999999999</v>
      </c>
      <c r="L161" s="88"/>
      <c r="M161" s="88"/>
      <c r="N161" s="88"/>
      <c r="O161" s="88"/>
      <c r="P161" s="88"/>
      <c r="R161" s="6">
        <f t="shared" si="8"/>
        <v>0</v>
      </c>
      <c r="S161" s="98">
        <f>CLvsLO!R162</f>
        <v>0</v>
      </c>
      <c r="T161" s="6">
        <f t="shared" si="9"/>
        <v>0</v>
      </c>
    </row>
    <row r="162" spans="2:20" x14ac:dyDescent="0.25">
      <c r="B162" s="88">
        <v>22960000000</v>
      </c>
      <c r="C162" s="88">
        <v>-9.3860434999999995</v>
      </c>
      <c r="D162" s="88">
        <v>-3.6175400999999998</v>
      </c>
      <c r="E162" s="88"/>
      <c r="F162" s="88"/>
      <c r="H162" s="99">
        <f t="shared" si="10"/>
        <v>21.85</v>
      </c>
      <c r="I162" s="98">
        <f>CLvsLO!H163</f>
        <v>-6.3128694999999997</v>
      </c>
      <c r="J162" s="99">
        <f t="shared" si="11"/>
        <v>-9.7843294000000007</v>
      </c>
      <c r="L162" s="88"/>
      <c r="M162" s="88"/>
      <c r="N162" s="88"/>
      <c r="O162" s="88"/>
      <c r="P162" s="88"/>
      <c r="R162" s="6">
        <f t="shared" si="8"/>
        <v>0</v>
      </c>
      <c r="S162" s="98">
        <f>CLvsLO!R163</f>
        <v>0</v>
      </c>
      <c r="T162" s="6">
        <f t="shared" si="9"/>
        <v>0</v>
      </c>
    </row>
    <row r="163" spans="2:20" x14ac:dyDescent="0.25">
      <c r="B163" s="88">
        <v>23110000000</v>
      </c>
      <c r="C163" s="88">
        <v>-9.4398060000000008</v>
      </c>
      <c r="D163" s="88">
        <v>-3.0838580000000002</v>
      </c>
      <c r="E163" s="88"/>
      <c r="F163" s="88"/>
      <c r="H163" s="99">
        <f t="shared" si="10"/>
        <v>21.925000000000001</v>
      </c>
      <c r="I163" s="98">
        <f>CLvsLO!H164</f>
        <v>-6.3331518000000004</v>
      </c>
      <c r="J163" s="99">
        <f t="shared" si="11"/>
        <v>-9.5725727000000003</v>
      </c>
      <c r="L163" s="88"/>
      <c r="M163" s="88"/>
      <c r="N163" s="88"/>
      <c r="O163" s="88"/>
      <c r="P163" s="88"/>
      <c r="R163" s="6">
        <f t="shared" si="8"/>
        <v>0</v>
      </c>
      <c r="S163" s="98">
        <f>CLvsLO!R164</f>
        <v>0</v>
      </c>
      <c r="T163" s="6">
        <f t="shared" si="9"/>
        <v>0</v>
      </c>
    </row>
    <row r="164" spans="2:20" x14ac:dyDescent="0.25">
      <c r="B164" s="88">
        <v>23260000000</v>
      </c>
      <c r="C164" s="88">
        <v>-9.5780773000000003</v>
      </c>
      <c r="D164" s="88">
        <v>-2.8055924999999999</v>
      </c>
      <c r="E164" s="88"/>
      <c r="F164" s="88"/>
      <c r="H164" s="99">
        <f t="shared" si="10"/>
        <v>22</v>
      </c>
      <c r="I164" s="98">
        <f>CLvsLO!H165</f>
        <v>-6.3697509999999999</v>
      </c>
      <c r="J164" s="99">
        <f t="shared" si="11"/>
        <v>-9.3250455999999993</v>
      </c>
      <c r="L164" s="88"/>
      <c r="M164" s="88"/>
      <c r="N164" s="88"/>
      <c r="O164" s="88"/>
      <c r="P164" s="88"/>
      <c r="R164" s="6">
        <f t="shared" si="8"/>
        <v>0</v>
      </c>
      <c r="S164" s="98">
        <f>CLvsLO!R165</f>
        <v>0</v>
      </c>
      <c r="T164" s="6">
        <f t="shared" si="9"/>
        <v>0</v>
      </c>
    </row>
    <row r="165" spans="2:20" x14ac:dyDescent="0.25">
      <c r="B165" s="88">
        <v>23410000000</v>
      </c>
      <c r="C165" s="88">
        <v>-9.8865013000000008</v>
      </c>
      <c r="D165" s="88">
        <v>-2.7407333999999999</v>
      </c>
      <c r="E165" s="88"/>
      <c r="F165" s="88"/>
      <c r="H165" s="99">
        <f t="shared" si="10"/>
        <v>22.074999999999999</v>
      </c>
      <c r="I165" s="98">
        <f>CLvsLO!H166</f>
        <v>-6.4177736999999997</v>
      </c>
      <c r="J165" s="99">
        <f t="shared" si="11"/>
        <v>-9.1279258999999993</v>
      </c>
      <c r="L165" s="88"/>
      <c r="M165" s="88"/>
      <c r="N165" s="88"/>
      <c r="O165" s="88"/>
      <c r="P165" s="88"/>
      <c r="R165" s="6">
        <f t="shared" si="8"/>
        <v>0</v>
      </c>
      <c r="S165" s="98">
        <f>CLvsLO!R166</f>
        <v>0</v>
      </c>
      <c r="T165" s="6">
        <f t="shared" si="9"/>
        <v>0</v>
      </c>
    </row>
    <row r="166" spans="2:20" x14ac:dyDescent="0.25">
      <c r="B166" s="88">
        <v>23560000000</v>
      </c>
      <c r="C166" s="88">
        <v>-10.359555</v>
      </c>
      <c r="D166" s="88">
        <v>-2.7796246999999998</v>
      </c>
      <c r="E166" s="88"/>
      <c r="F166" s="88"/>
      <c r="H166" s="99">
        <f t="shared" si="10"/>
        <v>22.15</v>
      </c>
      <c r="I166" s="98">
        <f>CLvsLO!H167</f>
        <v>-6.4673572000000004</v>
      </c>
      <c r="J166" s="99">
        <f t="shared" si="11"/>
        <v>-8.9503535999999997</v>
      </c>
      <c r="L166" s="88"/>
      <c r="M166" s="88"/>
      <c r="N166" s="88"/>
      <c r="O166" s="88"/>
      <c r="P166" s="88"/>
      <c r="R166" s="6">
        <f t="shared" si="8"/>
        <v>0</v>
      </c>
      <c r="S166" s="98">
        <f>CLvsLO!R167</f>
        <v>0</v>
      </c>
      <c r="T166" s="6">
        <f t="shared" si="9"/>
        <v>0</v>
      </c>
    </row>
    <row r="167" spans="2:20" x14ac:dyDescent="0.25">
      <c r="B167" s="88">
        <v>23710000000</v>
      </c>
      <c r="C167" s="88">
        <v>-11.028468</v>
      </c>
      <c r="D167" s="88">
        <v>-2.9200797000000001</v>
      </c>
      <c r="E167" s="88"/>
      <c r="F167" s="88"/>
      <c r="H167" s="99">
        <f t="shared" si="10"/>
        <v>22.225000000000001</v>
      </c>
      <c r="I167" s="98">
        <f>CLvsLO!H168</f>
        <v>-6.5319222999999997</v>
      </c>
      <c r="J167" s="99">
        <f t="shared" si="11"/>
        <v>-8.7620448999999994</v>
      </c>
      <c r="L167" s="88"/>
      <c r="M167" s="88"/>
      <c r="N167" s="88"/>
      <c r="O167" s="88"/>
      <c r="P167" s="88"/>
      <c r="R167" s="6">
        <f t="shared" si="8"/>
        <v>0</v>
      </c>
      <c r="S167" s="98">
        <f>CLvsLO!R168</f>
        <v>0</v>
      </c>
      <c r="T167" s="6">
        <f t="shared" si="9"/>
        <v>0</v>
      </c>
    </row>
    <row r="168" spans="2:20" x14ac:dyDescent="0.25">
      <c r="B168" s="88">
        <v>23860000000</v>
      </c>
      <c r="C168" s="88">
        <v>-11.804209999999999</v>
      </c>
      <c r="D168" s="88">
        <v>-3.1045617999999999</v>
      </c>
      <c r="E168" s="88"/>
      <c r="F168" s="88"/>
      <c r="H168" s="99">
        <f t="shared" si="10"/>
        <v>22.3</v>
      </c>
      <c r="I168" s="98">
        <f>CLvsLO!H169</f>
        <v>-7.0276265000000002</v>
      </c>
      <c r="J168" s="99">
        <f t="shared" si="11"/>
        <v>-8.5372286000000006</v>
      </c>
      <c r="L168" s="88"/>
      <c r="M168" s="88"/>
      <c r="N168" s="88"/>
      <c r="O168" s="88"/>
      <c r="P168" s="88"/>
      <c r="R168" s="6">
        <f t="shared" si="8"/>
        <v>0</v>
      </c>
      <c r="S168" s="98">
        <f>CLvsLO!R169</f>
        <v>0</v>
      </c>
      <c r="T168" s="6">
        <f t="shared" si="9"/>
        <v>0</v>
      </c>
    </row>
    <row r="169" spans="2:20" x14ac:dyDescent="0.25">
      <c r="B169" s="88">
        <v>24010000000</v>
      </c>
      <c r="C169" s="88">
        <v>-12.670024</v>
      </c>
      <c r="D169" s="88">
        <v>-3.2934363000000002</v>
      </c>
      <c r="E169" s="88"/>
      <c r="F169" s="88"/>
      <c r="H169" s="99">
        <f t="shared" si="10"/>
        <v>22.45</v>
      </c>
      <c r="I169" s="98">
        <f>CLvsLO!H170</f>
        <v>-6.9925575000000002</v>
      </c>
      <c r="J169" s="99">
        <f t="shared" si="11"/>
        <v>-8.1381005999999996</v>
      </c>
      <c r="L169" s="88"/>
      <c r="M169" s="88"/>
      <c r="N169" s="88"/>
      <c r="O169" s="88"/>
      <c r="P169" s="88"/>
      <c r="R169" s="6">
        <f t="shared" si="8"/>
        <v>0</v>
      </c>
      <c r="S169" s="98">
        <f>CLvsLO!R170</f>
        <v>0</v>
      </c>
      <c r="T169" s="6">
        <f t="shared" si="9"/>
        <v>0</v>
      </c>
    </row>
    <row r="170" spans="2:20" x14ac:dyDescent="0.25">
      <c r="B170" s="88">
        <v>24160000000</v>
      </c>
      <c r="C170" s="88">
        <v>-13.778278999999999</v>
      </c>
      <c r="D170" s="88">
        <v>-3.5589711999999998</v>
      </c>
      <c r="E170" s="88"/>
      <c r="F170" s="88"/>
      <c r="H170" s="99">
        <f t="shared" si="10"/>
        <v>22.6</v>
      </c>
      <c r="I170" s="98">
        <f>CLvsLO!H171</f>
        <v>-6.9800439000000001</v>
      </c>
      <c r="J170" s="99">
        <f t="shared" si="11"/>
        <v>-7.7893356999999996</v>
      </c>
      <c r="L170" s="88"/>
      <c r="M170" s="88"/>
      <c r="N170" s="88"/>
      <c r="O170" s="88"/>
      <c r="P170" s="88"/>
      <c r="R170" s="6">
        <f t="shared" si="8"/>
        <v>0</v>
      </c>
      <c r="S170" s="98">
        <f>CLvsLO!R171</f>
        <v>0</v>
      </c>
      <c r="T170" s="6">
        <f t="shared" si="9"/>
        <v>0</v>
      </c>
    </row>
    <row r="171" spans="2:20" x14ac:dyDescent="0.25">
      <c r="B171" s="88">
        <v>24310000000</v>
      </c>
      <c r="C171" s="88">
        <v>-14.907708</v>
      </c>
      <c r="D171" s="88">
        <v>-3.7991115999999998</v>
      </c>
      <c r="E171" s="88"/>
      <c r="F171" s="88"/>
      <c r="H171" s="99">
        <f t="shared" si="10"/>
        <v>22.75</v>
      </c>
      <c r="I171" s="98">
        <f>CLvsLO!H172</f>
        <v>-7.0213865999999996</v>
      </c>
      <c r="J171" s="99">
        <f t="shared" si="11"/>
        <v>-7.5258889</v>
      </c>
      <c r="L171" s="88"/>
      <c r="M171" s="88"/>
      <c r="N171" s="88"/>
      <c r="O171" s="88"/>
      <c r="P171" s="88"/>
      <c r="R171" s="6">
        <f t="shared" si="8"/>
        <v>0</v>
      </c>
      <c r="S171" s="98">
        <f>CLvsLO!R172</f>
        <v>0</v>
      </c>
      <c r="T171" s="6">
        <f t="shared" si="9"/>
        <v>0</v>
      </c>
    </row>
    <row r="172" spans="2:20" x14ac:dyDescent="0.25">
      <c r="B172" s="88">
        <v>24460000000</v>
      </c>
      <c r="C172" s="88">
        <v>-16.050035000000001</v>
      </c>
      <c r="D172" s="88">
        <v>-3.9890482</v>
      </c>
      <c r="E172" s="88"/>
      <c r="F172" s="88"/>
      <c r="H172" s="99">
        <f t="shared" si="10"/>
        <v>22.9</v>
      </c>
      <c r="I172" s="98">
        <f>CLvsLO!H173</f>
        <v>-7.0542997999999999</v>
      </c>
      <c r="J172" s="99">
        <f t="shared" si="11"/>
        <v>-7.2671447000000002</v>
      </c>
      <c r="L172" s="88"/>
      <c r="M172" s="88"/>
      <c r="N172" s="88"/>
      <c r="O172" s="88"/>
      <c r="P172" s="88"/>
      <c r="R172" s="6">
        <f t="shared" si="8"/>
        <v>0</v>
      </c>
      <c r="S172" s="98">
        <f>CLvsLO!R173</f>
        <v>0</v>
      </c>
      <c r="T172" s="6">
        <f t="shared" si="9"/>
        <v>0</v>
      </c>
    </row>
    <row r="173" spans="2:20" x14ac:dyDescent="0.25">
      <c r="B173" s="88">
        <v>24610000000</v>
      </c>
      <c r="C173" s="88">
        <v>-17.170292</v>
      </c>
      <c r="D173" s="88">
        <v>-4.1450839000000004</v>
      </c>
      <c r="E173" s="88"/>
      <c r="F173" s="88"/>
      <c r="H173" s="99">
        <f t="shared" si="10"/>
        <v>23.05</v>
      </c>
      <c r="I173" s="98">
        <f>CLvsLO!H174</f>
        <v>-7.1049813999999998</v>
      </c>
      <c r="J173" s="99">
        <f t="shared" si="11"/>
        <v>-6.9726977000000003</v>
      </c>
      <c r="L173" s="88"/>
      <c r="M173" s="88"/>
      <c r="N173" s="88"/>
      <c r="O173" s="88"/>
      <c r="P173" s="88"/>
      <c r="R173" s="6">
        <f t="shared" si="8"/>
        <v>0</v>
      </c>
      <c r="S173" s="98">
        <f>CLvsLO!R174</f>
        <v>0</v>
      </c>
      <c r="T173" s="6">
        <f t="shared" si="9"/>
        <v>0</v>
      </c>
    </row>
    <row r="174" spans="2:20" x14ac:dyDescent="0.25">
      <c r="B174" s="88">
        <v>24760000000</v>
      </c>
      <c r="C174" s="88">
        <v>-18.249292000000001</v>
      </c>
      <c r="D174" s="88">
        <v>-4.2457913999999999</v>
      </c>
      <c r="E174" s="88"/>
      <c r="F174" s="88"/>
      <c r="H174" s="99">
        <f t="shared" si="10"/>
        <v>23.2</v>
      </c>
      <c r="I174" s="98">
        <f>CLvsLO!H175</f>
        <v>-7.1626816</v>
      </c>
      <c r="J174" s="99">
        <f t="shared" si="11"/>
        <v>-6.7851381000000002</v>
      </c>
      <c r="L174" s="88"/>
      <c r="M174" s="88"/>
      <c r="N174" s="88"/>
      <c r="O174" s="88"/>
      <c r="P174" s="88"/>
      <c r="R174" s="6">
        <f t="shared" si="8"/>
        <v>0</v>
      </c>
      <c r="S174" s="98">
        <f>CLvsLO!R175</f>
        <v>0</v>
      </c>
      <c r="T174" s="6">
        <f t="shared" si="9"/>
        <v>0</v>
      </c>
    </row>
    <row r="175" spans="2:20" x14ac:dyDescent="0.25">
      <c r="B175" s="88">
        <v>24910000000</v>
      </c>
      <c r="C175" s="88">
        <v>-19.277757999999999</v>
      </c>
      <c r="D175" s="88">
        <v>-4.3202046999999997</v>
      </c>
      <c r="E175" s="88"/>
      <c r="F175" s="88"/>
      <c r="H175" s="99">
        <f t="shared" si="10"/>
        <v>23.35</v>
      </c>
      <c r="I175" s="98">
        <f>CLvsLO!H176</f>
        <v>-7.2147889000000003</v>
      </c>
      <c r="J175" s="99">
        <f t="shared" si="11"/>
        <v>-6.6995148999999996</v>
      </c>
      <c r="L175" s="88"/>
      <c r="M175" s="88"/>
      <c r="N175" s="88"/>
      <c r="O175" s="88"/>
      <c r="P175" s="88"/>
      <c r="R175" s="6">
        <f t="shared" si="8"/>
        <v>0</v>
      </c>
      <c r="S175" s="98">
        <f>CLvsLO!R176</f>
        <v>0</v>
      </c>
      <c r="T175" s="6">
        <f t="shared" si="9"/>
        <v>0</v>
      </c>
    </row>
    <row r="176" spans="2:20" x14ac:dyDescent="0.25">
      <c r="B176" s="88">
        <v>25060000000</v>
      </c>
      <c r="C176" s="88">
        <v>-20.396485999999999</v>
      </c>
      <c r="D176" s="88">
        <v>-4.3846005999999997</v>
      </c>
      <c r="E176" s="88"/>
      <c r="F176" s="88"/>
      <c r="H176" s="99">
        <f t="shared" si="10"/>
        <v>23.5</v>
      </c>
      <c r="I176" s="98">
        <f>CLvsLO!H177</f>
        <v>-7.2902737000000002</v>
      </c>
      <c r="J176" s="99">
        <f t="shared" si="11"/>
        <v>-6.6207471</v>
      </c>
      <c r="L176" s="88"/>
      <c r="M176" s="88"/>
      <c r="N176" s="88"/>
      <c r="O176" s="88"/>
      <c r="P176" s="88"/>
      <c r="R176" s="6">
        <f t="shared" si="8"/>
        <v>0</v>
      </c>
      <c r="S176" s="98">
        <f>CLvsLO!R177</f>
        <v>0</v>
      </c>
      <c r="T176" s="6">
        <f t="shared" si="9"/>
        <v>0</v>
      </c>
    </row>
    <row r="177" spans="2:20" x14ac:dyDescent="0.25">
      <c r="B177" s="88">
        <v>25210000000</v>
      </c>
      <c r="C177" s="88">
        <v>-21.398202999999999</v>
      </c>
      <c r="D177" s="88">
        <v>-4.3692850999999999</v>
      </c>
      <c r="E177" s="88"/>
      <c r="F177" s="88"/>
      <c r="H177" s="99">
        <f t="shared" si="10"/>
        <v>23.65</v>
      </c>
      <c r="I177" s="98">
        <f>CLvsLO!H178</f>
        <v>-7.3508009999999997</v>
      </c>
      <c r="J177" s="99">
        <f t="shared" si="11"/>
        <v>-6.5342374000000003</v>
      </c>
      <c r="L177" s="88"/>
      <c r="M177" s="88"/>
      <c r="N177" s="88"/>
      <c r="O177" s="88"/>
      <c r="P177" s="88"/>
      <c r="R177" s="6">
        <f t="shared" si="8"/>
        <v>0</v>
      </c>
      <c r="S177" s="98">
        <f>CLvsLO!R178</f>
        <v>0</v>
      </c>
      <c r="T177" s="6">
        <f t="shared" si="9"/>
        <v>0</v>
      </c>
    </row>
    <row r="178" spans="2:20" x14ac:dyDescent="0.25">
      <c r="B178" s="88">
        <v>25360000000</v>
      </c>
      <c r="C178" s="88">
        <v>-22.420180999999999</v>
      </c>
      <c r="D178" s="88">
        <v>-4.3384333000000002</v>
      </c>
      <c r="E178" s="88"/>
      <c r="F178" s="88"/>
      <c r="H178" s="99">
        <f t="shared" si="10"/>
        <v>23.8</v>
      </c>
      <c r="I178" s="98">
        <f>CLvsLO!H179</f>
        <v>-7.3980693999999998</v>
      </c>
      <c r="J178" s="99">
        <f t="shared" si="11"/>
        <v>-6.4464769000000004</v>
      </c>
      <c r="L178" s="88"/>
      <c r="M178" s="88"/>
      <c r="N178" s="88"/>
      <c r="O178" s="88"/>
      <c r="P178" s="88"/>
      <c r="R178" s="6">
        <f t="shared" si="8"/>
        <v>0</v>
      </c>
      <c r="S178" s="98">
        <f>CLvsLO!R179</f>
        <v>0</v>
      </c>
      <c r="T178" s="6">
        <f t="shared" si="9"/>
        <v>0</v>
      </c>
    </row>
    <row r="179" spans="2:20" x14ac:dyDescent="0.25">
      <c r="B179" s="88">
        <v>25510000000</v>
      </c>
      <c r="C179" s="88">
        <v>-23.513829999999999</v>
      </c>
      <c r="D179" s="88">
        <v>-4.3038014999999996</v>
      </c>
      <c r="E179" s="88"/>
      <c r="F179" s="88"/>
      <c r="H179" s="99">
        <f t="shared" si="10"/>
        <v>23.95</v>
      </c>
      <c r="I179" s="98">
        <f>CLvsLO!H180</f>
        <v>-7.435873</v>
      </c>
      <c r="J179" s="99">
        <f t="shared" si="11"/>
        <v>-6.3143468</v>
      </c>
      <c r="L179" s="88"/>
      <c r="M179" s="88"/>
      <c r="N179" s="88"/>
      <c r="O179" s="88"/>
      <c r="P179" s="88"/>
      <c r="R179" s="6">
        <f t="shared" si="8"/>
        <v>0</v>
      </c>
      <c r="S179" s="98">
        <f>CLvsLO!R180</f>
        <v>0</v>
      </c>
      <c r="T179" s="6">
        <f t="shared" si="9"/>
        <v>0</v>
      </c>
    </row>
    <row r="180" spans="2:20" x14ac:dyDescent="0.25">
      <c r="B180" s="88">
        <v>25660000000</v>
      </c>
      <c r="C180" s="88">
        <v>-24.652474999999999</v>
      </c>
      <c r="D180" s="88">
        <v>-4.2825027000000002</v>
      </c>
      <c r="E180" s="88"/>
      <c r="F180" s="88"/>
      <c r="H180" s="99">
        <f t="shared" si="10"/>
        <v>24.1</v>
      </c>
      <c r="I180" s="98">
        <f>CLvsLO!H181</f>
        <v>-7.4639058</v>
      </c>
      <c r="J180" s="99">
        <f t="shared" si="11"/>
        <v>-6.2077097999999999</v>
      </c>
      <c r="L180" s="88"/>
      <c r="M180" s="88"/>
      <c r="N180" s="88"/>
      <c r="O180" s="88"/>
      <c r="P180" s="88"/>
      <c r="R180" s="6">
        <f t="shared" si="8"/>
        <v>0</v>
      </c>
      <c r="S180" s="98">
        <f>CLvsLO!R181</f>
        <v>0</v>
      </c>
      <c r="T180" s="6">
        <f t="shared" si="9"/>
        <v>0</v>
      </c>
    </row>
    <row r="181" spans="2:20" x14ac:dyDescent="0.25">
      <c r="B181" s="88">
        <v>25810000000</v>
      </c>
      <c r="C181" s="88">
        <v>-25.824871000000002</v>
      </c>
      <c r="D181" s="88">
        <v>-4.2745465999999999</v>
      </c>
      <c r="E181" s="88"/>
      <c r="F181" s="88"/>
      <c r="H181" s="99">
        <f t="shared" si="10"/>
        <v>24.25</v>
      </c>
      <c r="I181" s="98">
        <f>CLvsLO!H182</f>
        <v>-7.4815807000000003</v>
      </c>
      <c r="J181" s="99">
        <f t="shared" si="11"/>
        <v>-6.1000098999999999</v>
      </c>
      <c r="L181" s="88"/>
      <c r="M181" s="88"/>
      <c r="N181" s="88"/>
      <c r="O181" s="88"/>
      <c r="P181" s="88"/>
      <c r="R181" s="6">
        <f t="shared" si="8"/>
        <v>0</v>
      </c>
      <c r="S181" s="98">
        <f>CLvsLO!R182</f>
        <v>0</v>
      </c>
      <c r="T181" s="6">
        <f t="shared" si="9"/>
        <v>0</v>
      </c>
    </row>
    <row r="182" spans="2:20" x14ac:dyDescent="0.25">
      <c r="B182" s="88">
        <v>25960000000</v>
      </c>
      <c r="C182" s="88">
        <v>-27.038698</v>
      </c>
      <c r="D182" s="88">
        <v>-4.2749237999999998</v>
      </c>
      <c r="E182" s="88"/>
      <c r="F182" s="88"/>
      <c r="H182" s="99">
        <f t="shared" si="10"/>
        <v>24.4</v>
      </c>
      <c r="I182" s="98">
        <f>CLvsLO!H183</f>
        <v>-7.4962176999999999</v>
      </c>
      <c r="J182" s="99">
        <f t="shared" si="11"/>
        <v>-5.9647759999999996</v>
      </c>
      <c r="L182" s="88"/>
      <c r="M182" s="88"/>
      <c r="N182" s="88"/>
      <c r="O182" s="88"/>
      <c r="P182" s="88"/>
      <c r="R182" s="6">
        <f t="shared" si="8"/>
        <v>0</v>
      </c>
      <c r="S182" s="98">
        <f>CLvsLO!R183</f>
        <v>0</v>
      </c>
      <c r="T182" s="6">
        <f t="shared" si="9"/>
        <v>0</v>
      </c>
    </row>
    <row r="183" spans="2:20" x14ac:dyDescent="0.25">
      <c r="B183" s="88">
        <v>26110000000</v>
      </c>
      <c r="C183" s="88">
        <v>-28.180779000000001</v>
      </c>
      <c r="D183" s="88">
        <v>-4.2735944000000003</v>
      </c>
      <c r="E183" s="88"/>
      <c r="F183" s="88"/>
      <c r="H183" s="99">
        <f t="shared" si="10"/>
        <v>24.55</v>
      </c>
      <c r="I183" s="98">
        <f>CLvsLO!H184</f>
        <v>-7.5093021000000002</v>
      </c>
      <c r="J183" s="99">
        <f t="shared" si="11"/>
        <v>-5.8485383999999998</v>
      </c>
      <c r="L183" s="88"/>
      <c r="M183" s="88"/>
      <c r="N183" s="88"/>
      <c r="O183" s="88"/>
      <c r="P183" s="88"/>
      <c r="R183" s="6">
        <f t="shared" si="8"/>
        <v>0</v>
      </c>
      <c r="S183" s="98">
        <f>CLvsLO!R184</f>
        <v>0</v>
      </c>
      <c r="T183" s="6">
        <f t="shared" si="9"/>
        <v>0</v>
      </c>
    </row>
    <row r="184" spans="2:20" x14ac:dyDescent="0.25">
      <c r="B184" s="88">
        <v>26260000000</v>
      </c>
      <c r="C184" s="88">
        <v>-29.245075</v>
      </c>
      <c r="D184" s="88">
        <v>-4.2721095</v>
      </c>
      <c r="E184" s="88"/>
      <c r="F184" s="88"/>
      <c r="H184" s="99">
        <f t="shared" si="10"/>
        <v>24.7</v>
      </c>
      <c r="I184" s="98">
        <f>CLvsLO!H185</f>
        <v>-7.5241708999999997</v>
      </c>
      <c r="J184" s="99">
        <f t="shared" si="11"/>
        <v>-5.7507238000000003</v>
      </c>
      <c r="L184" s="88"/>
      <c r="M184" s="88"/>
      <c r="N184" s="88"/>
      <c r="O184" s="88"/>
      <c r="P184" s="88"/>
      <c r="R184" s="6">
        <f t="shared" si="8"/>
        <v>0</v>
      </c>
      <c r="S184" s="98">
        <f>CLvsLO!R185</f>
        <v>0</v>
      </c>
      <c r="T184" s="6">
        <f t="shared" si="9"/>
        <v>0</v>
      </c>
    </row>
    <row r="185" spans="2:20" x14ac:dyDescent="0.25">
      <c r="B185" s="88">
        <v>26410000000</v>
      </c>
      <c r="C185" s="88">
        <v>-30.201118000000001</v>
      </c>
      <c r="D185" s="88">
        <v>-4.2710303999999999</v>
      </c>
      <c r="E185" s="88"/>
      <c r="F185" s="88"/>
      <c r="H185" s="99">
        <f t="shared" si="10"/>
        <v>24.85</v>
      </c>
      <c r="I185" s="98">
        <f>CLvsLO!H186</f>
        <v>-7.5498962000000001</v>
      </c>
      <c r="J185" s="99">
        <f t="shared" si="11"/>
        <v>-5.6595177999999997</v>
      </c>
      <c r="L185" s="88"/>
      <c r="M185" s="88"/>
      <c r="N185" s="88"/>
      <c r="O185" s="88"/>
      <c r="P185" s="88"/>
      <c r="R185" s="6">
        <f t="shared" si="8"/>
        <v>0</v>
      </c>
      <c r="S185" s="98">
        <f>CLvsLO!R186</f>
        <v>0</v>
      </c>
      <c r="T185" s="6">
        <f t="shared" si="9"/>
        <v>0</v>
      </c>
    </row>
    <row r="186" spans="2:20" x14ac:dyDescent="0.25">
      <c r="B186" s="88">
        <v>26560000000</v>
      </c>
      <c r="C186" s="88">
        <v>-31.026726</v>
      </c>
      <c r="D186" s="88">
        <v>-4.2704839999999997</v>
      </c>
      <c r="E186" s="88"/>
      <c r="F186" s="88"/>
      <c r="H186" s="99">
        <f t="shared" si="10"/>
        <v>25</v>
      </c>
      <c r="I186" s="98">
        <f>CLvsLO!H187</f>
        <v>-7.5671377</v>
      </c>
      <c r="J186" s="99">
        <f t="shared" si="11"/>
        <v>-5.5855297999999998</v>
      </c>
      <c r="L186" s="88"/>
      <c r="M186" s="88"/>
      <c r="N186" s="88"/>
      <c r="O186" s="88"/>
      <c r="P186" s="88"/>
      <c r="R186" s="6">
        <f t="shared" si="8"/>
        <v>0</v>
      </c>
      <c r="S186" s="98">
        <f>CLvsLO!R187</f>
        <v>0</v>
      </c>
      <c r="T186" s="6">
        <f t="shared" si="9"/>
        <v>0</v>
      </c>
    </row>
    <row r="187" spans="2:20" x14ac:dyDescent="0.25">
      <c r="B187" s="88">
        <v>26710000000</v>
      </c>
      <c r="C187" s="88">
        <v>-31.746448999999998</v>
      </c>
      <c r="D187" s="88">
        <v>-4.2697582000000001</v>
      </c>
      <c r="E187" s="88"/>
      <c r="F187" s="88"/>
      <c r="H187" s="99">
        <f t="shared" si="10"/>
        <v>25.15</v>
      </c>
      <c r="I187" s="98">
        <f>CLvsLO!H188</f>
        <v>-7.5957103000000004</v>
      </c>
      <c r="J187" s="99">
        <f t="shared" si="11"/>
        <v>-5.4976463000000004</v>
      </c>
      <c r="L187" s="88"/>
      <c r="M187" s="88"/>
      <c r="N187" s="88"/>
      <c r="O187" s="88"/>
      <c r="P187" s="88"/>
      <c r="R187" s="6">
        <f t="shared" si="8"/>
        <v>0</v>
      </c>
      <c r="S187" s="98">
        <f>CLvsLO!R188</f>
        <v>0</v>
      </c>
      <c r="T187" s="6">
        <f t="shared" si="9"/>
        <v>0</v>
      </c>
    </row>
    <row r="188" spans="2:20" x14ac:dyDescent="0.25">
      <c r="B188" s="88">
        <v>26860000000</v>
      </c>
      <c r="C188" s="88">
        <v>-32.344504999999998</v>
      </c>
      <c r="D188" s="88">
        <v>-4.2682003999999996</v>
      </c>
      <c r="E188" s="88"/>
      <c r="F188" s="88"/>
      <c r="H188" s="99">
        <f t="shared" si="10"/>
        <v>25.3</v>
      </c>
      <c r="I188" s="98">
        <f>CLvsLO!H189</f>
        <v>-7.6303720000000004</v>
      </c>
      <c r="J188" s="99">
        <f t="shared" si="11"/>
        <v>-5.4872565</v>
      </c>
      <c r="L188" s="88"/>
      <c r="M188" s="88"/>
      <c r="N188" s="88"/>
      <c r="O188" s="88"/>
      <c r="P188" s="88"/>
      <c r="R188" s="6">
        <f t="shared" si="8"/>
        <v>0</v>
      </c>
      <c r="S188" s="98">
        <f>CLvsLO!R189</f>
        <v>0</v>
      </c>
      <c r="T188" s="6">
        <f t="shared" si="9"/>
        <v>0</v>
      </c>
    </row>
    <row r="189" spans="2:20" x14ac:dyDescent="0.25">
      <c r="B189" s="88">
        <v>27010000000</v>
      </c>
      <c r="C189" s="88">
        <v>-32.801754000000003</v>
      </c>
      <c r="D189" s="88">
        <v>-4.2673936000000001</v>
      </c>
      <c r="E189" s="88"/>
      <c r="F189" s="88"/>
      <c r="H189" s="99">
        <f t="shared" si="10"/>
        <v>25.45</v>
      </c>
      <c r="I189" s="98">
        <f>CLvsLO!H190</f>
        <v>-7.6613169000000001</v>
      </c>
      <c r="J189" s="99">
        <f t="shared" si="11"/>
        <v>-5.4774551000000002</v>
      </c>
      <c r="L189" s="88"/>
      <c r="M189" s="88"/>
      <c r="N189" s="88"/>
      <c r="O189" s="88"/>
      <c r="P189" s="88"/>
      <c r="R189" s="6">
        <f t="shared" si="8"/>
        <v>0</v>
      </c>
      <c r="S189" s="98">
        <f>CLvsLO!R190</f>
        <v>0</v>
      </c>
      <c r="T189" s="6">
        <f t="shared" si="9"/>
        <v>0</v>
      </c>
    </row>
    <row r="190" spans="2:20" x14ac:dyDescent="0.25">
      <c r="B190" s="88">
        <v>27160000000</v>
      </c>
      <c r="C190" s="88">
        <v>-33.247340999999999</v>
      </c>
      <c r="D190" s="88">
        <v>-4.2664242000000003</v>
      </c>
      <c r="E190" s="88"/>
      <c r="F190" s="88"/>
      <c r="H190" s="99">
        <f t="shared" si="10"/>
        <v>25.6</v>
      </c>
      <c r="I190" s="98">
        <f>CLvsLO!H191</f>
        <v>-7.7021537000000002</v>
      </c>
      <c r="J190" s="99">
        <f t="shared" si="11"/>
        <v>-5.5052437999999997</v>
      </c>
      <c r="L190" s="88"/>
      <c r="M190" s="88"/>
      <c r="N190" s="88"/>
      <c r="O190" s="88"/>
      <c r="P190" s="88"/>
      <c r="R190" s="6">
        <f t="shared" si="8"/>
        <v>0</v>
      </c>
      <c r="S190" s="98">
        <f>CLvsLO!R191</f>
        <v>0</v>
      </c>
      <c r="T190" s="6">
        <f t="shared" si="9"/>
        <v>0</v>
      </c>
    </row>
    <row r="191" spans="2:20" x14ac:dyDescent="0.25">
      <c r="B191" s="88">
        <v>27310000000</v>
      </c>
      <c r="C191" s="88">
        <v>-33.592522000000002</v>
      </c>
      <c r="D191" s="88">
        <v>-4.2653203</v>
      </c>
      <c r="E191" s="88"/>
      <c r="F191" s="88"/>
      <c r="H191" s="99">
        <f t="shared" si="10"/>
        <v>25.75</v>
      </c>
      <c r="I191" s="98">
        <f>CLvsLO!H192</f>
        <v>-7.7232412999999998</v>
      </c>
      <c r="J191" s="99">
        <f t="shared" si="11"/>
        <v>-5.5029626</v>
      </c>
      <c r="L191" s="88"/>
      <c r="M191" s="88"/>
      <c r="N191" s="88"/>
      <c r="O191" s="88"/>
      <c r="P191" s="88"/>
      <c r="R191" s="6">
        <f t="shared" si="8"/>
        <v>0</v>
      </c>
      <c r="S191" s="98">
        <f>CLvsLO!R192</f>
        <v>0</v>
      </c>
      <c r="T191" s="6">
        <f t="shared" si="9"/>
        <v>0</v>
      </c>
    </row>
    <row r="192" spans="2:20" x14ac:dyDescent="0.25">
      <c r="B192" s="88">
        <v>27460000000</v>
      </c>
      <c r="C192" s="88">
        <v>-33.920634999999997</v>
      </c>
      <c r="D192" s="88">
        <v>-4.2635088000000003</v>
      </c>
      <c r="E192" s="88"/>
      <c r="F192" s="88"/>
      <c r="H192" s="99">
        <f t="shared" si="10"/>
        <v>25.9</v>
      </c>
      <c r="I192" s="98">
        <f>CLvsLO!H193</f>
        <v>-7.7058863999999998</v>
      </c>
      <c r="J192" s="99">
        <f t="shared" si="11"/>
        <v>-5.5138955000000003</v>
      </c>
      <c r="L192" s="88"/>
      <c r="M192" s="88"/>
      <c r="N192" s="88"/>
      <c r="O192" s="88"/>
      <c r="P192" s="88"/>
      <c r="R192" s="6">
        <f t="shared" si="8"/>
        <v>0</v>
      </c>
      <c r="S192" s="98">
        <f>CLvsLO!R193</f>
        <v>0</v>
      </c>
      <c r="T192" s="6">
        <f t="shared" si="9"/>
        <v>0</v>
      </c>
    </row>
    <row r="193" spans="2:20" x14ac:dyDescent="0.25">
      <c r="B193" s="88">
        <v>27610000000</v>
      </c>
      <c r="C193" s="88">
        <v>-34.273631999999999</v>
      </c>
      <c r="D193" s="88">
        <v>-4.2604952000000003</v>
      </c>
      <c r="E193" s="88"/>
      <c r="F193" s="88"/>
      <c r="H193" s="99">
        <f t="shared" si="10"/>
        <v>26.05</v>
      </c>
      <c r="I193" s="98">
        <f>CLvsLO!H194</f>
        <v>-7.6913285</v>
      </c>
      <c r="J193" s="99">
        <f t="shared" si="11"/>
        <v>-5.5122670999999999</v>
      </c>
      <c r="L193" s="88"/>
      <c r="M193" s="88"/>
      <c r="N193" s="88"/>
      <c r="O193" s="88"/>
      <c r="P193" s="88"/>
      <c r="R193" s="6">
        <f t="shared" si="8"/>
        <v>0</v>
      </c>
      <c r="S193" s="98">
        <f>CLvsLO!R194</f>
        <v>0</v>
      </c>
      <c r="T193" s="6">
        <f t="shared" si="9"/>
        <v>0</v>
      </c>
    </row>
    <row r="194" spans="2:20" x14ac:dyDescent="0.25">
      <c r="B194" s="88">
        <v>27760000000</v>
      </c>
      <c r="C194" s="88">
        <v>-34.348633</v>
      </c>
      <c r="D194" s="88">
        <v>-4.2574239</v>
      </c>
      <c r="E194" s="88"/>
      <c r="F194" s="88"/>
      <c r="H194" s="99">
        <f t="shared" si="10"/>
        <v>26.2</v>
      </c>
      <c r="I194" s="98">
        <f>CLvsLO!H195</f>
        <v>-7.6723409</v>
      </c>
      <c r="J194" s="99">
        <f t="shared" si="11"/>
        <v>-5.5454816999999998</v>
      </c>
      <c r="L194" s="88"/>
      <c r="M194" s="88"/>
      <c r="N194" s="88"/>
      <c r="O194" s="88"/>
      <c r="P194" s="88"/>
      <c r="R194" s="6">
        <f t="shared" si="8"/>
        <v>0</v>
      </c>
      <c r="S194" s="98">
        <f>CLvsLO!R195</f>
        <v>0</v>
      </c>
      <c r="T194" s="6">
        <f t="shared" si="9"/>
        <v>0</v>
      </c>
    </row>
    <row r="195" spans="2:20" x14ac:dyDescent="0.25">
      <c r="B195" s="88">
        <v>27910000000</v>
      </c>
      <c r="C195" s="88">
        <v>-34.637711000000003</v>
      </c>
      <c r="D195" s="88">
        <v>-4.2528043000000002</v>
      </c>
      <c r="E195" s="88"/>
      <c r="F195" s="88"/>
      <c r="H195" s="99">
        <f t="shared" si="10"/>
        <v>26.35</v>
      </c>
      <c r="I195" s="98">
        <f>CLvsLO!H196</f>
        <v>-7.6387176999999999</v>
      </c>
      <c r="J195" s="99">
        <f t="shared" si="11"/>
        <v>-5.5763154000000004</v>
      </c>
      <c r="L195" s="88"/>
      <c r="M195" s="88"/>
      <c r="N195" s="88"/>
      <c r="O195" s="88"/>
      <c r="P195" s="88"/>
      <c r="R195" s="6">
        <f t="shared" si="8"/>
        <v>0</v>
      </c>
      <c r="S195" s="98">
        <f>CLvsLO!R196</f>
        <v>0</v>
      </c>
      <c r="T195" s="6">
        <f t="shared" si="9"/>
        <v>0</v>
      </c>
    </row>
    <row r="196" spans="2:20" x14ac:dyDescent="0.25">
      <c r="B196" s="88">
        <v>28060000000</v>
      </c>
      <c r="C196" s="88">
        <v>-35.072341999999999</v>
      </c>
      <c r="D196" s="88">
        <v>-4.2479062000000001</v>
      </c>
      <c r="E196" s="88"/>
      <c r="F196" s="88"/>
      <c r="H196" s="99">
        <f t="shared" si="10"/>
        <v>26.5</v>
      </c>
      <c r="I196" s="98">
        <f>CLvsLO!H197</f>
        <v>-7.6037635999999997</v>
      </c>
      <c r="J196" s="99">
        <f t="shared" si="11"/>
        <v>-5.5900955000000003</v>
      </c>
      <c r="L196" s="88"/>
      <c r="M196" s="88"/>
      <c r="N196" s="88"/>
      <c r="O196" s="88"/>
      <c r="P196" s="88"/>
      <c r="R196" s="6">
        <f t="shared" ref="R196:R204" si="12">L201/1000000000</f>
        <v>0</v>
      </c>
      <c r="S196" s="98">
        <f>CLvsLO!R197</f>
        <v>0</v>
      </c>
      <c r="T196" s="6">
        <f t="shared" ref="T196:T204" si="13">N201</f>
        <v>0</v>
      </c>
    </row>
    <row r="197" spans="2:20" x14ac:dyDescent="0.25">
      <c r="B197" s="88">
        <v>28210000000</v>
      </c>
      <c r="C197" s="88">
        <v>-35.550483999999997</v>
      </c>
      <c r="D197" s="88">
        <v>-4.2423219999999997</v>
      </c>
      <c r="E197" s="88"/>
      <c r="F197" s="88"/>
      <c r="H197" s="99">
        <f t="shared" ref="H197:H260" si="14">B408/1000000000</f>
        <v>26.65</v>
      </c>
      <c r="I197" s="98">
        <f>CLvsLO!H198</f>
        <v>-7.574872</v>
      </c>
      <c r="J197" s="99">
        <f t="shared" ref="J197:J260" si="15">D408</f>
        <v>-5.6256347</v>
      </c>
      <c r="L197" s="88"/>
      <c r="M197" s="88"/>
      <c r="N197" s="88"/>
      <c r="O197" s="88"/>
      <c r="P197" s="88"/>
      <c r="R197" s="6">
        <f t="shared" si="12"/>
        <v>0</v>
      </c>
      <c r="S197" s="98">
        <f>CLvsLO!R198</f>
        <v>0</v>
      </c>
      <c r="T197" s="6">
        <f t="shared" si="13"/>
        <v>0</v>
      </c>
    </row>
    <row r="198" spans="2:20" x14ac:dyDescent="0.25">
      <c r="B198" s="88">
        <v>28360000000</v>
      </c>
      <c r="C198" s="88">
        <v>-36.149878999999999</v>
      </c>
      <c r="D198" s="88">
        <v>-4.2364930999999997</v>
      </c>
      <c r="E198" s="88"/>
      <c r="F198" s="88"/>
      <c r="H198" s="99">
        <f t="shared" si="14"/>
        <v>26.8</v>
      </c>
      <c r="I198" s="98">
        <f>CLvsLO!H199</f>
        <v>-7.5616431000000004</v>
      </c>
      <c r="J198" s="99">
        <f t="shared" si="15"/>
        <v>-5.6312518000000003</v>
      </c>
      <c r="L198" s="88"/>
      <c r="M198" s="88"/>
      <c r="N198" s="88"/>
      <c r="O198" s="88"/>
      <c r="P198" s="88"/>
      <c r="R198" s="6">
        <f t="shared" si="12"/>
        <v>0</v>
      </c>
      <c r="S198" s="98">
        <f>CLvsLO!R199</f>
        <v>0</v>
      </c>
      <c r="T198" s="6">
        <f t="shared" si="13"/>
        <v>0</v>
      </c>
    </row>
    <row r="199" spans="2:20" x14ac:dyDescent="0.25">
      <c r="B199" s="88">
        <v>28510000000</v>
      </c>
      <c r="C199" s="88">
        <v>-36.814667</v>
      </c>
      <c r="D199" s="88">
        <v>-4.2314410000000002</v>
      </c>
      <c r="E199" s="88"/>
      <c r="F199" s="88"/>
      <c r="H199" s="99">
        <f t="shared" si="14"/>
        <v>26.95</v>
      </c>
      <c r="I199" s="98">
        <f>CLvsLO!H200</f>
        <v>-7.5744962999999998</v>
      </c>
      <c r="J199" s="99">
        <f t="shared" si="15"/>
        <v>-5.6193562000000004</v>
      </c>
      <c r="L199" s="88"/>
      <c r="M199" s="88"/>
      <c r="N199" s="88"/>
      <c r="O199" s="88"/>
      <c r="P199" s="88"/>
      <c r="R199" s="6">
        <f t="shared" si="12"/>
        <v>0</v>
      </c>
      <c r="S199" s="98">
        <f>CLvsLO!R200</f>
        <v>0</v>
      </c>
      <c r="T199" s="6">
        <f t="shared" si="13"/>
        <v>0</v>
      </c>
    </row>
    <row r="200" spans="2:20" x14ac:dyDescent="0.25">
      <c r="B200" s="88">
        <v>28660000000</v>
      </c>
      <c r="C200" s="88">
        <v>-37.510071000000003</v>
      </c>
      <c r="D200" s="88">
        <v>-4.2266145000000002</v>
      </c>
      <c r="E200" s="88"/>
      <c r="F200" s="88"/>
      <c r="H200" s="99">
        <f t="shared" si="14"/>
        <v>27.1</v>
      </c>
      <c r="I200" s="98">
        <f>CLvsLO!H201</f>
        <v>-7.5858154000000004</v>
      </c>
      <c r="J200" s="99">
        <f t="shared" si="15"/>
        <v>-5.6180696000000001</v>
      </c>
      <c r="L200" s="88"/>
      <c r="M200" s="88"/>
      <c r="N200" s="88"/>
      <c r="O200" s="88"/>
      <c r="P200" s="88"/>
      <c r="R200" s="6">
        <f t="shared" si="12"/>
        <v>0</v>
      </c>
      <c r="S200" s="98">
        <f>CLvsLO!R201</f>
        <v>0</v>
      </c>
      <c r="T200" s="6">
        <f t="shared" si="13"/>
        <v>0</v>
      </c>
    </row>
    <row r="201" spans="2:20" x14ac:dyDescent="0.25">
      <c r="B201" s="88">
        <v>28810000000</v>
      </c>
      <c r="C201" s="88">
        <v>-38.480328</v>
      </c>
      <c r="D201" s="88">
        <v>-4.2229843000000002</v>
      </c>
      <c r="E201" s="88"/>
      <c r="F201" s="88"/>
      <c r="H201" s="99">
        <f t="shared" si="14"/>
        <v>27.25</v>
      </c>
      <c r="I201" s="98">
        <f>CLvsLO!H202</f>
        <v>-7.6137895999999996</v>
      </c>
      <c r="J201" s="99">
        <f t="shared" si="15"/>
        <v>-5.6951121999999996</v>
      </c>
      <c r="L201" s="88"/>
      <c r="M201" s="88"/>
      <c r="N201" s="88"/>
      <c r="O201" s="88"/>
      <c r="P201" s="88"/>
      <c r="R201" s="6">
        <f t="shared" si="12"/>
        <v>0</v>
      </c>
      <c r="S201" s="98">
        <f>CLvsLO!R202</f>
        <v>0</v>
      </c>
      <c r="T201" s="6">
        <f t="shared" si="13"/>
        <v>0</v>
      </c>
    </row>
    <row r="202" spans="2:20" x14ac:dyDescent="0.25">
      <c r="B202" s="88">
        <v>28960000000</v>
      </c>
      <c r="C202" s="88">
        <v>-39.275615999999999</v>
      </c>
      <c r="D202" s="88">
        <v>-4.2202573000000001</v>
      </c>
      <c r="E202" s="88"/>
      <c r="F202" s="88"/>
      <c r="H202" s="99">
        <f t="shared" si="14"/>
        <v>27.4</v>
      </c>
      <c r="I202" s="99">
        <f>CLvsLO!H203</f>
        <v>-7.6862493000000001</v>
      </c>
      <c r="J202" s="99">
        <f t="shared" si="15"/>
        <v>-5.7691435999999996</v>
      </c>
      <c r="L202" s="88"/>
      <c r="M202" s="88"/>
      <c r="N202" s="88"/>
      <c r="O202" s="88"/>
      <c r="P202" s="88"/>
      <c r="R202" s="6">
        <f t="shared" si="12"/>
        <v>0</v>
      </c>
      <c r="S202" s="98">
        <f>CLvsLO!R203</f>
        <v>0</v>
      </c>
      <c r="T202" s="6">
        <f t="shared" si="13"/>
        <v>0</v>
      </c>
    </row>
    <row r="203" spans="2:20" x14ac:dyDescent="0.25">
      <c r="B203" s="88">
        <v>29110000000</v>
      </c>
      <c r="C203" s="88">
        <v>-39.979404000000002</v>
      </c>
      <c r="D203" s="88">
        <v>-4.2180076</v>
      </c>
      <c r="E203" s="88"/>
      <c r="F203" s="88"/>
      <c r="H203" s="99">
        <f t="shared" si="14"/>
        <v>27.55</v>
      </c>
      <c r="I203" s="99">
        <f>CLvsLO!H204</f>
        <v>-7.8031693000000004</v>
      </c>
      <c r="J203" s="99">
        <f t="shared" si="15"/>
        <v>-5.7626524000000003</v>
      </c>
      <c r="L203" s="88"/>
      <c r="M203" s="88"/>
      <c r="N203" s="88"/>
      <c r="O203" s="88"/>
      <c r="P203" s="88"/>
      <c r="R203" s="6">
        <f t="shared" si="12"/>
        <v>0</v>
      </c>
      <c r="S203" s="98">
        <f>CLvsLO!R204</f>
        <v>0</v>
      </c>
      <c r="T203" s="6">
        <f t="shared" si="13"/>
        <v>0</v>
      </c>
    </row>
    <row r="204" spans="2:20" x14ac:dyDescent="0.25">
      <c r="B204" s="88">
        <v>29260000000</v>
      </c>
      <c r="C204" s="88">
        <v>-40.554347999999997</v>
      </c>
      <c r="D204" s="88">
        <v>-4.2162929</v>
      </c>
      <c r="E204" s="88"/>
      <c r="F204" s="88"/>
      <c r="H204" s="99">
        <f t="shared" si="14"/>
        <v>27.7</v>
      </c>
      <c r="I204" s="99">
        <f>CLvsLO!H205</f>
        <v>-7.9482058999999996</v>
      </c>
      <c r="J204" s="99">
        <f t="shared" si="15"/>
        <v>-5.7043872000000002</v>
      </c>
      <c r="L204" s="88"/>
      <c r="M204" s="88"/>
      <c r="N204" s="88"/>
      <c r="O204" s="88"/>
      <c r="P204" s="88"/>
      <c r="R204" s="6">
        <f t="shared" si="12"/>
        <v>0</v>
      </c>
      <c r="S204" s="98">
        <f>CLvsLO!R205</f>
        <v>0</v>
      </c>
      <c r="T204" s="6">
        <f t="shared" si="13"/>
        <v>0</v>
      </c>
    </row>
    <row r="205" spans="2:20" x14ac:dyDescent="0.25">
      <c r="B205" s="88">
        <v>29410000000</v>
      </c>
      <c r="C205" s="88">
        <v>-41.000785999999998</v>
      </c>
      <c r="D205" s="88">
        <v>-4.2153577999999996</v>
      </c>
      <c r="E205" s="88"/>
      <c r="F205" s="88"/>
      <c r="H205" s="99">
        <f t="shared" si="14"/>
        <v>27.85</v>
      </c>
      <c r="I205" s="99">
        <f>CLvsLO!H206</f>
        <v>-8.1033583</v>
      </c>
      <c r="J205" s="99">
        <f t="shared" si="15"/>
        <v>-5.5188798999999999</v>
      </c>
      <c r="L205" s="88"/>
      <c r="M205" s="88"/>
      <c r="N205" s="88"/>
      <c r="O205" s="88"/>
      <c r="P205" s="88"/>
    </row>
    <row r="206" spans="2:20" x14ac:dyDescent="0.25">
      <c r="B206" s="88">
        <v>29560000000</v>
      </c>
      <c r="C206" s="88">
        <v>-41.318367000000002</v>
      </c>
      <c r="D206" s="88">
        <v>-4.2139496999999997</v>
      </c>
      <c r="E206" s="88"/>
      <c r="F206" s="88"/>
      <c r="H206" s="99">
        <f t="shared" si="14"/>
        <v>28</v>
      </c>
      <c r="I206" s="99">
        <f>CLvsLO!H207</f>
        <v>-8.2490319999999997</v>
      </c>
      <c r="J206" s="99">
        <f t="shared" si="15"/>
        <v>-5.3836627000000004</v>
      </c>
      <c r="L206" s="88"/>
      <c r="M206" s="88"/>
      <c r="N206" s="88"/>
      <c r="O206" s="88"/>
      <c r="P206" s="88"/>
    </row>
    <row r="207" spans="2:20" x14ac:dyDescent="0.25">
      <c r="B207" s="88">
        <v>29710000000</v>
      </c>
      <c r="C207" s="88">
        <v>-41.522506999999997</v>
      </c>
      <c r="D207" s="88">
        <v>-4.2132348999999998</v>
      </c>
      <c r="E207" s="88"/>
      <c r="F207" s="88"/>
      <c r="H207" s="99">
        <f t="shared" si="14"/>
        <v>28.15</v>
      </c>
      <c r="I207" s="99">
        <f>CLvsLO!H208</f>
        <v>-8.4023751999999998</v>
      </c>
      <c r="J207" s="99">
        <f t="shared" si="15"/>
        <v>-5.0967832</v>
      </c>
      <c r="L207" s="88"/>
      <c r="M207" s="88"/>
      <c r="N207" s="88"/>
      <c r="O207" s="88"/>
      <c r="P207" s="88"/>
    </row>
    <row r="208" spans="2:20" x14ac:dyDescent="0.25">
      <c r="B208" s="88">
        <v>29860000000</v>
      </c>
      <c r="C208" s="88">
        <v>-41.665461999999998</v>
      </c>
      <c r="D208" s="88">
        <v>-4.2123851999999999</v>
      </c>
      <c r="E208" s="88"/>
      <c r="F208" s="88"/>
      <c r="H208" s="99">
        <f t="shared" si="14"/>
        <v>28.3</v>
      </c>
      <c r="I208" s="99">
        <f>CLvsLO!H209</f>
        <v>-8.5226802999999993</v>
      </c>
      <c r="J208" s="99">
        <f t="shared" si="15"/>
        <v>-4.9855466000000002</v>
      </c>
      <c r="L208" s="88"/>
      <c r="M208" s="88"/>
      <c r="N208" s="88"/>
      <c r="O208" s="88"/>
      <c r="P208" s="88"/>
    </row>
    <row r="209" spans="2:16" x14ac:dyDescent="0.25">
      <c r="B209" s="88">
        <v>30010000000</v>
      </c>
      <c r="C209" s="88">
        <v>-41.732348999999999</v>
      </c>
      <c r="D209" s="88">
        <v>-4.2122745999999998</v>
      </c>
      <c r="E209" s="88"/>
      <c r="F209" s="88"/>
      <c r="H209" s="99">
        <f t="shared" si="14"/>
        <v>28.45</v>
      </c>
      <c r="I209" s="99">
        <f>CLvsLO!H210</f>
        <v>-8.6106844000000002</v>
      </c>
      <c r="J209" s="99">
        <f t="shared" si="15"/>
        <v>-4.8178333999999996</v>
      </c>
      <c r="L209" s="88"/>
      <c r="M209" s="88"/>
      <c r="N209" s="88"/>
      <c r="O209" s="88"/>
      <c r="P209" s="88"/>
    </row>
    <row r="210" spans="2:16" x14ac:dyDescent="0.25">
      <c r="B210" s="88" t="s">
        <v>21</v>
      </c>
      <c r="C210" s="88"/>
      <c r="D210" s="88"/>
      <c r="E210" s="88"/>
      <c r="F210" s="88"/>
      <c r="H210" s="99">
        <f t="shared" si="14"/>
        <v>28.6</v>
      </c>
      <c r="I210" s="99">
        <f>CLvsLO!H211</f>
        <v>-8.6729126000000001</v>
      </c>
      <c r="J210" s="99">
        <f t="shared" si="15"/>
        <v>-4.6671814999999999</v>
      </c>
      <c r="L210" s="88"/>
      <c r="M210" s="88"/>
      <c r="N210" s="88"/>
      <c r="O210" s="88"/>
      <c r="P210" s="88"/>
    </row>
    <row r="211" spans="2:16" x14ac:dyDescent="0.25">
      <c r="C211" s="88"/>
      <c r="D211" s="88"/>
      <c r="E211" s="88"/>
      <c r="F211" s="88"/>
      <c r="H211" s="99">
        <f t="shared" si="14"/>
        <v>28.75</v>
      </c>
      <c r="I211" s="99">
        <f>CLvsLO!H212</f>
        <v>-8.7086372000000001</v>
      </c>
      <c r="J211" s="99">
        <f t="shared" si="15"/>
        <v>-4.5535731000000004</v>
      </c>
      <c r="L211" s="88"/>
      <c r="M211" s="88"/>
      <c r="N211" s="88"/>
      <c r="O211" s="88"/>
      <c r="P211" s="88"/>
    </row>
    <row r="212" spans="2:16" x14ac:dyDescent="0.25">
      <c r="C212" s="88"/>
      <c r="D212" s="88"/>
      <c r="E212" s="88"/>
      <c r="F212" s="88"/>
      <c r="H212" s="99">
        <f t="shared" si="14"/>
        <v>28.9</v>
      </c>
      <c r="I212" s="99">
        <f>CLvsLO!H213</f>
        <v>-8.7327680999999995</v>
      </c>
      <c r="J212" s="99">
        <f t="shared" si="15"/>
        <v>-4.464067</v>
      </c>
      <c r="L212" s="88"/>
      <c r="M212" s="88"/>
      <c r="N212" s="88"/>
      <c r="O212" s="88"/>
      <c r="P212" s="88"/>
    </row>
    <row r="213" spans="2:16" x14ac:dyDescent="0.25">
      <c r="B213" s="88" t="s">
        <v>18</v>
      </c>
      <c r="C213" s="88"/>
      <c r="D213" s="88"/>
      <c r="E213" s="88"/>
      <c r="F213" s="88"/>
      <c r="H213" s="99">
        <f t="shared" si="14"/>
        <v>29.05</v>
      </c>
      <c r="I213" s="99">
        <f>CLvsLO!H214</f>
        <v>-8.7830410000000008</v>
      </c>
      <c r="J213" s="99">
        <f t="shared" si="15"/>
        <v>-4.4033895000000003</v>
      </c>
      <c r="L213" s="88"/>
      <c r="M213" s="88"/>
      <c r="N213" s="88"/>
      <c r="O213" s="88"/>
      <c r="P213" s="88"/>
    </row>
    <row r="214" spans="2:16" x14ac:dyDescent="0.25">
      <c r="B214" s="88" t="s">
        <v>19</v>
      </c>
      <c r="C214" s="88" t="s">
        <v>280</v>
      </c>
      <c r="D214" s="88" t="s">
        <v>304</v>
      </c>
      <c r="E214" s="88"/>
      <c r="F214" s="88"/>
      <c r="H214" s="99">
        <f t="shared" si="14"/>
        <v>29.2</v>
      </c>
      <c r="I214" s="99">
        <f>CLvsLO!H215</f>
        <v>-8.8396158000000007</v>
      </c>
      <c r="J214" s="99">
        <f t="shared" si="15"/>
        <v>-4.3232884</v>
      </c>
      <c r="L214" s="88"/>
      <c r="M214" s="88"/>
      <c r="N214" s="88"/>
      <c r="O214" s="88"/>
      <c r="P214" s="88"/>
    </row>
    <row r="215" spans="2:16" x14ac:dyDescent="0.25">
      <c r="B215" s="88">
        <v>10000000000</v>
      </c>
      <c r="C215" s="88">
        <v>-81.589438999999999</v>
      </c>
      <c r="D215" s="88">
        <v>-0.45776322000000003</v>
      </c>
      <c r="E215" s="88"/>
      <c r="F215" s="88"/>
      <c r="H215" s="99">
        <f t="shared" si="14"/>
        <v>29.35</v>
      </c>
      <c r="I215" s="99">
        <f>CLvsLO!H216</f>
        <v>-8.8944606999999998</v>
      </c>
      <c r="J215" s="99">
        <f t="shared" si="15"/>
        <v>-4.3466000999999999</v>
      </c>
      <c r="L215" s="88"/>
      <c r="M215" s="88"/>
      <c r="N215" s="88"/>
      <c r="O215" s="88"/>
      <c r="P215" s="88"/>
    </row>
    <row r="216" spans="2:16" x14ac:dyDescent="0.25">
      <c r="B216" s="88">
        <v>10075000000</v>
      </c>
      <c r="C216" s="88">
        <v>-80.619484</v>
      </c>
      <c r="D216" s="88">
        <v>-0.45470433999999998</v>
      </c>
      <c r="E216" s="88"/>
      <c r="F216" s="88"/>
      <c r="H216" s="99">
        <f t="shared" si="14"/>
        <v>29.5</v>
      </c>
      <c r="I216" s="99">
        <f>CLvsLO!H217</f>
        <v>-8.9550380999999994</v>
      </c>
      <c r="J216" s="99">
        <f t="shared" si="15"/>
        <v>-4.2846222000000003</v>
      </c>
      <c r="L216" s="88"/>
      <c r="M216" s="88"/>
      <c r="N216" s="88"/>
      <c r="O216" s="88"/>
      <c r="P216" s="88"/>
    </row>
    <row r="217" spans="2:16" x14ac:dyDescent="0.25">
      <c r="B217" s="88">
        <v>10150000000</v>
      </c>
      <c r="C217" s="88">
        <v>-79.716324</v>
      </c>
      <c r="D217" s="88">
        <v>-0.46257067000000002</v>
      </c>
      <c r="E217" s="88"/>
      <c r="F217" s="88"/>
      <c r="H217" s="99">
        <f t="shared" si="14"/>
        <v>29.65</v>
      </c>
      <c r="I217" s="99">
        <f>CLvsLO!H218</f>
        <v>-9.0184698000000001</v>
      </c>
      <c r="J217" s="99">
        <f t="shared" si="15"/>
        <v>-4.3014288000000001</v>
      </c>
      <c r="L217" s="88"/>
      <c r="M217" s="88"/>
      <c r="N217" s="88"/>
      <c r="O217" s="88"/>
      <c r="P217" s="88"/>
    </row>
    <row r="218" spans="2:16" x14ac:dyDescent="0.25">
      <c r="B218" s="88">
        <v>10225000000</v>
      </c>
      <c r="C218" s="88">
        <v>-78.307998999999995</v>
      </c>
      <c r="D218" s="88">
        <v>-0.46714612999999999</v>
      </c>
      <c r="E218" s="88"/>
      <c r="F218" s="88"/>
      <c r="H218" s="99">
        <f t="shared" si="14"/>
        <v>29.8</v>
      </c>
      <c r="I218" s="99">
        <f>CLvsLO!H219</f>
        <v>-9.0494623000000001</v>
      </c>
      <c r="J218" s="99">
        <f t="shared" si="15"/>
        <v>-4.3402405000000002</v>
      </c>
      <c r="L218" s="88"/>
      <c r="M218" s="88"/>
      <c r="N218" s="88"/>
      <c r="O218" s="88"/>
      <c r="P218" s="88"/>
    </row>
    <row r="219" spans="2:16" x14ac:dyDescent="0.25">
      <c r="B219" s="88">
        <v>10300000000</v>
      </c>
      <c r="C219" s="88">
        <v>-75.579025000000001</v>
      </c>
      <c r="D219" s="88">
        <v>-0.47468969</v>
      </c>
      <c r="E219" s="88"/>
      <c r="F219" s="88"/>
      <c r="H219" s="99">
        <f t="shared" si="14"/>
        <v>29.95</v>
      </c>
      <c r="I219" s="99">
        <f>CLvsLO!H220</f>
        <v>-9.0877961999999997</v>
      </c>
      <c r="J219" s="99">
        <f t="shared" si="15"/>
        <v>-4.3171239000000003</v>
      </c>
      <c r="L219" s="88"/>
      <c r="M219" s="88"/>
      <c r="N219" s="88"/>
      <c r="O219" s="88"/>
      <c r="P219" s="88"/>
    </row>
    <row r="220" spans="2:16" x14ac:dyDescent="0.25">
      <c r="B220" s="88">
        <v>10375000000</v>
      </c>
      <c r="C220" s="88">
        <v>-77.861450000000005</v>
      </c>
      <c r="D220" s="88">
        <v>-0.47376629999999997</v>
      </c>
      <c r="E220" s="88"/>
      <c r="F220" s="88"/>
      <c r="H220" s="99">
        <f t="shared" si="14"/>
        <v>30.1</v>
      </c>
      <c r="I220" s="99">
        <f>CLvsLO!H221</f>
        <v>-9.1087103000000003</v>
      </c>
      <c r="J220" s="99">
        <f t="shared" si="15"/>
        <v>-4.2721099999999996</v>
      </c>
      <c r="L220" s="88"/>
      <c r="M220" s="88"/>
      <c r="N220" s="88"/>
      <c r="O220" s="88"/>
      <c r="P220" s="88"/>
    </row>
    <row r="221" spans="2:16" x14ac:dyDescent="0.25">
      <c r="B221" s="88">
        <v>10450000000</v>
      </c>
      <c r="C221" s="88">
        <v>-77.998519999999999</v>
      </c>
      <c r="D221" s="88">
        <v>-0.47852298999999998</v>
      </c>
      <c r="E221" s="88"/>
      <c r="F221" s="88"/>
      <c r="H221" s="99">
        <f t="shared" si="14"/>
        <v>30.25</v>
      </c>
      <c r="I221" s="99">
        <f>CLvsLO!H222</f>
        <v>-9.1491442000000003</v>
      </c>
      <c r="J221" s="99">
        <f t="shared" si="15"/>
        <v>-4.2818054999999999</v>
      </c>
      <c r="L221" s="88"/>
      <c r="M221" s="88"/>
      <c r="N221" s="88"/>
      <c r="O221" s="88"/>
      <c r="P221" s="88"/>
    </row>
    <row r="222" spans="2:16" x14ac:dyDescent="0.25">
      <c r="B222" s="88">
        <v>10525000000</v>
      </c>
      <c r="C222" s="88">
        <v>-79.007141000000004</v>
      </c>
      <c r="D222" s="88">
        <v>-0.48029280000000002</v>
      </c>
      <c r="E222" s="88"/>
      <c r="F222" s="88"/>
      <c r="H222" s="99">
        <f t="shared" si="14"/>
        <v>30.4</v>
      </c>
      <c r="I222" s="99">
        <f>CLvsLO!H223</f>
        <v>-9.2243872000000007</v>
      </c>
      <c r="J222" s="99">
        <f t="shared" si="15"/>
        <v>-4.1859231000000001</v>
      </c>
      <c r="L222" s="88"/>
      <c r="M222" s="88"/>
      <c r="N222" s="88"/>
      <c r="O222" s="88"/>
      <c r="P222" s="88"/>
    </row>
    <row r="223" spans="2:16" x14ac:dyDescent="0.25">
      <c r="B223" s="88">
        <v>10600000000</v>
      </c>
      <c r="C223" s="88">
        <v>-77.029694000000006</v>
      </c>
      <c r="D223" s="88">
        <v>-0.49118932999999998</v>
      </c>
      <c r="E223" s="88"/>
      <c r="F223" s="88"/>
      <c r="H223" s="99">
        <f t="shared" si="14"/>
        <v>30.55</v>
      </c>
      <c r="I223" s="99">
        <f>CLvsLO!H224</f>
        <v>-9.2848586999999991</v>
      </c>
      <c r="J223" s="99">
        <f t="shared" si="15"/>
        <v>-4.1828380000000003</v>
      </c>
      <c r="L223" s="88"/>
      <c r="M223" s="88"/>
      <c r="N223" s="88"/>
      <c r="O223" s="88"/>
      <c r="P223" s="88"/>
    </row>
    <row r="224" spans="2:16" x14ac:dyDescent="0.25">
      <c r="B224" s="88">
        <v>10675000000</v>
      </c>
      <c r="C224" s="88">
        <v>-75.564673999999997</v>
      </c>
      <c r="D224" s="88">
        <v>-0.49506952999999998</v>
      </c>
      <c r="E224" s="88"/>
      <c r="F224" s="88"/>
      <c r="H224" s="99">
        <f t="shared" si="14"/>
        <v>30.7</v>
      </c>
      <c r="I224" s="99">
        <f>CLvsLO!H225</f>
        <v>-9.2615175000000001</v>
      </c>
      <c r="J224" s="99">
        <f t="shared" si="15"/>
        <v>-4.1916355999999997</v>
      </c>
      <c r="L224" s="88"/>
      <c r="M224" s="88"/>
      <c r="N224" s="88"/>
      <c r="O224" s="88"/>
      <c r="P224" s="88"/>
    </row>
    <row r="225" spans="2:16" x14ac:dyDescent="0.25">
      <c r="B225" s="88">
        <v>10750000000</v>
      </c>
      <c r="C225" s="88">
        <v>-74.412209000000004</v>
      </c>
      <c r="D225" s="88">
        <v>-0.50636535999999999</v>
      </c>
      <c r="E225" s="88"/>
      <c r="F225" s="88"/>
      <c r="H225" s="99">
        <f t="shared" si="14"/>
        <v>30.85</v>
      </c>
      <c r="I225" s="99">
        <f>CLvsLO!H226</f>
        <v>-9.2623719999999992</v>
      </c>
      <c r="J225" s="99">
        <f t="shared" si="15"/>
        <v>-4.1812601000000003</v>
      </c>
      <c r="L225" s="88"/>
      <c r="M225" s="88"/>
      <c r="N225" s="88"/>
      <c r="O225" s="88"/>
      <c r="P225" s="88"/>
    </row>
    <row r="226" spans="2:16" x14ac:dyDescent="0.25">
      <c r="B226" s="88">
        <v>10825000000</v>
      </c>
      <c r="C226" s="88">
        <v>-75.699264999999997</v>
      </c>
      <c r="D226" s="88">
        <v>-0.50675780000000004</v>
      </c>
      <c r="E226" s="88"/>
      <c r="F226" s="88"/>
      <c r="H226" s="99">
        <f t="shared" si="14"/>
        <v>31</v>
      </c>
      <c r="I226" s="99">
        <f>CLvsLO!H227</f>
        <v>-9.2590150999999992</v>
      </c>
      <c r="J226" s="99">
        <f t="shared" si="15"/>
        <v>-4.1974735000000001</v>
      </c>
      <c r="L226" s="88"/>
      <c r="M226" s="88"/>
      <c r="N226" s="88"/>
      <c r="O226" s="88"/>
      <c r="P226" s="88"/>
    </row>
    <row r="227" spans="2:16" x14ac:dyDescent="0.25">
      <c r="B227" s="88">
        <v>10900000000</v>
      </c>
      <c r="C227" s="88">
        <v>-74.471892999999994</v>
      </c>
      <c r="D227" s="88">
        <v>-0.51849449000000003</v>
      </c>
      <c r="E227" s="88"/>
      <c r="F227" s="88"/>
      <c r="H227" s="99">
        <f t="shared" si="14"/>
        <v>31.15</v>
      </c>
      <c r="I227" s="99">
        <f>CLvsLO!H228</f>
        <v>-9.2552699999999994</v>
      </c>
      <c r="J227" s="99">
        <f t="shared" si="15"/>
        <v>-4.3216824999999996</v>
      </c>
      <c r="L227" s="88"/>
      <c r="M227" s="88"/>
      <c r="N227" s="88"/>
      <c r="O227" s="88"/>
      <c r="P227" s="88"/>
    </row>
    <row r="228" spans="2:16" x14ac:dyDescent="0.25">
      <c r="B228" s="88">
        <v>10975000000</v>
      </c>
      <c r="C228" s="88">
        <v>-75.603347999999997</v>
      </c>
      <c r="D228" s="88">
        <v>-0.53038532000000005</v>
      </c>
      <c r="E228" s="88"/>
      <c r="F228" s="88"/>
      <c r="H228" s="99">
        <f t="shared" si="14"/>
        <v>31.3</v>
      </c>
      <c r="I228" s="99">
        <f>CLvsLO!H229</f>
        <v>-9.2072306000000008</v>
      </c>
      <c r="J228" s="99">
        <f t="shared" si="15"/>
        <v>-4.3003473000000003</v>
      </c>
      <c r="L228" s="88"/>
      <c r="M228" s="88"/>
      <c r="N228" s="88"/>
      <c r="O228" s="88"/>
      <c r="P228" s="88"/>
    </row>
    <row r="229" spans="2:16" x14ac:dyDescent="0.25">
      <c r="B229" s="88">
        <v>11050000000</v>
      </c>
      <c r="C229" s="88">
        <v>-75.860939000000002</v>
      </c>
      <c r="D229" s="88">
        <v>-0.54034203000000003</v>
      </c>
      <c r="E229" s="88"/>
      <c r="F229" s="88"/>
      <c r="H229" s="99">
        <f t="shared" si="14"/>
        <v>31.45</v>
      </c>
      <c r="I229" s="99">
        <f>CLvsLO!H230</f>
        <v>-9.1438512999999997</v>
      </c>
      <c r="J229" s="99">
        <f t="shared" si="15"/>
        <v>-4.3504456999999999</v>
      </c>
      <c r="L229" s="88"/>
      <c r="M229" s="88"/>
      <c r="N229" s="88"/>
      <c r="O229" s="88"/>
      <c r="P229" s="88"/>
    </row>
    <row r="230" spans="2:16" x14ac:dyDescent="0.25">
      <c r="B230" s="88">
        <v>11125000000</v>
      </c>
      <c r="C230" s="88">
        <v>-76.572838000000004</v>
      </c>
      <c r="D230" s="88">
        <v>-0.53811609999999999</v>
      </c>
      <c r="E230" s="88"/>
      <c r="F230" s="88"/>
      <c r="H230" s="99">
        <f t="shared" si="14"/>
        <v>31.6</v>
      </c>
      <c r="I230" s="99">
        <f>CLvsLO!H231</f>
        <v>-9.0746918000000001</v>
      </c>
      <c r="J230" s="99">
        <f t="shared" si="15"/>
        <v>-4.3878803</v>
      </c>
      <c r="L230" s="88"/>
      <c r="M230" s="88"/>
      <c r="N230" s="88"/>
      <c r="O230" s="88"/>
      <c r="P230" s="88"/>
    </row>
    <row r="231" spans="2:16" x14ac:dyDescent="0.25">
      <c r="B231" s="88">
        <v>11200000000</v>
      </c>
      <c r="C231" s="88">
        <v>-77.984015999999997</v>
      </c>
      <c r="D231" s="88">
        <v>-0.54924929</v>
      </c>
      <c r="E231" s="88"/>
      <c r="F231" s="88"/>
      <c r="H231" s="99">
        <f t="shared" si="14"/>
        <v>31.75</v>
      </c>
      <c r="I231" s="99">
        <f>CLvsLO!H232</f>
        <v>-9.0638924000000003</v>
      </c>
      <c r="J231" s="99">
        <f t="shared" si="15"/>
        <v>-4.4472451</v>
      </c>
      <c r="L231" s="88"/>
      <c r="M231" s="88"/>
      <c r="N231" s="88"/>
      <c r="O231" s="88"/>
      <c r="P231" s="88"/>
    </row>
    <row r="232" spans="2:16" x14ac:dyDescent="0.25">
      <c r="B232" s="88">
        <v>11275000000</v>
      </c>
      <c r="C232" s="88">
        <v>-78.272491000000002</v>
      </c>
      <c r="D232" s="88">
        <v>-0.56995386000000003</v>
      </c>
      <c r="E232" s="88"/>
      <c r="F232" s="88"/>
      <c r="H232" s="99">
        <f t="shared" si="14"/>
        <v>31.9</v>
      </c>
      <c r="I232" s="99">
        <f>CLvsLO!H233</f>
        <v>-9.0560665</v>
      </c>
      <c r="J232" s="99">
        <f t="shared" si="15"/>
        <v>-4.4762925999999998</v>
      </c>
      <c r="L232" s="88"/>
      <c r="M232" s="88"/>
      <c r="N232" s="88"/>
      <c r="O232" s="88"/>
      <c r="P232" s="88"/>
    </row>
    <row r="233" spans="2:16" x14ac:dyDescent="0.25">
      <c r="B233" s="88">
        <v>11350000000</v>
      </c>
      <c r="C233" s="88">
        <v>-76.188682999999997</v>
      </c>
      <c r="D233" s="88">
        <v>-0.57501124999999997</v>
      </c>
      <c r="E233" s="88"/>
      <c r="F233" s="88"/>
      <c r="H233" s="99">
        <f t="shared" si="14"/>
        <v>32.049999999999997</v>
      </c>
      <c r="I233" s="99">
        <f>CLvsLO!H234</f>
        <v>-9.0237798999999992</v>
      </c>
      <c r="J233" s="99">
        <f t="shared" si="15"/>
        <v>-4.6022676999999996</v>
      </c>
      <c r="L233" s="88"/>
      <c r="M233" s="88"/>
      <c r="N233" s="88"/>
      <c r="O233" s="88"/>
      <c r="P233" s="88"/>
    </row>
    <row r="234" spans="2:16" x14ac:dyDescent="0.25">
      <c r="B234" s="88">
        <v>11425000000</v>
      </c>
      <c r="C234" s="88">
        <v>-75.728279000000001</v>
      </c>
      <c r="D234" s="88">
        <v>-0.58938312999999998</v>
      </c>
      <c r="E234" s="88"/>
      <c r="F234" s="88"/>
      <c r="H234" s="99">
        <f t="shared" si="14"/>
        <v>32.200000000000003</v>
      </c>
      <c r="I234" s="99">
        <f>CLvsLO!H235</f>
        <v>-8.9846868999999998</v>
      </c>
      <c r="J234" s="99">
        <f t="shared" si="15"/>
        <v>-4.7201842999999997</v>
      </c>
      <c r="L234" s="88"/>
      <c r="M234" s="88"/>
      <c r="N234" s="88"/>
      <c r="O234" s="88"/>
      <c r="P234" s="88"/>
    </row>
    <row r="235" spans="2:16" x14ac:dyDescent="0.25">
      <c r="B235" s="88">
        <v>11500000000</v>
      </c>
      <c r="C235" s="88">
        <v>-74.722579999999994</v>
      </c>
      <c r="D235" s="88">
        <v>-0.60494256000000002</v>
      </c>
      <c r="E235" s="88"/>
      <c r="F235" s="88"/>
      <c r="H235" s="99">
        <f t="shared" si="14"/>
        <v>32.35</v>
      </c>
      <c r="I235" s="99">
        <f>CLvsLO!H236</f>
        <v>-8.9249659000000001</v>
      </c>
      <c r="J235" s="99">
        <f t="shared" si="15"/>
        <v>-4.8323983999999998</v>
      </c>
      <c r="L235" s="88"/>
      <c r="M235" s="88"/>
      <c r="N235" s="88"/>
      <c r="O235" s="88"/>
      <c r="P235" s="88"/>
    </row>
    <row r="236" spans="2:16" x14ac:dyDescent="0.25">
      <c r="B236" s="88">
        <v>11575000000</v>
      </c>
      <c r="C236" s="88">
        <v>-73.468506000000005</v>
      </c>
      <c r="D236" s="88">
        <v>-0.62031835000000002</v>
      </c>
      <c r="E236" s="88"/>
      <c r="F236" s="88"/>
      <c r="H236" s="99">
        <f t="shared" si="14"/>
        <v>32.5</v>
      </c>
      <c r="I236" s="99">
        <f>CLvsLO!H237</f>
        <v>-8.8631352999999997</v>
      </c>
      <c r="J236" s="99">
        <f t="shared" si="15"/>
        <v>-4.9722818999999996</v>
      </c>
      <c r="L236" s="88"/>
      <c r="M236" s="88"/>
      <c r="N236" s="88"/>
      <c r="O236" s="88"/>
      <c r="P236" s="88"/>
    </row>
    <row r="237" spans="2:16" x14ac:dyDescent="0.25">
      <c r="B237" s="88">
        <v>11650000000</v>
      </c>
      <c r="C237" s="88">
        <v>-72.367332000000005</v>
      </c>
      <c r="D237" s="88">
        <v>-0.63183683000000002</v>
      </c>
      <c r="E237" s="88"/>
      <c r="F237" s="88"/>
      <c r="H237" s="99">
        <f t="shared" si="14"/>
        <v>32.65</v>
      </c>
      <c r="I237" s="99">
        <f>CLvsLO!H238</f>
        <v>-8.8070573999999997</v>
      </c>
      <c r="J237" s="99">
        <f t="shared" si="15"/>
        <v>-5.1347661000000002</v>
      </c>
      <c r="L237" s="88"/>
      <c r="M237" s="88"/>
      <c r="N237" s="88"/>
      <c r="O237" s="88"/>
      <c r="P237" s="88"/>
    </row>
    <row r="238" spans="2:16" x14ac:dyDescent="0.25">
      <c r="B238" s="88">
        <v>11725000000</v>
      </c>
      <c r="C238" s="88">
        <v>-70.009795999999994</v>
      </c>
      <c r="D238" s="88">
        <v>-0.65075302000000002</v>
      </c>
      <c r="E238" s="88"/>
      <c r="F238" s="88"/>
      <c r="H238" s="99">
        <f t="shared" si="14"/>
        <v>32.799999999999997</v>
      </c>
      <c r="I238" s="99">
        <f>CLvsLO!H239</f>
        <v>-8.7560883</v>
      </c>
      <c r="J238" s="99">
        <f t="shared" si="15"/>
        <v>-5.1871065999999999</v>
      </c>
      <c r="L238" s="88"/>
      <c r="M238" s="88"/>
      <c r="N238" s="88"/>
      <c r="O238" s="88"/>
      <c r="P238" s="88"/>
    </row>
    <row r="239" spans="2:16" x14ac:dyDescent="0.25">
      <c r="B239" s="88">
        <v>11800000000</v>
      </c>
      <c r="C239" s="88">
        <v>-67.987410999999994</v>
      </c>
      <c r="D239" s="88">
        <v>-0.67307848000000003</v>
      </c>
      <c r="E239" s="88"/>
      <c r="F239" s="88"/>
      <c r="H239" s="99">
        <f t="shared" si="14"/>
        <v>32.950000000000003</v>
      </c>
      <c r="I239" s="99">
        <f>CLvsLO!H240</f>
        <v>-8.7041225000000004</v>
      </c>
      <c r="J239" s="99">
        <f t="shared" si="15"/>
        <v>-5.3554162999999999</v>
      </c>
      <c r="L239" s="88"/>
      <c r="M239" s="88"/>
      <c r="N239" s="88"/>
      <c r="O239" s="88"/>
      <c r="P239" s="88"/>
    </row>
    <row r="240" spans="2:16" x14ac:dyDescent="0.25">
      <c r="B240" s="88">
        <v>11875000000</v>
      </c>
      <c r="C240" s="88">
        <v>-67.034644999999998</v>
      </c>
      <c r="D240" s="88">
        <v>-0.68651949999999995</v>
      </c>
      <c r="E240" s="88"/>
      <c r="F240" s="88"/>
      <c r="H240" s="99">
        <f t="shared" si="14"/>
        <v>33.1</v>
      </c>
      <c r="I240" s="99">
        <f>CLvsLO!H241</f>
        <v>-8.6860657000000003</v>
      </c>
      <c r="J240" s="99">
        <f t="shared" si="15"/>
        <v>-5.4593100999999997</v>
      </c>
      <c r="L240" s="88"/>
      <c r="M240" s="88"/>
      <c r="N240" s="88"/>
      <c r="O240" s="88"/>
      <c r="P240" s="88"/>
    </row>
    <row r="241" spans="2:16" x14ac:dyDescent="0.25">
      <c r="B241" s="88">
        <v>11950000000</v>
      </c>
      <c r="C241" s="88">
        <v>-63.809372000000003</v>
      </c>
      <c r="D241" s="88">
        <v>-0.70178938000000002</v>
      </c>
      <c r="E241" s="88"/>
      <c r="F241" s="88"/>
      <c r="H241" s="99">
        <f t="shared" si="14"/>
        <v>33.25</v>
      </c>
      <c r="I241" s="99">
        <f>CLvsLO!H242</f>
        <v>-8.7012204999999998</v>
      </c>
      <c r="J241" s="99">
        <f t="shared" si="15"/>
        <v>-5.4700502999999996</v>
      </c>
      <c r="L241" s="88"/>
      <c r="M241" s="88"/>
      <c r="N241" s="88"/>
      <c r="O241" s="88"/>
      <c r="P241" s="88"/>
    </row>
    <row r="242" spans="2:16" x14ac:dyDescent="0.25">
      <c r="B242" s="88">
        <v>12025000000</v>
      </c>
      <c r="C242" s="88">
        <v>-60.532210999999997</v>
      </c>
      <c r="D242" s="88">
        <v>-0.72177827000000006</v>
      </c>
      <c r="E242" s="88"/>
      <c r="F242" s="88"/>
      <c r="H242" s="99">
        <f t="shared" si="14"/>
        <v>33.4</v>
      </c>
      <c r="I242" s="99">
        <f>CLvsLO!H243</f>
        <v>-8.7554473999999995</v>
      </c>
      <c r="J242" s="99">
        <f t="shared" si="15"/>
        <v>-5.2591190000000001</v>
      </c>
      <c r="L242" s="88"/>
      <c r="M242" s="88"/>
      <c r="N242" s="88"/>
      <c r="O242" s="88"/>
      <c r="P242" s="88"/>
    </row>
    <row r="243" spans="2:16" x14ac:dyDescent="0.25">
      <c r="B243" s="88">
        <v>12100000000</v>
      </c>
      <c r="C243" s="88">
        <v>-57.076152999999998</v>
      </c>
      <c r="D243" s="88">
        <v>-0.74092256999999995</v>
      </c>
      <c r="E243" s="88"/>
      <c r="F243" s="88"/>
      <c r="H243" s="99">
        <f t="shared" si="14"/>
        <v>33.549999999999997</v>
      </c>
      <c r="I243" s="99">
        <f>CLvsLO!H244</f>
        <v>-8.8664465000000003</v>
      </c>
      <c r="J243" s="99">
        <f t="shared" si="15"/>
        <v>-5.0861773000000001</v>
      </c>
      <c r="L243" s="88"/>
      <c r="M243" s="88"/>
      <c r="N243" s="88"/>
      <c r="O243" s="88"/>
      <c r="P243" s="88"/>
    </row>
    <row r="244" spans="2:16" x14ac:dyDescent="0.25">
      <c r="B244" s="88">
        <v>12175000000</v>
      </c>
      <c r="C244" s="88">
        <v>-53.923935</v>
      </c>
      <c r="D244" s="88">
        <v>-0.75882959000000005</v>
      </c>
      <c r="E244" s="88"/>
      <c r="F244" s="88"/>
      <c r="H244" s="99">
        <f t="shared" si="14"/>
        <v>33.700000000000003</v>
      </c>
      <c r="I244" s="99">
        <f>CLvsLO!H245</f>
        <v>-8.9923897000000004</v>
      </c>
      <c r="J244" s="99">
        <f t="shared" si="15"/>
        <v>-4.8604979999999998</v>
      </c>
      <c r="L244" s="88"/>
      <c r="M244" s="88"/>
      <c r="N244" s="88"/>
      <c r="O244" s="88"/>
      <c r="P244" s="88"/>
    </row>
    <row r="245" spans="2:16" x14ac:dyDescent="0.25">
      <c r="B245" s="88">
        <v>12250000000</v>
      </c>
      <c r="C245" s="88">
        <v>-50.515552999999997</v>
      </c>
      <c r="D245" s="88">
        <v>-0.77944462999999997</v>
      </c>
      <c r="E245" s="88"/>
      <c r="F245" s="88"/>
      <c r="H245" s="99">
        <f t="shared" si="14"/>
        <v>33.85</v>
      </c>
      <c r="I245" s="99">
        <f>CLvsLO!H246</f>
        <v>-9.1637173000000001</v>
      </c>
      <c r="J245" s="99">
        <f t="shared" si="15"/>
        <v>-4.6779218</v>
      </c>
      <c r="L245" s="88"/>
      <c r="M245" s="88"/>
      <c r="N245" s="88"/>
      <c r="O245" s="88"/>
      <c r="P245" s="88"/>
    </row>
    <row r="246" spans="2:16" x14ac:dyDescent="0.25">
      <c r="B246" s="88">
        <v>12325000000</v>
      </c>
      <c r="C246" s="88">
        <v>-48.450248999999999</v>
      </c>
      <c r="D246" s="88">
        <v>-0.80178088000000003</v>
      </c>
      <c r="E246" s="88"/>
      <c r="F246" s="88"/>
      <c r="H246" s="99">
        <f t="shared" si="14"/>
        <v>34</v>
      </c>
      <c r="I246" s="99">
        <f>CLvsLO!H247</f>
        <v>-9.3411465000000007</v>
      </c>
      <c r="J246" s="99">
        <f t="shared" si="15"/>
        <v>-4.5664654000000002</v>
      </c>
      <c r="L246" s="88"/>
      <c r="M246" s="88"/>
      <c r="N246" s="88"/>
      <c r="O246" s="88"/>
      <c r="P246" s="88"/>
    </row>
    <row r="247" spans="2:16" x14ac:dyDescent="0.25">
      <c r="B247" s="88">
        <v>12400000000</v>
      </c>
      <c r="C247" s="88">
        <v>-46.902878000000001</v>
      </c>
      <c r="D247" s="88">
        <v>-0.82742125</v>
      </c>
      <c r="E247" s="88"/>
      <c r="F247" s="88"/>
      <c r="H247" s="99">
        <f t="shared" si="14"/>
        <v>34.15</v>
      </c>
      <c r="I247" s="99">
        <f>CLvsLO!H248</f>
        <v>-9.5253896999999998</v>
      </c>
      <c r="J247" s="99">
        <f t="shared" si="15"/>
        <v>-4.4348650000000003</v>
      </c>
      <c r="L247" s="88"/>
      <c r="M247" s="88"/>
      <c r="N247" s="88"/>
      <c r="O247" s="88"/>
      <c r="P247" s="88"/>
    </row>
    <row r="248" spans="2:16" x14ac:dyDescent="0.25">
      <c r="B248" s="88">
        <v>12475000000</v>
      </c>
      <c r="C248" s="88">
        <v>-46.662849000000001</v>
      </c>
      <c r="D248" s="88">
        <v>-0.85104721999999999</v>
      </c>
      <c r="E248" s="88"/>
      <c r="F248" s="88"/>
      <c r="H248" s="99">
        <f t="shared" si="14"/>
        <v>34.299999999999997</v>
      </c>
      <c r="I248" s="99">
        <f>CLvsLO!H249</f>
        <v>-9.7324065999999991</v>
      </c>
      <c r="J248" s="99">
        <f t="shared" si="15"/>
        <v>-4.3864068999999999</v>
      </c>
      <c r="L248" s="88"/>
      <c r="M248" s="88"/>
      <c r="N248" s="88"/>
      <c r="O248" s="88"/>
      <c r="P248" s="88"/>
    </row>
    <row r="249" spans="2:16" x14ac:dyDescent="0.25">
      <c r="B249" s="88">
        <v>12550000000</v>
      </c>
      <c r="C249" s="88">
        <v>-47.376590999999998</v>
      </c>
      <c r="D249" s="88">
        <v>-0.87271189999999998</v>
      </c>
      <c r="E249" s="88"/>
      <c r="F249" s="88"/>
      <c r="H249" s="99">
        <f t="shared" si="14"/>
        <v>34.450000000000003</v>
      </c>
      <c r="I249" s="99">
        <f>CLvsLO!H250</f>
        <v>-9.9144392000000003</v>
      </c>
      <c r="J249" s="99">
        <f t="shared" si="15"/>
        <v>-4.3322029000000004</v>
      </c>
      <c r="L249" s="88"/>
      <c r="M249" s="88"/>
      <c r="N249" s="88"/>
      <c r="O249" s="88"/>
      <c r="P249" s="88"/>
    </row>
    <row r="250" spans="2:16" x14ac:dyDescent="0.25">
      <c r="B250" s="88">
        <v>12625000000</v>
      </c>
      <c r="C250" s="88">
        <v>-48.072764999999997</v>
      </c>
      <c r="D250" s="88">
        <v>-0.89019221000000004</v>
      </c>
      <c r="E250" s="88"/>
      <c r="F250" s="88"/>
      <c r="H250" s="99">
        <f t="shared" si="14"/>
        <v>34.6</v>
      </c>
      <c r="I250" s="99">
        <f>CLvsLO!H251</f>
        <v>-10.03051</v>
      </c>
      <c r="J250" s="99">
        <f t="shared" si="15"/>
        <v>-4.3759112</v>
      </c>
      <c r="L250" s="88"/>
      <c r="M250" s="88"/>
      <c r="N250" s="88"/>
      <c r="O250" s="88"/>
      <c r="P250" s="88"/>
    </row>
    <row r="251" spans="2:16" x14ac:dyDescent="0.25">
      <c r="B251" s="88">
        <v>12700000000</v>
      </c>
      <c r="C251" s="88">
        <v>-48.881324999999997</v>
      </c>
      <c r="D251" s="88">
        <v>-0.91387479999999999</v>
      </c>
      <c r="E251" s="88"/>
      <c r="F251" s="88"/>
      <c r="H251" s="99">
        <f t="shared" si="14"/>
        <v>34.75</v>
      </c>
      <c r="I251" s="99">
        <f>CLvsLO!H252</f>
        <v>-10.085775999999999</v>
      </c>
      <c r="J251" s="99">
        <f t="shared" si="15"/>
        <v>-4.3952121999999996</v>
      </c>
      <c r="L251" s="88"/>
      <c r="M251" s="88"/>
      <c r="N251" s="88"/>
      <c r="O251" s="88"/>
      <c r="P251" s="88"/>
    </row>
    <row r="252" spans="2:16" x14ac:dyDescent="0.25">
      <c r="B252" s="88">
        <v>12775000000</v>
      </c>
      <c r="C252" s="88">
        <v>-49.745617000000003</v>
      </c>
      <c r="D252" s="88">
        <v>-0.94005649999999996</v>
      </c>
      <c r="E252" s="88"/>
      <c r="F252" s="88"/>
      <c r="H252" s="99">
        <f t="shared" si="14"/>
        <v>34.9</v>
      </c>
      <c r="I252" s="99">
        <f>CLvsLO!H253</f>
        <v>-10.099938</v>
      </c>
      <c r="J252" s="99">
        <f t="shared" si="15"/>
        <v>-4.4319180999999999</v>
      </c>
      <c r="L252" s="88"/>
      <c r="M252" s="88"/>
      <c r="N252" s="88"/>
      <c r="O252" s="88"/>
      <c r="P252" s="88"/>
    </row>
    <row r="253" spans="2:16" x14ac:dyDescent="0.25">
      <c r="B253" s="88">
        <v>12850000000</v>
      </c>
      <c r="C253" s="88">
        <v>-49.749878000000002</v>
      </c>
      <c r="D253" s="88">
        <v>-0.96442348</v>
      </c>
      <c r="E253" s="88"/>
      <c r="F253" s="88"/>
      <c r="H253" s="99">
        <f t="shared" si="14"/>
        <v>35.049999999999997</v>
      </c>
      <c r="I253" s="99">
        <f>CLvsLO!H254</f>
        <v>-10.095227</v>
      </c>
      <c r="J253" s="99">
        <f t="shared" si="15"/>
        <v>-4.5692554000000003</v>
      </c>
      <c r="L253" s="88"/>
      <c r="M253" s="88"/>
      <c r="N253" s="88"/>
      <c r="O253" s="88"/>
      <c r="P253" s="88"/>
    </row>
    <row r="254" spans="2:16" x14ac:dyDescent="0.25">
      <c r="B254" s="88">
        <v>12925000000</v>
      </c>
      <c r="C254" s="88">
        <v>-49.355170999999999</v>
      </c>
      <c r="D254" s="88">
        <v>-0.99791074000000002</v>
      </c>
      <c r="E254" s="88"/>
      <c r="F254" s="88"/>
      <c r="H254" s="99">
        <f t="shared" si="14"/>
        <v>35.200000000000003</v>
      </c>
      <c r="I254" s="99">
        <f>CLvsLO!H255</f>
        <v>-10.062602</v>
      </c>
      <c r="J254" s="99">
        <f t="shared" si="15"/>
        <v>-4.5844693000000003</v>
      </c>
      <c r="L254" s="88"/>
      <c r="M254" s="88"/>
      <c r="N254" s="88"/>
      <c r="O254" s="88"/>
      <c r="P254" s="88"/>
    </row>
    <row r="255" spans="2:16" x14ac:dyDescent="0.25">
      <c r="B255" s="88">
        <v>13000000000</v>
      </c>
      <c r="C255" s="88">
        <v>-49.175877</v>
      </c>
      <c r="D255" s="88">
        <v>-1.0288652</v>
      </c>
      <c r="E255" s="88"/>
      <c r="F255" s="88"/>
      <c r="H255" s="99">
        <f t="shared" si="14"/>
        <v>35.35</v>
      </c>
      <c r="I255" s="99">
        <f>CLvsLO!H256</f>
        <v>-9.9801549999999999</v>
      </c>
      <c r="J255" s="99">
        <f t="shared" si="15"/>
        <v>-4.6744617999999996</v>
      </c>
      <c r="L255" s="88"/>
      <c r="M255" s="88"/>
      <c r="N255" s="88"/>
      <c r="O255" s="88"/>
      <c r="P255" s="88"/>
    </row>
    <row r="256" spans="2:16" x14ac:dyDescent="0.25">
      <c r="B256" s="88">
        <v>13075000000</v>
      </c>
      <c r="C256" s="88">
        <v>-48.601151000000002</v>
      </c>
      <c r="D256" s="88">
        <v>-1.063253</v>
      </c>
      <c r="E256" s="88"/>
      <c r="F256" s="88"/>
      <c r="H256" s="99">
        <f t="shared" si="14"/>
        <v>35.5</v>
      </c>
      <c r="I256" s="99">
        <f>CLvsLO!H257</f>
        <v>-9.8929548</v>
      </c>
      <c r="J256" s="99">
        <f t="shared" si="15"/>
        <v>-4.7309909000000001</v>
      </c>
      <c r="L256" s="88"/>
      <c r="M256" s="88"/>
      <c r="N256" s="88"/>
      <c r="O256" s="88"/>
      <c r="P256" s="88"/>
    </row>
    <row r="257" spans="2:16" x14ac:dyDescent="0.25">
      <c r="B257" s="88">
        <v>13150000000</v>
      </c>
      <c r="C257" s="88">
        <v>-49.204543999999999</v>
      </c>
      <c r="D257" s="88">
        <v>-1.0964973</v>
      </c>
      <c r="E257" s="88"/>
      <c r="F257" s="88"/>
      <c r="H257" s="99">
        <f t="shared" si="14"/>
        <v>35.65</v>
      </c>
      <c r="I257" s="99">
        <f>CLvsLO!H258</f>
        <v>-9.8208932999999998</v>
      </c>
      <c r="J257" s="99">
        <f t="shared" si="15"/>
        <v>-4.7611436999999999</v>
      </c>
      <c r="L257" s="88"/>
      <c r="M257" s="88"/>
      <c r="N257" s="88"/>
      <c r="O257" s="88"/>
      <c r="P257" s="88"/>
    </row>
    <row r="258" spans="2:16" x14ac:dyDescent="0.25">
      <c r="B258" s="88">
        <v>13225000000</v>
      </c>
      <c r="C258" s="88">
        <v>-50.329166000000001</v>
      </c>
      <c r="D258" s="88">
        <v>-1.1333709999999999</v>
      </c>
      <c r="E258" s="88"/>
      <c r="F258" s="88"/>
      <c r="H258" s="99">
        <f t="shared" si="14"/>
        <v>35.799999999999997</v>
      </c>
      <c r="I258" s="99">
        <f>CLvsLO!H259</f>
        <v>-9.7906922999999999</v>
      </c>
      <c r="J258" s="99">
        <f t="shared" si="15"/>
        <v>-4.6862349999999999</v>
      </c>
      <c r="L258" s="88"/>
      <c r="M258" s="88"/>
      <c r="N258" s="88"/>
      <c r="O258" s="88"/>
      <c r="P258" s="88"/>
    </row>
    <row r="259" spans="2:16" x14ac:dyDescent="0.25">
      <c r="B259" s="88">
        <v>13300000000</v>
      </c>
      <c r="C259" s="88">
        <v>-51.673473000000001</v>
      </c>
      <c r="D259" s="88">
        <v>-1.1578907000000001</v>
      </c>
      <c r="E259" s="88"/>
      <c r="F259" s="88"/>
      <c r="H259" s="99">
        <f t="shared" si="14"/>
        <v>35.950000000000003</v>
      </c>
      <c r="I259" s="99">
        <f>CLvsLO!H260</f>
        <v>-9.7562789999999993</v>
      </c>
      <c r="J259" s="99">
        <f t="shared" si="15"/>
        <v>-4.7383737999999997</v>
      </c>
      <c r="L259" s="88"/>
      <c r="M259" s="88"/>
      <c r="N259" s="88"/>
      <c r="O259" s="88"/>
      <c r="P259" s="88"/>
    </row>
    <row r="260" spans="2:16" x14ac:dyDescent="0.25">
      <c r="B260" s="88">
        <v>13375000000</v>
      </c>
      <c r="C260" s="88">
        <v>-53.466549000000001</v>
      </c>
      <c r="D260" s="88">
        <v>-1.1896982</v>
      </c>
      <c r="E260" s="88"/>
      <c r="F260" s="88"/>
      <c r="H260" s="99">
        <f t="shared" si="14"/>
        <v>36.1</v>
      </c>
      <c r="I260" s="99">
        <f>CLvsLO!H261</f>
        <v>-9.7309771000000005</v>
      </c>
      <c r="J260" s="99">
        <f t="shared" si="15"/>
        <v>-4.7732267000000004</v>
      </c>
      <c r="L260" s="88"/>
      <c r="M260" s="88"/>
      <c r="N260" s="88"/>
      <c r="O260" s="88"/>
      <c r="P260" s="88"/>
    </row>
    <row r="261" spans="2:16" x14ac:dyDescent="0.25">
      <c r="B261" s="88">
        <v>13450000000</v>
      </c>
      <c r="C261" s="88">
        <v>-55.413445000000003</v>
      </c>
      <c r="D261" s="88">
        <v>-1.2278384</v>
      </c>
      <c r="E261" s="88"/>
      <c r="F261" s="88"/>
      <c r="H261" s="99">
        <f t="shared" ref="H261:H281" si="16">B472/1000000000</f>
        <v>36.25</v>
      </c>
      <c r="I261" s="99">
        <f>CLvsLO!H262</f>
        <v>-9.7129773999999998</v>
      </c>
      <c r="J261" s="99">
        <f t="shared" ref="J261:J324" si="17">D472</f>
        <v>-4.8080115000000001</v>
      </c>
      <c r="L261" s="88"/>
      <c r="M261" s="88"/>
      <c r="N261" s="88"/>
      <c r="O261" s="88"/>
      <c r="P261" s="88"/>
    </row>
    <row r="262" spans="2:16" x14ac:dyDescent="0.25">
      <c r="B262" s="88">
        <v>13525000000</v>
      </c>
      <c r="C262" s="88">
        <v>-56.047168999999997</v>
      </c>
      <c r="D262" s="88">
        <v>-1.2601228</v>
      </c>
      <c r="E262" s="88"/>
      <c r="F262" s="88"/>
      <c r="H262" s="99">
        <f t="shared" si="16"/>
        <v>36.4</v>
      </c>
      <c r="I262" s="99">
        <f>CLvsLO!H263</f>
        <v>-9.7102784999999994</v>
      </c>
      <c r="J262" s="99">
        <f t="shared" si="17"/>
        <v>-4.7641377</v>
      </c>
      <c r="L262" s="88"/>
      <c r="M262" s="88"/>
      <c r="N262" s="88"/>
      <c r="O262" s="88"/>
      <c r="P262" s="88"/>
    </row>
    <row r="263" spans="2:16" x14ac:dyDescent="0.25">
      <c r="B263" s="88">
        <v>13600000000</v>
      </c>
      <c r="C263" s="88">
        <v>-55.815871999999999</v>
      </c>
      <c r="D263" s="88">
        <v>-1.3076197000000001</v>
      </c>
      <c r="E263" s="88"/>
      <c r="F263" s="88"/>
      <c r="H263" s="99">
        <f t="shared" si="16"/>
        <v>36.549999999999997</v>
      </c>
      <c r="I263" s="99">
        <f>CLvsLO!H264</f>
        <v>-9.7262000999999998</v>
      </c>
      <c r="J263" s="99">
        <f t="shared" si="17"/>
        <v>-4.7287106999999997</v>
      </c>
      <c r="L263" s="88"/>
      <c r="M263" s="88"/>
      <c r="N263" s="88"/>
      <c r="O263" s="88"/>
      <c r="P263" s="88"/>
    </row>
    <row r="264" spans="2:16" x14ac:dyDescent="0.25">
      <c r="B264" s="88">
        <v>13675000000</v>
      </c>
      <c r="C264" s="88">
        <v>-53.830624</v>
      </c>
      <c r="D264" s="88">
        <v>-1.3519570000000001</v>
      </c>
      <c r="E264" s="88"/>
      <c r="F264" s="88"/>
      <c r="H264" s="99">
        <f t="shared" si="16"/>
        <v>36.700000000000003</v>
      </c>
      <c r="I264" s="99">
        <f>CLvsLO!H265</f>
        <v>-9.7343186999999993</v>
      </c>
      <c r="J264" s="99">
        <f t="shared" si="17"/>
        <v>-4.7790765999999998</v>
      </c>
      <c r="L264" s="88"/>
      <c r="M264" s="88"/>
      <c r="N264" s="88"/>
      <c r="O264" s="88"/>
      <c r="P264" s="88"/>
    </row>
    <row r="265" spans="2:16" x14ac:dyDescent="0.25">
      <c r="B265" s="88">
        <v>13750000000</v>
      </c>
      <c r="C265" s="88">
        <v>-50.631686999999999</v>
      </c>
      <c r="D265" s="88">
        <v>-1.3875681</v>
      </c>
      <c r="E265" s="88"/>
      <c r="F265" s="88"/>
      <c r="H265" s="99">
        <f t="shared" si="16"/>
        <v>36.85</v>
      </c>
      <c r="I265" s="99">
        <f>CLvsLO!H266</f>
        <v>-9.7433175999999992</v>
      </c>
      <c r="J265" s="99">
        <f t="shared" si="17"/>
        <v>-4.8401078999999996</v>
      </c>
      <c r="L265" s="88"/>
      <c r="M265" s="88"/>
      <c r="N265" s="88"/>
      <c r="O265" s="88"/>
      <c r="P265" s="88"/>
    </row>
    <row r="266" spans="2:16" x14ac:dyDescent="0.25">
      <c r="B266" s="88">
        <v>13825000000</v>
      </c>
      <c r="C266" s="88">
        <v>-46.613998000000002</v>
      </c>
      <c r="D266" s="88">
        <v>-1.4412735999999999</v>
      </c>
      <c r="E266" s="88"/>
      <c r="F266" s="88"/>
      <c r="H266" s="99">
        <f t="shared" si="16"/>
        <v>37</v>
      </c>
      <c r="I266" s="99">
        <f>CLvsLO!H267</f>
        <v>-9.7456083000000007</v>
      </c>
      <c r="J266" s="99">
        <f t="shared" si="17"/>
        <v>-4.8432177999999997</v>
      </c>
      <c r="L266" s="88"/>
      <c r="M266" s="88"/>
      <c r="N266" s="88"/>
      <c r="O266" s="88"/>
      <c r="P266" s="88"/>
    </row>
    <row r="267" spans="2:16" x14ac:dyDescent="0.25">
      <c r="B267" s="88">
        <v>13900000000</v>
      </c>
      <c r="C267" s="88">
        <v>-41.991287</v>
      </c>
      <c r="D267" s="88">
        <v>-1.5016320999999999</v>
      </c>
      <c r="E267" s="88"/>
      <c r="F267" s="88"/>
      <c r="H267" s="99">
        <f t="shared" si="16"/>
        <v>37.15</v>
      </c>
      <c r="I267" s="99">
        <f>CLvsLO!H268</f>
        <v>-9.7319460000000007</v>
      </c>
      <c r="J267" s="99">
        <f t="shared" si="17"/>
        <v>-4.9681686999999997</v>
      </c>
      <c r="L267" s="88"/>
      <c r="M267" s="88"/>
      <c r="N267" s="88"/>
      <c r="O267" s="88"/>
      <c r="P267" s="88"/>
    </row>
    <row r="268" spans="2:16" x14ac:dyDescent="0.25">
      <c r="B268" s="88">
        <v>13975000000</v>
      </c>
      <c r="C268" s="88">
        <v>-36.785938000000002</v>
      </c>
      <c r="D268" s="88">
        <v>-1.5749466000000001</v>
      </c>
      <c r="E268" s="88"/>
      <c r="F268" s="88"/>
      <c r="H268" s="99">
        <f t="shared" si="16"/>
        <v>37.299999999999997</v>
      </c>
      <c r="I268" s="99">
        <f>CLvsLO!H269</f>
        <v>-9.7105111999999991</v>
      </c>
      <c r="J268" s="99">
        <f t="shared" si="17"/>
        <v>-5.0168834000000002</v>
      </c>
      <c r="L268" s="88"/>
      <c r="M268" s="88"/>
      <c r="N268" s="88"/>
      <c r="O268" s="88"/>
      <c r="P268" s="88"/>
    </row>
    <row r="269" spans="2:16" x14ac:dyDescent="0.25">
      <c r="B269" s="88">
        <v>14050000000</v>
      </c>
      <c r="C269" s="88">
        <v>-32.178317999999997</v>
      </c>
      <c r="D269" s="88">
        <v>-1.6716356000000001</v>
      </c>
      <c r="E269" s="88"/>
      <c r="F269" s="88"/>
      <c r="H269" s="99">
        <f t="shared" si="16"/>
        <v>37.450000000000003</v>
      </c>
      <c r="I269" s="99">
        <f>CLvsLO!H270</f>
        <v>-9.6699447999999997</v>
      </c>
      <c r="J269" s="99">
        <f t="shared" si="17"/>
        <v>-5.1616859000000002</v>
      </c>
      <c r="L269" s="88"/>
      <c r="M269" s="88"/>
      <c r="N269" s="88"/>
      <c r="O269" s="88"/>
      <c r="P269" s="88"/>
    </row>
    <row r="270" spans="2:16" x14ac:dyDescent="0.25">
      <c r="B270" s="88">
        <v>14125000000</v>
      </c>
      <c r="C270" s="88">
        <v>-28.202190000000002</v>
      </c>
      <c r="D270" s="88">
        <v>-1.8049504999999999</v>
      </c>
      <c r="E270" s="88"/>
      <c r="F270" s="88"/>
      <c r="H270" s="99">
        <f t="shared" si="16"/>
        <v>37.6</v>
      </c>
      <c r="I270" s="99">
        <f>CLvsLO!H271</f>
        <v>-9.6253194999999998</v>
      </c>
      <c r="J270" s="99">
        <f t="shared" si="17"/>
        <v>-5.2115026000000002</v>
      </c>
      <c r="L270" s="88"/>
      <c r="M270" s="88"/>
      <c r="N270" s="88"/>
      <c r="O270" s="88"/>
      <c r="P270" s="88"/>
    </row>
    <row r="271" spans="2:16" x14ac:dyDescent="0.25">
      <c r="B271" s="88">
        <v>14200000000</v>
      </c>
      <c r="C271" s="88">
        <v>-24.749656999999999</v>
      </c>
      <c r="D271" s="88">
        <v>-1.9496971000000001</v>
      </c>
      <c r="E271" s="88"/>
      <c r="F271" s="88"/>
      <c r="H271" s="99">
        <f t="shared" si="16"/>
        <v>37.75</v>
      </c>
      <c r="I271" s="99">
        <f>CLvsLO!H272</f>
        <v>-9.5823783999999996</v>
      </c>
      <c r="J271" s="99">
        <f t="shared" si="17"/>
        <v>-5.4251981000000002</v>
      </c>
      <c r="L271" s="88"/>
      <c r="M271" s="88"/>
      <c r="N271" s="88"/>
      <c r="O271" s="88"/>
      <c r="P271" s="88"/>
    </row>
    <row r="272" spans="2:16" x14ac:dyDescent="0.25">
      <c r="B272" s="88">
        <v>14275000000</v>
      </c>
      <c r="C272" s="88">
        <v>-21.749898999999999</v>
      </c>
      <c r="D272" s="88">
        <v>-2.0603085000000001</v>
      </c>
      <c r="E272" s="88"/>
      <c r="F272" s="88"/>
      <c r="H272" s="99">
        <f t="shared" si="16"/>
        <v>37.9</v>
      </c>
      <c r="I272" s="99">
        <f>CLvsLO!H273</f>
        <v>-9.5396023000000003</v>
      </c>
      <c r="J272" s="99">
        <f t="shared" si="17"/>
        <v>-5.5692987</v>
      </c>
      <c r="L272" s="88"/>
      <c r="M272" s="88"/>
      <c r="N272" s="88"/>
      <c r="O272" s="88"/>
      <c r="P272" s="88"/>
    </row>
    <row r="273" spans="2:16" x14ac:dyDescent="0.25">
      <c r="B273" s="88">
        <v>14350000000</v>
      </c>
      <c r="C273" s="88">
        <v>-19.143557000000001</v>
      </c>
      <c r="D273" s="88">
        <v>-2.133616</v>
      </c>
      <c r="E273" s="88"/>
      <c r="F273" s="88"/>
      <c r="H273" s="99">
        <f t="shared" si="16"/>
        <v>38.049999999999997</v>
      </c>
      <c r="I273" s="99">
        <f>CLvsLO!H274</f>
        <v>-9.5067319999999995</v>
      </c>
      <c r="J273" s="99">
        <f t="shared" si="17"/>
        <v>-5.8525796000000003</v>
      </c>
      <c r="L273" s="88"/>
      <c r="M273" s="88"/>
      <c r="N273" s="88"/>
      <c r="O273" s="88"/>
      <c r="P273" s="88"/>
    </row>
    <row r="274" spans="2:16" x14ac:dyDescent="0.25">
      <c r="B274" s="88">
        <v>14425000000</v>
      </c>
      <c r="C274" s="88">
        <v>-16.965810999999999</v>
      </c>
      <c r="D274" s="88">
        <v>-2.3181603000000002</v>
      </c>
      <c r="E274" s="88"/>
      <c r="F274" s="88"/>
      <c r="H274" s="99">
        <f t="shared" si="16"/>
        <v>38.200000000000003</v>
      </c>
      <c r="I274" s="99">
        <f>CLvsLO!H275</f>
        <v>-9.4955911999999998</v>
      </c>
      <c r="J274" s="99">
        <f t="shared" si="17"/>
        <v>-6.0591555000000001</v>
      </c>
      <c r="L274" s="88"/>
      <c r="M274" s="88"/>
      <c r="N274" s="88"/>
      <c r="O274" s="88"/>
      <c r="P274" s="88"/>
    </row>
    <row r="275" spans="2:16" x14ac:dyDescent="0.25">
      <c r="B275" s="88">
        <v>14500000000</v>
      </c>
      <c r="C275" s="88">
        <v>-15.169129</v>
      </c>
      <c r="D275" s="88">
        <v>-2.6879255999999998</v>
      </c>
      <c r="E275" s="88"/>
      <c r="F275" s="88"/>
      <c r="H275" s="99">
        <f t="shared" si="16"/>
        <v>38.35</v>
      </c>
      <c r="I275" s="99">
        <f>CLvsLO!H276</f>
        <v>-9.4863347999999998</v>
      </c>
      <c r="J275" s="99">
        <f t="shared" si="17"/>
        <v>-6.1472125000000002</v>
      </c>
      <c r="L275" s="88"/>
      <c r="M275" s="88"/>
      <c r="N275" s="88"/>
      <c r="O275" s="88"/>
      <c r="P275" s="88"/>
    </row>
    <row r="276" spans="2:16" x14ac:dyDescent="0.25">
      <c r="B276" s="88">
        <v>14575000000</v>
      </c>
      <c r="C276" s="88">
        <v>-13.469307000000001</v>
      </c>
      <c r="D276" s="88">
        <v>-3.1021667000000002</v>
      </c>
      <c r="E276" s="88"/>
      <c r="F276" s="88"/>
      <c r="H276" s="99">
        <f t="shared" si="16"/>
        <v>38.5</v>
      </c>
      <c r="I276" s="99">
        <f>CLvsLO!H277</f>
        <v>-9.4986896999999999</v>
      </c>
      <c r="J276" s="99">
        <f t="shared" si="17"/>
        <v>-6.3405804999999997</v>
      </c>
      <c r="L276" s="88"/>
      <c r="M276" s="88"/>
      <c r="N276" s="88"/>
      <c r="O276" s="88"/>
      <c r="P276" s="88"/>
    </row>
    <row r="277" spans="2:16" x14ac:dyDescent="0.25">
      <c r="B277" s="88">
        <v>14650000000</v>
      </c>
      <c r="C277" s="88">
        <v>-11.744840999999999</v>
      </c>
      <c r="D277" s="88">
        <v>-3.4562097000000001</v>
      </c>
      <c r="E277" s="88"/>
      <c r="F277" s="88"/>
      <c r="H277" s="99">
        <f t="shared" si="16"/>
        <v>38.65</v>
      </c>
      <c r="I277" s="99">
        <f>CLvsLO!H278</f>
        <v>-9.5131215999999998</v>
      </c>
      <c r="J277" s="99">
        <f t="shared" si="17"/>
        <v>-6.5854559000000004</v>
      </c>
      <c r="L277" s="88"/>
      <c r="M277" s="88"/>
      <c r="N277" s="88"/>
      <c r="O277" s="88"/>
      <c r="P277" s="88"/>
    </row>
    <row r="278" spans="2:16" x14ac:dyDescent="0.25">
      <c r="B278" s="88">
        <v>14725000000</v>
      </c>
      <c r="C278" s="88">
        <v>-10.298245</v>
      </c>
      <c r="D278" s="88">
        <v>-3.7397146000000001</v>
      </c>
      <c r="E278" s="88"/>
      <c r="F278" s="88"/>
      <c r="H278" s="99">
        <f t="shared" si="16"/>
        <v>38.799999999999997</v>
      </c>
      <c r="I278" s="99">
        <f>CLvsLO!H279</f>
        <v>-9.5383557999999997</v>
      </c>
      <c r="J278" s="99">
        <f t="shared" si="17"/>
        <v>-6.6933769999999999</v>
      </c>
      <c r="L278" s="88"/>
      <c r="M278" s="88"/>
      <c r="N278" s="88"/>
      <c r="O278" s="88"/>
      <c r="P278" s="88"/>
    </row>
    <row r="279" spans="2:16" x14ac:dyDescent="0.25">
      <c r="B279" s="88">
        <v>14800000000</v>
      </c>
      <c r="C279" s="88">
        <v>-9.3567724000000005</v>
      </c>
      <c r="D279" s="88">
        <v>-4.0162734999999996</v>
      </c>
      <c r="E279" s="88"/>
      <c r="F279" s="88"/>
      <c r="H279" s="99">
        <f t="shared" si="16"/>
        <v>38.950000000000003</v>
      </c>
      <c r="I279" s="99">
        <f>CLvsLO!H280</f>
        <v>-9.5625</v>
      </c>
      <c r="J279" s="99">
        <f t="shared" si="17"/>
        <v>-6.6924748000000003</v>
      </c>
      <c r="L279" s="88"/>
      <c r="M279" s="88"/>
      <c r="N279" s="88"/>
      <c r="O279" s="88"/>
      <c r="P279" s="88"/>
    </row>
    <row r="280" spans="2:16" x14ac:dyDescent="0.25">
      <c r="B280" s="88">
        <v>14875000000</v>
      </c>
      <c r="C280" s="88">
        <v>-8.7575026000000005</v>
      </c>
      <c r="D280" s="88">
        <v>-4.2762766000000001</v>
      </c>
      <c r="E280" s="88"/>
      <c r="F280" s="88"/>
      <c r="H280" s="99">
        <f t="shared" si="16"/>
        <v>39.1</v>
      </c>
      <c r="I280" s="99">
        <f>CLvsLO!H281</f>
        <v>-9.5953044999999992</v>
      </c>
      <c r="J280" s="99">
        <f t="shared" si="17"/>
        <v>-6.7343669000000004</v>
      </c>
      <c r="L280" s="88"/>
      <c r="M280" s="88"/>
      <c r="N280" s="88"/>
      <c r="O280" s="88"/>
      <c r="P280" s="88"/>
    </row>
    <row r="281" spans="2:16" x14ac:dyDescent="0.25">
      <c r="B281" s="88">
        <v>14950000000</v>
      </c>
      <c r="C281" s="88">
        <v>-8.3502721999999991</v>
      </c>
      <c r="D281" s="88">
        <v>-4.5151329000000002</v>
      </c>
      <c r="E281" s="88"/>
      <c r="F281" s="88"/>
      <c r="H281" s="99">
        <f t="shared" si="16"/>
        <v>39.25</v>
      </c>
      <c r="I281" s="99">
        <f>CLvsLO!H282</f>
        <v>-9.6052628000000002</v>
      </c>
      <c r="J281" s="99">
        <f t="shared" si="17"/>
        <v>-6.9139122999999998</v>
      </c>
      <c r="L281" s="88"/>
      <c r="M281" s="88"/>
      <c r="N281" s="88"/>
      <c r="O281" s="88"/>
      <c r="P281" s="88"/>
    </row>
    <row r="282" spans="2:16" x14ac:dyDescent="0.25">
      <c r="B282" s="88">
        <v>15025000000</v>
      </c>
      <c r="C282" s="88">
        <v>-8.0339804000000008</v>
      </c>
      <c r="D282" s="88">
        <v>-4.7311521000000001</v>
      </c>
      <c r="E282" s="88"/>
      <c r="F282" s="88"/>
      <c r="H282" s="99">
        <f t="shared" ref="H282:H345" si="18">B493/1000000000</f>
        <v>39.4</v>
      </c>
      <c r="I282" s="99">
        <f>CLvsLO!H283</f>
        <v>-9.6160087999999995</v>
      </c>
      <c r="J282" s="99">
        <f t="shared" si="17"/>
        <v>-7.0248150999999996</v>
      </c>
      <c r="L282" s="88"/>
      <c r="M282" s="88"/>
      <c r="N282" s="88"/>
      <c r="O282" s="88"/>
      <c r="P282" s="88"/>
    </row>
    <row r="283" spans="2:16" x14ac:dyDescent="0.25">
      <c r="B283" s="88">
        <v>15100000000</v>
      </c>
      <c r="C283" s="88">
        <v>-7.7806740000000003</v>
      </c>
      <c r="D283" s="88">
        <v>-5.0113858999999996</v>
      </c>
      <c r="E283" s="88"/>
      <c r="F283" s="88"/>
      <c r="H283" s="99">
        <f t="shared" si="18"/>
        <v>39.549999999999997</v>
      </c>
      <c r="I283" s="99">
        <f>CLvsLO!H284</f>
        <v>-9.6151494999999993</v>
      </c>
      <c r="J283" s="99">
        <f t="shared" si="17"/>
        <v>-7.2021369999999996</v>
      </c>
      <c r="L283" s="88"/>
      <c r="M283" s="88"/>
      <c r="N283" s="88"/>
      <c r="O283" s="88"/>
      <c r="P283" s="88"/>
    </row>
    <row r="284" spans="2:16" x14ac:dyDescent="0.25">
      <c r="B284" s="88">
        <v>15175000000</v>
      </c>
      <c r="C284" s="88">
        <v>-7.5637527000000002</v>
      </c>
      <c r="D284" s="88">
        <v>-5.3170614</v>
      </c>
      <c r="E284" s="88"/>
      <c r="F284" s="88"/>
      <c r="H284" s="99">
        <f t="shared" si="18"/>
        <v>39.700000000000003</v>
      </c>
      <c r="I284" s="99">
        <f>CLvsLO!H285</f>
        <v>-9.6042804999999998</v>
      </c>
      <c r="J284" s="99">
        <f t="shared" si="17"/>
        <v>-7.3895344999999999</v>
      </c>
      <c r="L284" s="88"/>
      <c r="M284" s="88"/>
      <c r="N284" s="88"/>
      <c r="O284" s="88"/>
      <c r="P284" s="88"/>
    </row>
    <row r="285" spans="2:16" x14ac:dyDescent="0.25">
      <c r="B285" s="88">
        <v>15250000000</v>
      </c>
      <c r="C285" s="88">
        <v>-7.3646431000000003</v>
      </c>
      <c r="D285" s="88">
        <v>-5.6106987000000004</v>
      </c>
      <c r="E285" s="88"/>
      <c r="F285" s="88"/>
      <c r="H285" s="99">
        <f t="shared" si="18"/>
        <v>39.85</v>
      </c>
      <c r="I285" s="99">
        <f>CLvsLO!H286</f>
        <v>-9.6006707999999996</v>
      </c>
      <c r="J285" s="99">
        <f t="shared" si="17"/>
        <v>-7.6424073999999997</v>
      </c>
      <c r="L285" s="88"/>
      <c r="M285" s="88"/>
      <c r="N285" s="88"/>
      <c r="O285" s="88"/>
      <c r="P285" s="88"/>
    </row>
    <row r="286" spans="2:16" x14ac:dyDescent="0.25">
      <c r="B286" s="88">
        <v>15325000000</v>
      </c>
      <c r="C286" s="88">
        <v>-7.1842427000000004</v>
      </c>
      <c r="D286" s="88">
        <v>-5.9108653000000002</v>
      </c>
      <c r="E286" s="88"/>
      <c r="F286" s="88"/>
      <c r="H286" s="99">
        <f t="shared" si="18"/>
        <v>40</v>
      </c>
      <c r="I286" s="99">
        <f>CLvsLO!H287</f>
        <v>-9.6072979000000007</v>
      </c>
      <c r="J286" s="99">
        <f t="shared" si="17"/>
        <v>-7.8833298999999997</v>
      </c>
      <c r="L286" s="88"/>
      <c r="M286" s="88"/>
      <c r="N286" s="88"/>
      <c r="O286" s="88"/>
      <c r="P286" s="88"/>
    </row>
    <row r="287" spans="2:16" x14ac:dyDescent="0.25">
      <c r="B287" s="88">
        <v>15400000000</v>
      </c>
      <c r="C287" s="88">
        <v>-7.0437836999999996</v>
      </c>
      <c r="D287" s="88">
        <v>-6.1806045000000003</v>
      </c>
      <c r="E287" s="88"/>
      <c r="F287" s="88"/>
      <c r="H287" s="99">
        <f t="shared" si="18"/>
        <v>40.15</v>
      </c>
      <c r="I287" s="99">
        <f>CLvsLO!H288</f>
        <v>-9.6605968000000004</v>
      </c>
      <c r="J287" s="99">
        <f t="shared" si="17"/>
        <v>-8.2265282000000006</v>
      </c>
      <c r="L287" s="88"/>
      <c r="M287" s="88"/>
      <c r="N287" s="88"/>
      <c r="O287" s="88"/>
      <c r="P287" s="88"/>
    </row>
    <row r="288" spans="2:16" x14ac:dyDescent="0.25">
      <c r="B288" s="88">
        <v>15475000000</v>
      </c>
      <c r="C288" s="88">
        <v>-6.9099373999999996</v>
      </c>
      <c r="D288" s="88">
        <v>-6.4384990000000002</v>
      </c>
      <c r="E288" s="88"/>
      <c r="F288" s="88"/>
      <c r="H288" s="99">
        <f t="shared" si="18"/>
        <v>40.299999999999997</v>
      </c>
      <c r="I288" s="99">
        <f>CLvsLO!H289</f>
        <v>-9.7236214000000007</v>
      </c>
      <c r="J288" s="99">
        <f t="shared" si="17"/>
        <v>-8.6614304000000004</v>
      </c>
      <c r="L288" s="88"/>
      <c r="M288" s="88"/>
      <c r="N288" s="88"/>
      <c r="O288" s="88"/>
      <c r="P288" s="88"/>
    </row>
    <row r="289" spans="2:16" x14ac:dyDescent="0.25">
      <c r="B289" s="88">
        <v>15550000000</v>
      </c>
      <c r="C289" s="88">
        <v>-6.7943387</v>
      </c>
      <c r="D289" s="88">
        <v>-6.6892557000000004</v>
      </c>
      <c r="E289" s="88"/>
      <c r="F289" s="88"/>
      <c r="H289" s="99">
        <f t="shared" si="18"/>
        <v>40.450000000000003</v>
      </c>
      <c r="I289" s="99">
        <f>CLvsLO!H290</f>
        <v>-9.8003864000000007</v>
      </c>
      <c r="J289" s="99">
        <f t="shared" si="17"/>
        <v>-9.2436857000000003</v>
      </c>
      <c r="L289" s="88"/>
      <c r="M289" s="88"/>
      <c r="N289" s="88"/>
      <c r="O289" s="88"/>
      <c r="P289" s="88"/>
    </row>
    <row r="290" spans="2:16" x14ac:dyDescent="0.25">
      <c r="B290" s="88">
        <v>15625000000</v>
      </c>
      <c r="C290" s="88">
        <v>-6.6907085999999998</v>
      </c>
      <c r="D290" s="88">
        <v>-6.9543394999999997</v>
      </c>
      <c r="E290" s="88"/>
      <c r="F290" s="88"/>
      <c r="H290" s="99">
        <f t="shared" si="18"/>
        <v>40.6</v>
      </c>
      <c r="I290" s="99">
        <f>CLvsLO!H291</f>
        <v>-9.9074059000000005</v>
      </c>
      <c r="J290" s="99">
        <f t="shared" si="17"/>
        <v>-10.520403</v>
      </c>
      <c r="L290" s="88"/>
      <c r="M290" s="88"/>
      <c r="N290" s="88"/>
      <c r="O290" s="88"/>
      <c r="P290" s="88"/>
    </row>
    <row r="291" spans="2:16" x14ac:dyDescent="0.25">
      <c r="B291" s="88">
        <v>15700000000</v>
      </c>
      <c r="C291" s="88">
        <v>-6.6009969999999996</v>
      </c>
      <c r="D291" s="88">
        <v>-7.2724818999999998</v>
      </c>
      <c r="E291" s="88"/>
      <c r="F291" s="88"/>
      <c r="H291" s="99">
        <f t="shared" si="18"/>
        <v>40.75</v>
      </c>
      <c r="I291" s="99">
        <f>CLvsLO!H292</f>
        <v>-10.017569999999999</v>
      </c>
      <c r="J291" s="99">
        <f t="shared" si="17"/>
        <v>-11.733357</v>
      </c>
      <c r="L291" s="88"/>
      <c r="M291" s="88"/>
      <c r="N291" s="88"/>
      <c r="O291" s="88"/>
      <c r="P291" s="88"/>
    </row>
    <row r="292" spans="2:16" x14ac:dyDescent="0.25">
      <c r="B292" s="88">
        <v>15775000000</v>
      </c>
      <c r="C292" s="88">
        <v>-6.5150594999999996</v>
      </c>
      <c r="D292" s="88">
        <v>-7.5367584000000001</v>
      </c>
      <c r="E292" s="88"/>
      <c r="F292" s="88"/>
      <c r="H292" s="99">
        <f t="shared" si="18"/>
        <v>40.9</v>
      </c>
      <c r="I292" s="99">
        <f>CLvsLO!H293</f>
        <v>-10.040736000000001</v>
      </c>
      <c r="J292" s="99">
        <f t="shared" si="17"/>
        <v>-12.179923</v>
      </c>
      <c r="L292" s="88"/>
      <c r="M292" s="88"/>
      <c r="N292" s="88"/>
      <c r="O292" s="88"/>
      <c r="P292" s="88"/>
    </row>
    <row r="293" spans="2:16" x14ac:dyDescent="0.25">
      <c r="B293" s="88">
        <v>15850000000</v>
      </c>
      <c r="C293" s="88">
        <v>-6.4501075999999999</v>
      </c>
      <c r="D293" s="88">
        <v>-7.8314357000000001</v>
      </c>
      <c r="E293" s="88"/>
      <c r="F293" s="88"/>
      <c r="H293" s="99">
        <f t="shared" si="18"/>
        <v>41.05</v>
      </c>
      <c r="I293" s="99">
        <f>CLvsLO!H294</f>
        <v>-10.040403</v>
      </c>
      <c r="J293" s="99">
        <f t="shared" si="17"/>
        <v>-12.693514</v>
      </c>
      <c r="L293" s="88"/>
      <c r="M293" s="88"/>
      <c r="N293" s="88"/>
      <c r="O293" s="88"/>
      <c r="P293" s="88"/>
    </row>
    <row r="294" spans="2:16" x14ac:dyDescent="0.25">
      <c r="B294" s="88">
        <v>15925000000</v>
      </c>
      <c r="C294" s="88">
        <v>-6.3702445000000001</v>
      </c>
      <c r="D294" s="88">
        <v>-8.1308699000000004</v>
      </c>
      <c r="E294" s="88"/>
      <c r="F294" s="88"/>
      <c r="H294" s="99">
        <f t="shared" si="18"/>
        <v>41.2</v>
      </c>
      <c r="I294" s="99">
        <f>CLvsLO!H295</f>
        <v>-9.9729881000000002</v>
      </c>
      <c r="J294" s="99">
        <f t="shared" si="17"/>
        <v>-12.391149</v>
      </c>
      <c r="L294" s="88"/>
      <c r="M294" s="88"/>
      <c r="N294" s="88"/>
      <c r="O294" s="88"/>
      <c r="P294" s="88"/>
    </row>
    <row r="295" spans="2:16" x14ac:dyDescent="0.25">
      <c r="B295" s="88">
        <v>16000000000</v>
      </c>
      <c r="C295" s="88">
        <v>-6.2963424000000003</v>
      </c>
      <c r="D295" s="88">
        <v>-8.3970680000000009</v>
      </c>
      <c r="E295" s="88"/>
      <c r="F295" s="88"/>
      <c r="H295" s="99">
        <f t="shared" si="18"/>
        <v>41.35</v>
      </c>
      <c r="I295" s="99">
        <f>CLvsLO!H296</f>
        <v>-9.9047832000000007</v>
      </c>
      <c r="J295" s="99">
        <f t="shared" si="17"/>
        <v>-12.169715999999999</v>
      </c>
      <c r="L295" s="88"/>
      <c r="M295" s="88"/>
      <c r="N295" s="88"/>
      <c r="O295" s="88"/>
      <c r="P295" s="88"/>
    </row>
    <row r="296" spans="2:16" x14ac:dyDescent="0.25">
      <c r="B296" s="88">
        <v>16075000000</v>
      </c>
      <c r="C296" s="88">
        <v>-6.2304130000000004</v>
      </c>
      <c r="D296" s="88">
        <v>-8.6617450999999992</v>
      </c>
      <c r="E296" s="88"/>
      <c r="F296" s="88"/>
      <c r="H296" s="99">
        <f t="shared" si="18"/>
        <v>41.5</v>
      </c>
      <c r="I296" s="99">
        <f>CLvsLO!H297</f>
        <v>-9.8208628000000004</v>
      </c>
      <c r="J296" s="99">
        <f t="shared" si="17"/>
        <v>-11.983796</v>
      </c>
      <c r="L296" s="88"/>
      <c r="M296" s="88"/>
      <c r="N296" s="88"/>
      <c r="O296" s="88"/>
      <c r="P296" s="88"/>
    </row>
    <row r="297" spans="2:16" x14ac:dyDescent="0.25">
      <c r="B297" s="88">
        <v>16150000000</v>
      </c>
      <c r="C297" s="88">
        <v>-6.1737399000000002</v>
      </c>
      <c r="D297" s="88">
        <v>-8.9753617999999999</v>
      </c>
      <c r="E297" s="88"/>
      <c r="F297" s="88"/>
      <c r="H297" s="99">
        <f t="shared" si="18"/>
        <v>41.65</v>
      </c>
      <c r="I297" s="99">
        <f>CLvsLO!H298</f>
        <v>-9.7181519999999999</v>
      </c>
      <c r="J297" s="99">
        <f t="shared" si="17"/>
        <v>-11.807591</v>
      </c>
      <c r="L297" s="88"/>
      <c r="M297" s="88"/>
      <c r="N297" s="88"/>
      <c r="O297" s="88"/>
      <c r="P297" s="88"/>
    </row>
    <row r="298" spans="2:16" x14ac:dyDescent="0.25">
      <c r="B298" s="88">
        <v>16225000000</v>
      </c>
      <c r="C298" s="88">
        <v>-6.1212802000000002</v>
      </c>
      <c r="D298" s="88">
        <v>-9.3509474000000008</v>
      </c>
      <c r="E298" s="88"/>
      <c r="F298" s="88"/>
      <c r="H298" s="99">
        <f t="shared" si="18"/>
        <v>41.8</v>
      </c>
      <c r="I298" s="99">
        <f>CLvsLO!H299</f>
        <v>-9.6188192000000008</v>
      </c>
      <c r="J298" s="99">
        <f t="shared" si="17"/>
        <v>-11.656877</v>
      </c>
      <c r="L298" s="88"/>
      <c r="M298" s="88"/>
      <c r="N298" s="88"/>
      <c r="O298" s="88"/>
      <c r="P298" s="88"/>
    </row>
    <row r="299" spans="2:16" x14ac:dyDescent="0.25">
      <c r="B299" s="88">
        <v>16300000000</v>
      </c>
      <c r="C299" s="88">
        <v>-6.0697068999999999</v>
      </c>
      <c r="D299" s="88">
        <v>-9.6379061000000004</v>
      </c>
      <c r="E299" s="88"/>
      <c r="F299" s="88"/>
      <c r="H299" s="99">
        <f t="shared" si="18"/>
        <v>41.95</v>
      </c>
      <c r="I299" s="99">
        <f>CLvsLO!H300</f>
        <v>-9.5957030999999997</v>
      </c>
      <c r="J299" s="99">
        <f t="shared" si="17"/>
        <v>-11.776005</v>
      </c>
      <c r="L299" s="88"/>
      <c r="M299" s="88"/>
      <c r="N299" s="88"/>
      <c r="O299" s="88"/>
      <c r="P299" s="88"/>
    </row>
    <row r="300" spans="2:16" x14ac:dyDescent="0.25">
      <c r="B300" s="88">
        <v>16375000000</v>
      </c>
      <c r="C300" s="88">
        <v>-6.0214189999999999</v>
      </c>
      <c r="D300" s="88">
        <v>-9.9901017999999997</v>
      </c>
      <c r="E300" s="88"/>
      <c r="F300" s="88"/>
      <c r="H300" s="99">
        <f t="shared" si="18"/>
        <v>42.1</v>
      </c>
      <c r="I300" s="99">
        <f>CLvsLO!H301</f>
        <v>-9.6031932999999992</v>
      </c>
      <c r="J300" s="99">
        <f t="shared" si="17"/>
        <v>-12.037983000000001</v>
      </c>
      <c r="L300" s="88"/>
      <c r="M300" s="88"/>
      <c r="N300" s="88"/>
      <c r="O300" s="88"/>
      <c r="P300" s="88"/>
    </row>
    <row r="301" spans="2:16" x14ac:dyDescent="0.25">
      <c r="B301" s="88">
        <v>16450000000</v>
      </c>
      <c r="C301" s="88">
        <v>-5.9750532999999999</v>
      </c>
      <c r="D301" s="88">
        <v>-10.340503999999999</v>
      </c>
      <c r="E301" s="88"/>
      <c r="F301" s="88"/>
      <c r="H301" s="99">
        <f t="shared" si="18"/>
        <v>42.25</v>
      </c>
      <c r="I301" s="99">
        <f>CLvsLO!H302</f>
        <v>-9.6268282000000003</v>
      </c>
      <c r="J301" s="99">
        <f t="shared" si="17"/>
        <v>-12.203042999999999</v>
      </c>
      <c r="L301" s="88"/>
      <c r="M301" s="88"/>
      <c r="N301" s="88"/>
      <c r="O301" s="88"/>
      <c r="P301" s="88"/>
    </row>
    <row r="302" spans="2:16" x14ac:dyDescent="0.25">
      <c r="B302" s="88">
        <v>16525000000</v>
      </c>
      <c r="C302" s="88">
        <v>-5.9406815000000002</v>
      </c>
      <c r="D302" s="88">
        <v>-10.749560000000001</v>
      </c>
      <c r="E302" s="88"/>
      <c r="F302" s="88"/>
      <c r="H302" s="99">
        <f t="shared" si="18"/>
        <v>42.4</v>
      </c>
      <c r="I302" s="99">
        <f>CLvsLO!H303</f>
        <v>-9.6777534000000003</v>
      </c>
      <c r="J302" s="99">
        <f t="shared" si="17"/>
        <v>-12.394247999999999</v>
      </c>
      <c r="L302" s="88"/>
      <c r="M302" s="88"/>
      <c r="N302" s="88"/>
      <c r="O302" s="88"/>
      <c r="P302" s="88"/>
    </row>
    <row r="303" spans="2:16" x14ac:dyDescent="0.25">
      <c r="B303" s="88">
        <v>16600000000</v>
      </c>
      <c r="C303" s="88">
        <v>-5.8930940999999999</v>
      </c>
      <c r="D303" s="88">
        <v>-11.041085000000001</v>
      </c>
      <c r="E303" s="88"/>
      <c r="F303" s="88"/>
      <c r="H303" s="99">
        <f t="shared" si="18"/>
        <v>42.55</v>
      </c>
      <c r="I303" s="99">
        <f>CLvsLO!H304</f>
        <v>-9.7404002999999992</v>
      </c>
      <c r="J303" s="99">
        <f t="shared" si="17"/>
        <v>-12.837961</v>
      </c>
      <c r="L303" s="88"/>
      <c r="M303" s="88"/>
      <c r="N303" s="88"/>
      <c r="O303" s="88"/>
      <c r="P303" s="88"/>
    </row>
    <row r="304" spans="2:16" x14ac:dyDescent="0.25">
      <c r="B304" s="88">
        <v>16675000000</v>
      </c>
      <c r="C304" s="88">
        <v>-5.8629655999999999</v>
      </c>
      <c r="D304" s="88">
        <v>-11.437231000000001</v>
      </c>
      <c r="E304" s="88"/>
      <c r="F304" s="88"/>
      <c r="H304" s="99">
        <f t="shared" si="18"/>
        <v>42.7</v>
      </c>
      <c r="I304" s="99">
        <f>CLvsLO!H305</f>
        <v>-9.7952861999999996</v>
      </c>
      <c r="J304" s="99">
        <f t="shared" si="17"/>
        <v>-13.124876</v>
      </c>
      <c r="L304" s="88"/>
      <c r="M304" s="88"/>
      <c r="N304" s="88"/>
      <c r="O304" s="88"/>
      <c r="P304" s="88"/>
    </row>
    <row r="305" spans="2:16" x14ac:dyDescent="0.25">
      <c r="B305" s="88">
        <v>16750000000</v>
      </c>
      <c r="C305" s="88">
        <v>-5.8298496999999996</v>
      </c>
      <c r="D305" s="88">
        <v>-11.680256999999999</v>
      </c>
      <c r="E305" s="88"/>
      <c r="F305" s="88"/>
      <c r="H305" s="99">
        <f t="shared" si="18"/>
        <v>42.85</v>
      </c>
      <c r="I305" s="99">
        <f>CLvsLO!H306</f>
        <v>-9.8377265999999999</v>
      </c>
      <c r="J305" s="99">
        <f t="shared" si="17"/>
        <v>-13.381221</v>
      </c>
      <c r="L305" s="88"/>
      <c r="M305" s="88"/>
      <c r="N305" s="88"/>
      <c r="O305" s="88"/>
      <c r="P305" s="88"/>
    </row>
    <row r="306" spans="2:16" x14ac:dyDescent="0.25">
      <c r="B306" s="88">
        <v>16825000000</v>
      </c>
      <c r="C306" s="88">
        <v>-5.7958055000000002</v>
      </c>
      <c r="D306" s="88">
        <v>-11.951981999999999</v>
      </c>
      <c r="E306" s="88"/>
      <c r="F306" s="88"/>
      <c r="H306" s="99">
        <f t="shared" si="18"/>
        <v>43</v>
      </c>
      <c r="I306" s="99">
        <f>CLvsLO!H307</f>
        <v>-9.8517551000000001</v>
      </c>
      <c r="J306" s="99">
        <f t="shared" si="17"/>
        <v>-13.508233000000001</v>
      </c>
      <c r="L306" s="88"/>
      <c r="M306" s="88"/>
      <c r="N306" s="88"/>
      <c r="O306" s="88"/>
      <c r="P306" s="88"/>
    </row>
    <row r="307" spans="2:16" x14ac:dyDescent="0.25">
      <c r="B307" s="88">
        <v>16900000000</v>
      </c>
      <c r="C307" s="88">
        <v>-5.7563633999999997</v>
      </c>
      <c r="D307" s="88">
        <v>-11.984735000000001</v>
      </c>
      <c r="E307" s="88"/>
      <c r="F307" s="88"/>
      <c r="H307" s="99">
        <f t="shared" si="18"/>
        <v>43.15</v>
      </c>
      <c r="I307" s="99">
        <f>CLvsLO!H308</f>
        <v>-9.8570089000000003</v>
      </c>
      <c r="J307" s="99">
        <f t="shared" si="17"/>
        <v>-13.154047</v>
      </c>
      <c r="L307" s="88"/>
      <c r="M307" s="88"/>
      <c r="N307" s="88"/>
      <c r="O307" s="88"/>
      <c r="P307" s="88"/>
    </row>
    <row r="308" spans="2:16" x14ac:dyDescent="0.25">
      <c r="B308" s="88">
        <v>16975000000</v>
      </c>
      <c r="C308" s="88">
        <v>-5.7551603</v>
      </c>
      <c r="D308" s="88">
        <v>-12.175891999999999</v>
      </c>
      <c r="E308" s="88"/>
      <c r="F308" s="88"/>
      <c r="H308" s="99">
        <f t="shared" si="18"/>
        <v>43.3</v>
      </c>
      <c r="I308" s="99">
        <f>CLvsLO!H309</f>
        <v>-9.8479881000000002</v>
      </c>
      <c r="J308" s="99">
        <f t="shared" si="17"/>
        <v>-12.630089999999999</v>
      </c>
      <c r="L308" s="88"/>
      <c r="M308" s="88"/>
      <c r="N308" s="88"/>
      <c r="O308" s="88"/>
      <c r="P308" s="88"/>
    </row>
    <row r="309" spans="2:16" x14ac:dyDescent="0.25">
      <c r="B309" s="88">
        <v>17050000000</v>
      </c>
      <c r="C309" s="88">
        <v>-5.7592606999999996</v>
      </c>
      <c r="D309" s="88">
        <v>-12.472745</v>
      </c>
      <c r="E309" s="88"/>
      <c r="F309" s="88"/>
      <c r="H309" s="99">
        <f t="shared" si="18"/>
        <v>43.45</v>
      </c>
      <c r="I309" s="99">
        <f>CLvsLO!H310</f>
        <v>-9.8230237999999996</v>
      </c>
      <c r="J309" s="99">
        <f t="shared" si="17"/>
        <v>-11.981820000000001</v>
      </c>
      <c r="L309" s="88"/>
      <c r="M309" s="88"/>
      <c r="N309" s="88"/>
      <c r="O309" s="88"/>
      <c r="P309" s="88"/>
    </row>
    <row r="310" spans="2:16" x14ac:dyDescent="0.25">
      <c r="B310" s="88">
        <v>17125000000</v>
      </c>
      <c r="C310" s="88">
        <v>-5.7647747999999996</v>
      </c>
      <c r="D310" s="88">
        <v>-12.645740999999999</v>
      </c>
      <c r="E310" s="88"/>
      <c r="F310" s="88"/>
      <c r="H310" s="99">
        <f t="shared" si="18"/>
        <v>43.6</v>
      </c>
      <c r="I310" s="99">
        <f>CLvsLO!H311</f>
        <v>-9.7751207000000004</v>
      </c>
      <c r="J310" s="99">
        <f t="shared" si="17"/>
        <v>-11.432572</v>
      </c>
      <c r="L310" s="88"/>
      <c r="M310" s="88"/>
      <c r="N310" s="88"/>
      <c r="O310" s="88"/>
      <c r="P310" s="88"/>
    </row>
    <row r="311" spans="2:16" x14ac:dyDescent="0.25">
      <c r="B311" s="88">
        <v>17200000000</v>
      </c>
      <c r="C311" s="88">
        <v>-5.7764772999999998</v>
      </c>
      <c r="D311" s="88">
        <v>-12.766821</v>
      </c>
      <c r="E311" s="88"/>
      <c r="F311" s="88"/>
      <c r="H311" s="99">
        <f t="shared" si="18"/>
        <v>43.75</v>
      </c>
      <c r="I311" s="99">
        <f>CLvsLO!H312</f>
        <v>-9.7351007000000003</v>
      </c>
      <c r="J311" s="99">
        <f t="shared" si="17"/>
        <v>-11.246922</v>
      </c>
      <c r="L311" s="88"/>
      <c r="M311" s="88"/>
      <c r="N311" s="88"/>
      <c r="O311" s="88"/>
      <c r="P311" s="88"/>
    </row>
    <row r="312" spans="2:16" x14ac:dyDescent="0.25">
      <c r="B312" s="88">
        <v>17275000000</v>
      </c>
      <c r="C312" s="88">
        <v>-5.7885976000000001</v>
      </c>
      <c r="D312" s="88">
        <v>-13.076781</v>
      </c>
      <c r="E312" s="88"/>
      <c r="F312" s="88"/>
      <c r="H312" s="99">
        <f t="shared" si="18"/>
        <v>43.9</v>
      </c>
      <c r="I312" s="99">
        <f>CLvsLO!H313</f>
        <v>-9.7132024999999995</v>
      </c>
      <c r="J312" s="99">
        <f t="shared" si="17"/>
        <v>-10.665163</v>
      </c>
      <c r="L312" s="88"/>
      <c r="M312" s="88"/>
      <c r="N312" s="88"/>
      <c r="O312" s="88"/>
      <c r="P312" s="88"/>
    </row>
    <row r="313" spans="2:16" x14ac:dyDescent="0.25">
      <c r="B313" s="88">
        <v>17350000000</v>
      </c>
      <c r="C313" s="88">
        <v>-5.8073968999999996</v>
      </c>
      <c r="D313" s="88">
        <v>-13.269048</v>
      </c>
      <c r="E313" s="88"/>
      <c r="F313" s="88"/>
      <c r="H313" s="99">
        <f t="shared" si="18"/>
        <v>44.05</v>
      </c>
      <c r="I313" s="99">
        <f>CLvsLO!H314</f>
        <v>-9.7108106999999997</v>
      </c>
      <c r="J313" s="99">
        <f t="shared" si="17"/>
        <v>-10.449356</v>
      </c>
      <c r="L313" s="88"/>
      <c r="M313" s="88"/>
      <c r="N313" s="88"/>
      <c r="O313" s="88"/>
      <c r="P313" s="88"/>
    </row>
    <row r="314" spans="2:16" x14ac:dyDescent="0.25">
      <c r="B314" s="88">
        <v>17425000000</v>
      </c>
      <c r="C314" s="88">
        <v>-5.8437662000000001</v>
      </c>
      <c r="D314" s="88">
        <v>-13.385158000000001</v>
      </c>
      <c r="E314" s="88"/>
      <c r="F314" s="88"/>
      <c r="H314" s="99">
        <f t="shared" si="18"/>
        <v>44.2</v>
      </c>
      <c r="I314" s="99">
        <f>CLvsLO!H315</f>
        <v>-9.7298516999999993</v>
      </c>
      <c r="J314" s="99">
        <f t="shared" si="17"/>
        <v>-10.267910000000001</v>
      </c>
      <c r="L314" s="88"/>
      <c r="M314" s="88"/>
      <c r="N314" s="88"/>
      <c r="O314" s="88"/>
      <c r="P314" s="88"/>
    </row>
    <row r="315" spans="2:16" x14ac:dyDescent="0.25">
      <c r="B315" s="88">
        <v>17500000000</v>
      </c>
      <c r="C315" s="88">
        <v>-5.8656072999999997</v>
      </c>
      <c r="D315" s="88">
        <v>-13.799849999999999</v>
      </c>
      <c r="E315" s="88"/>
      <c r="F315" s="88"/>
      <c r="H315" s="99">
        <f t="shared" si="18"/>
        <v>44.35</v>
      </c>
      <c r="I315" s="99">
        <f>CLvsLO!H316</f>
        <v>-9.7890376999999997</v>
      </c>
      <c r="J315" s="99">
        <f t="shared" si="17"/>
        <v>-10.111338999999999</v>
      </c>
      <c r="L315" s="88"/>
      <c r="M315" s="88"/>
      <c r="N315" s="88"/>
      <c r="O315" s="88"/>
      <c r="P315" s="88"/>
    </row>
    <row r="316" spans="2:16" x14ac:dyDescent="0.25">
      <c r="B316" s="88">
        <v>17575000000</v>
      </c>
      <c r="C316" s="88">
        <v>-5.8738441000000003</v>
      </c>
      <c r="D316" s="88">
        <v>-14.086366999999999</v>
      </c>
      <c r="E316" s="88"/>
      <c r="F316" s="88"/>
      <c r="H316" s="99">
        <f t="shared" si="18"/>
        <v>44.5</v>
      </c>
      <c r="I316" s="99">
        <f>CLvsLO!H317</f>
        <v>-9.8463211000000008</v>
      </c>
      <c r="J316" s="99">
        <f t="shared" si="17"/>
        <v>-9.9631767</v>
      </c>
      <c r="L316" s="88"/>
      <c r="M316" s="88"/>
      <c r="N316" s="88"/>
      <c r="O316" s="88"/>
      <c r="P316" s="88"/>
    </row>
    <row r="317" spans="2:16" x14ac:dyDescent="0.25">
      <c r="B317" s="88">
        <v>17650000000</v>
      </c>
      <c r="C317" s="88">
        <v>-5.8861213000000001</v>
      </c>
      <c r="D317" s="88">
        <v>-14.362202</v>
      </c>
      <c r="E317" s="88"/>
      <c r="F317" s="88"/>
      <c r="H317" s="99">
        <f t="shared" si="18"/>
        <v>44.65</v>
      </c>
      <c r="I317" s="99">
        <f>CLvsLO!H318</f>
        <v>-9.9433583999999993</v>
      </c>
      <c r="J317" s="99">
        <f t="shared" si="17"/>
        <v>-9.9539909000000009</v>
      </c>
      <c r="L317" s="88"/>
      <c r="M317" s="88"/>
      <c r="N317" s="88"/>
      <c r="O317" s="88"/>
      <c r="P317" s="88"/>
    </row>
    <row r="318" spans="2:16" x14ac:dyDescent="0.25">
      <c r="B318" s="88">
        <v>17725000000</v>
      </c>
      <c r="C318" s="88">
        <v>-5.8924073999999997</v>
      </c>
      <c r="D318" s="88">
        <v>-14.737411</v>
      </c>
      <c r="E318" s="88"/>
      <c r="F318" s="88"/>
      <c r="H318" s="99">
        <f t="shared" si="18"/>
        <v>44.8</v>
      </c>
      <c r="I318" s="99">
        <f>CLvsLO!H319</f>
        <v>-10.10995</v>
      </c>
      <c r="J318" s="99">
        <f t="shared" si="17"/>
        <v>-10.029178999999999</v>
      </c>
      <c r="L318" s="88"/>
      <c r="M318" s="88"/>
      <c r="N318" s="88"/>
      <c r="O318" s="88"/>
      <c r="P318" s="88"/>
    </row>
    <row r="319" spans="2:16" x14ac:dyDescent="0.25">
      <c r="B319" s="88">
        <v>17800000000</v>
      </c>
      <c r="C319" s="88">
        <v>-5.9021001000000002</v>
      </c>
      <c r="D319" s="88">
        <v>-15.290635999999999</v>
      </c>
      <c r="E319" s="88"/>
      <c r="F319" s="88"/>
      <c r="H319" s="99">
        <f t="shared" si="18"/>
        <v>44.95</v>
      </c>
      <c r="I319" s="99">
        <f>CLvsLO!H320</f>
        <v>-10.200862000000001</v>
      </c>
      <c r="J319" s="99">
        <f t="shared" si="17"/>
        <v>-10.331768</v>
      </c>
      <c r="L319" s="88"/>
      <c r="M319" s="88"/>
      <c r="N319" s="88"/>
      <c r="O319" s="88"/>
      <c r="P319" s="88"/>
    </row>
    <row r="320" spans="2:16" x14ac:dyDescent="0.25">
      <c r="B320" s="88">
        <v>17875000000</v>
      </c>
      <c r="C320" s="88">
        <v>-5.8957972999999999</v>
      </c>
      <c r="D320" s="88">
        <v>-15.846117</v>
      </c>
      <c r="E320" s="88"/>
      <c r="F320" s="88"/>
      <c r="H320" s="99">
        <f t="shared" si="18"/>
        <v>45.1</v>
      </c>
      <c r="I320" s="99">
        <f>CLvsLO!H321</f>
        <v>-10.249223000000001</v>
      </c>
      <c r="J320" s="99">
        <f t="shared" si="17"/>
        <v>-10.083985999999999</v>
      </c>
      <c r="L320" s="88"/>
      <c r="M320" s="88"/>
      <c r="N320" s="88"/>
      <c r="O320" s="88"/>
      <c r="P320" s="88"/>
    </row>
    <row r="321" spans="2:16" x14ac:dyDescent="0.25">
      <c r="B321" s="88">
        <v>17950000000</v>
      </c>
      <c r="C321" s="88">
        <v>-5.8842844999999997</v>
      </c>
      <c r="D321" s="88">
        <v>-16.361287999999998</v>
      </c>
      <c r="E321" s="88"/>
      <c r="F321" s="88"/>
      <c r="H321" s="99">
        <f t="shared" si="18"/>
        <v>45.25</v>
      </c>
      <c r="I321" s="99">
        <f>CLvsLO!H322</f>
        <v>-10.314446</v>
      </c>
      <c r="J321" s="99">
        <f t="shared" si="17"/>
        <v>-9.6839437000000004</v>
      </c>
      <c r="L321" s="88"/>
      <c r="M321" s="88"/>
      <c r="N321" s="88"/>
      <c r="O321" s="88"/>
      <c r="P321" s="88"/>
    </row>
    <row r="322" spans="2:16" x14ac:dyDescent="0.25">
      <c r="B322" s="88">
        <v>18025000000</v>
      </c>
      <c r="C322" s="88">
        <v>-5.8780308000000003</v>
      </c>
      <c r="D322" s="88">
        <v>-17.127081</v>
      </c>
      <c r="E322" s="88"/>
      <c r="F322" s="88"/>
      <c r="H322" s="99">
        <f t="shared" si="18"/>
        <v>45.4</v>
      </c>
      <c r="I322" s="99">
        <f>CLvsLO!H323</f>
        <v>-10.437742</v>
      </c>
      <c r="J322" s="99">
        <f t="shared" si="17"/>
        <v>-9.4352818000000003</v>
      </c>
      <c r="L322" s="88"/>
      <c r="M322" s="88"/>
      <c r="N322" s="88"/>
      <c r="O322" s="88"/>
      <c r="P322" s="88"/>
    </row>
    <row r="323" spans="2:16" x14ac:dyDescent="0.25">
      <c r="B323" s="88">
        <v>18100000000</v>
      </c>
      <c r="C323" s="88">
        <v>-5.8769983999999997</v>
      </c>
      <c r="D323" s="88">
        <v>-17.750038</v>
      </c>
      <c r="E323" s="88"/>
      <c r="F323" s="88"/>
      <c r="H323" s="99">
        <f t="shared" si="18"/>
        <v>45.55</v>
      </c>
      <c r="I323" s="99">
        <f>CLvsLO!H324</f>
        <v>-10.712365</v>
      </c>
      <c r="J323" s="99">
        <f t="shared" si="17"/>
        <v>-9.1975365</v>
      </c>
      <c r="L323" s="88"/>
      <c r="M323" s="88"/>
      <c r="N323" s="88"/>
      <c r="O323" s="88"/>
      <c r="P323" s="88"/>
    </row>
    <row r="324" spans="2:16" x14ac:dyDescent="0.25">
      <c r="B324" s="88">
        <v>18175000000</v>
      </c>
      <c r="C324" s="88">
        <v>-5.8737463999999999</v>
      </c>
      <c r="D324" s="88">
        <v>-18.166414</v>
      </c>
      <c r="E324" s="88"/>
      <c r="F324" s="88"/>
      <c r="H324" s="99">
        <f t="shared" si="18"/>
        <v>45.7</v>
      </c>
      <c r="I324" s="99">
        <f>CLvsLO!H325</f>
        <v>-11.36636</v>
      </c>
      <c r="J324" s="99">
        <f t="shared" si="17"/>
        <v>-8.8847760999999998</v>
      </c>
      <c r="L324" s="88"/>
      <c r="M324" s="88"/>
      <c r="N324" s="88"/>
      <c r="O324" s="88"/>
      <c r="P324" s="88"/>
    </row>
    <row r="325" spans="2:16" x14ac:dyDescent="0.25">
      <c r="B325" s="88">
        <v>18250000000</v>
      </c>
      <c r="C325" s="88">
        <v>-5.8504199999999997</v>
      </c>
      <c r="D325" s="88">
        <v>-18.705601000000001</v>
      </c>
      <c r="E325" s="88"/>
      <c r="F325" s="88"/>
      <c r="H325" s="99">
        <f t="shared" si="18"/>
        <v>45.85</v>
      </c>
      <c r="I325" s="99">
        <f>CLvsLO!H326</f>
        <v>-12.408875</v>
      </c>
      <c r="J325" s="99">
        <f t="shared" ref="J325:J366" si="19">D536</f>
        <v>-8.4541245000000007</v>
      </c>
      <c r="L325" s="88"/>
      <c r="M325" s="88"/>
      <c r="N325" s="88"/>
      <c r="O325" s="88"/>
      <c r="P325" s="88"/>
    </row>
    <row r="326" spans="2:16" x14ac:dyDescent="0.25">
      <c r="B326" s="88">
        <v>18325000000</v>
      </c>
      <c r="C326" s="88">
        <v>-5.8394731999999996</v>
      </c>
      <c r="D326" s="88">
        <v>-19.693249000000002</v>
      </c>
      <c r="E326" s="88"/>
      <c r="F326" s="88"/>
      <c r="H326" s="99">
        <f t="shared" si="18"/>
        <v>46</v>
      </c>
      <c r="I326" s="99">
        <f>CLvsLO!H327</f>
        <v>-14.038385</v>
      </c>
      <c r="J326" s="99">
        <f t="shared" si="19"/>
        <v>-8.3618363999999996</v>
      </c>
      <c r="L326" s="88"/>
      <c r="M326" s="88"/>
      <c r="N326" s="88"/>
      <c r="O326" s="88"/>
      <c r="P326" s="88"/>
    </row>
    <row r="327" spans="2:16" x14ac:dyDescent="0.25">
      <c r="B327" s="88">
        <v>18400000000</v>
      </c>
      <c r="C327" s="88">
        <v>-5.8348335999999996</v>
      </c>
      <c r="D327" s="88">
        <v>-20.808949999999999</v>
      </c>
      <c r="E327" s="88"/>
      <c r="F327" s="88"/>
      <c r="H327" s="99">
        <f t="shared" si="18"/>
        <v>46.15</v>
      </c>
      <c r="I327" s="99">
        <f>CLvsLO!H328</f>
        <v>-16.313220999999999</v>
      </c>
      <c r="J327" s="99">
        <f t="shared" si="19"/>
        <v>-7.9703049999999998</v>
      </c>
      <c r="L327" s="88"/>
      <c r="M327" s="88"/>
      <c r="N327" s="88"/>
      <c r="O327" s="88"/>
      <c r="P327" s="88"/>
    </row>
    <row r="328" spans="2:16" x14ac:dyDescent="0.25">
      <c r="B328" s="88">
        <v>18475000000</v>
      </c>
      <c r="C328" s="88">
        <v>-5.8079881999999996</v>
      </c>
      <c r="D328" s="88">
        <v>-21.928196</v>
      </c>
      <c r="E328" s="88"/>
      <c r="F328" s="88"/>
      <c r="H328" s="99">
        <f t="shared" si="18"/>
        <v>46.3</v>
      </c>
      <c r="I328" s="99">
        <f>CLvsLO!H329</f>
        <v>-18.664245999999999</v>
      </c>
      <c r="J328" s="99">
        <f t="shared" si="19"/>
        <v>-7.7099618999999997</v>
      </c>
      <c r="L328" s="88"/>
      <c r="M328" s="88"/>
      <c r="N328" s="88"/>
      <c r="O328" s="88"/>
      <c r="P328" s="88"/>
    </row>
    <row r="329" spans="2:16" x14ac:dyDescent="0.25">
      <c r="B329" s="88">
        <v>18550000000</v>
      </c>
      <c r="C329" s="88">
        <v>-5.7917665999999999</v>
      </c>
      <c r="D329" s="88">
        <v>-22.953766000000002</v>
      </c>
      <c r="E329" s="88"/>
      <c r="F329" s="88"/>
      <c r="H329" s="99">
        <f t="shared" si="18"/>
        <v>46.45</v>
      </c>
      <c r="I329" s="99">
        <f>CLvsLO!H330</f>
        <v>-20.648664</v>
      </c>
      <c r="J329" s="99">
        <f t="shared" si="19"/>
        <v>-7.5624131999999999</v>
      </c>
      <c r="L329" s="88"/>
      <c r="M329" s="88"/>
      <c r="N329" s="88"/>
      <c r="O329" s="88"/>
      <c r="P329" s="88"/>
    </row>
    <row r="330" spans="2:16" x14ac:dyDescent="0.25">
      <c r="B330" s="88">
        <v>18625000000</v>
      </c>
      <c r="C330" s="88">
        <v>-5.7767239000000004</v>
      </c>
      <c r="D330" s="88">
        <v>-24.017719</v>
      </c>
      <c r="E330" s="88"/>
      <c r="F330" s="88"/>
      <c r="H330" s="99">
        <f t="shared" si="18"/>
        <v>46.6</v>
      </c>
      <c r="I330" s="99">
        <f>CLvsLO!H331</f>
        <v>-21.932236</v>
      </c>
      <c r="J330" s="99">
        <f t="shared" si="19"/>
        <v>-7.4901872000000003</v>
      </c>
      <c r="L330" s="88"/>
      <c r="M330" s="88"/>
      <c r="N330" s="88"/>
      <c r="O330" s="88"/>
      <c r="P330" s="88"/>
    </row>
    <row r="331" spans="2:16" x14ac:dyDescent="0.25">
      <c r="B331" s="88">
        <v>18700000000</v>
      </c>
      <c r="C331" s="88">
        <v>-5.7571678000000004</v>
      </c>
      <c r="D331" s="88">
        <v>-24.462301</v>
      </c>
      <c r="E331" s="88"/>
      <c r="F331" s="88"/>
      <c r="H331" s="99">
        <f t="shared" si="18"/>
        <v>46.75</v>
      </c>
      <c r="I331" s="99">
        <f>CLvsLO!H332</f>
        <v>-22.188696</v>
      </c>
      <c r="J331" s="99">
        <f t="shared" si="19"/>
        <v>-7.4537190999999998</v>
      </c>
      <c r="L331" s="88"/>
      <c r="M331" s="88"/>
      <c r="N331" s="88"/>
      <c r="O331" s="88"/>
      <c r="P331" s="88"/>
    </row>
    <row r="332" spans="2:16" x14ac:dyDescent="0.25">
      <c r="B332" s="88">
        <v>18775000000</v>
      </c>
      <c r="C332" s="88">
        <v>-5.7468715000000001</v>
      </c>
      <c r="D332" s="88">
        <v>-24.889412</v>
      </c>
      <c r="E332" s="88"/>
      <c r="F332" s="88"/>
      <c r="H332" s="99">
        <f t="shared" si="18"/>
        <v>46.9</v>
      </c>
      <c r="I332" s="99">
        <f>CLvsLO!H333</f>
        <v>-21.806972999999999</v>
      </c>
      <c r="J332" s="99">
        <f t="shared" si="19"/>
        <v>-7.5729923000000001</v>
      </c>
      <c r="L332" s="88"/>
      <c r="M332" s="88"/>
      <c r="N332" s="88"/>
      <c r="O332" s="88"/>
      <c r="P332" s="88"/>
    </row>
    <row r="333" spans="2:16" x14ac:dyDescent="0.25">
      <c r="B333" s="88">
        <v>18850000000</v>
      </c>
      <c r="C333" s="88">
        <v>-5.7463679000000001</v>
      </c>
      <c r="D333" s="88">
        <v>-24.898342</v>
      </c>
      <c r="E333" s="88"/>
      <c r="F333" s="88"/>
      <c r="H333" s="99">
        <f t="shared" si="18"/>
        <v>47.05</v>
      </c>
      <c r="I333" s="99">
        <f>CLvsLO!H334</f>
        <v>-20.494617000000002</v>
      </c>
      <c r="J333" s="99">
        <f t="shared" si="19"/>
        <v>-7.7598114000000002</v>
      </c>
      <c r="L333" s="88"/>
      <c r="M333" s="88"/>
      <c r="N333" s="88"/>
      <c r="O333" s="88"/>
      <c r="P333" s="88"/>
    </row>
    <row r="334" spans="2:16" x14ac:dyDescent="0.25">
      <c r="B334" s="88">
        <v>18925000000</v>
      </c>
      <c r="C334" s="88">
        <v>-5.7519722</v>
      </c>
      <c r="D334" s="88">
        <v>-24.664397999999998</v>
      </c>
      <c r="E334" s="88"/>
      <c r="F334" s="88"/>
      <c r="H334" s="99">
        <f t="shared" si="18"/>
        <v>47.2</v>
      </c>
      <c r="I334" s="99">
        <f>CLvsLO!H335</f>
        <v>-18.878105000000001</v>
      </c>
      <c r="J334" s="99">
        <f t="shared" si="19"/>
        <v>-8.2428837000000001</v>
      </c>
      <c r="L334" s="88"/>
      <c r="M334" s="88"/>
      <c r="N334" s="88"/>
      <c r="O334" s="88"/>
      <c r="P334" s="88"/>
    </row>
    <row r="335" spans="2:16" x14ac:dyDescent="0.25">
      <c r="B335" s="88">
        <v>19000000000</v>
      </c>
      <c r="C335" s="88">
        <v>-5.7635759999999996</v>
      </c>
      <c r="D335" s="88">
        <v>-24.292899999999999</v>
      </c>
      <c r="E335" s="88"/>
      <c r="F335" s="88"/>
      <c r="H335" s="99">
        <f t="shared" si="18"/>
        <v>47.35</v>
      </c>
      <c r="I335" s="99">
        <f>CLvsLO!H336</f>
        <v>-17.330120000000001</v>
      </c>
      <c r="J335" s="99">
        <f t="shared" si="19"/>
        <v>-8.7012634000000002</v>
      </c>
      <c r="L335" s="88"/>
      <c r="M335" s="88"/>
      <c r="N335" s="88"/>
      <c r="O335" s="88"/>
      <c r="P335" s="88"/>
    </row>
    <row r="336" spans="2:16" x14ac:dyDescent="0.25">
      <c r="B336" s="88">
        <v>19075000000</v>
      </c>
      <c r="C336" s="88">
        <v>-5.7679957999999996</v>
      </c>
      <c r="D336" s="88">
        <v>-24.110067000000001</v>
      </c>
      <c r="E336" s="88"/>
      <c r="F336" s="88"/>
      <c r="H336" s="99">
        <f t="shared" si="18"/>
        <v>47.5</v>
      </c>
      <c r="I336" s="99">
        <f>CLvsLO!H337</f>
        <v>-16.724837999999998</v>
      </c>
      <c r="J336" s="99">
        <f t="shared" si="19"/>
        <v>-8.9285478999999999</v>
      </c>
      <c r="L336" s="88"/>
      <c r="M336" s="88"/>
      <c r="N336" s="88"/>
      <c r="O336" s="88"/>
      <c r="P336" s="88"/>
    </row>
    <row r="337" spans="2:16" x14ac:dyDescent="0.25">
      <c r="B337" s="88">
        <v>19150000000</v>
      </c>
      <c r="C337" s="88">
        <v>-5.7867936999999996</v>
      </c>
      <c r="D337" s="88">
        <v>-23.852160000000001</v>
      </c>
      <c r="E337" s="88"/>
      <c r="F337" s="88"/>
      <c r="H337" s="99">
        <f t="shared" si="18"/>
        <v>47.65</v>
      </c>
      <c r="I337" s="99">
        <f>CLvsLO!H338</f>
        <v>-18.889706</v>
      </c>
      <c r="J337" s="99">
        <f t="shared" si="19"/>
        <v>-9.1583138000000002</v>
      </c>
      <c r="L337" s="88"/>
      <c r="M337" s="88"/>
      <c r="N337" s="88"/>
      <c r="O337" s="88"/>
      <c r="P337" s="88"/>
    </row>
    <row r="338" spans="2:16" x14ac:dyDescent="0.25">
      <c r="B338" s="88">
        <v>19225000000</v>
      </c>
      <c r="C338" s="88">
        <v>-5.8017535000000002</v>
      </c>
      <c r="D338" s="88">
        <v>-23.374082999999999</v>
      </c>
      <c r="E338" s="88"/>
      <c r="F338" s="88"/>
      <c r="H338" s="99">
        <f t="shared" si="18"/>
        <v>47.8</v>
      </c>
      <c r="I338" s="99">
        <f>CLvsLO!H339</f>
        <v>-24.082184000000002</v>
      </c>
      <c r="J338" s="99">
        <f t="shared" si="19"/>
        <v>-9.4805001999999998</v>
      </c>
      <c r="L338" s="88"/>
      <c r="M338" s="88"/>
      <c r="N338" s="88"/>
      <c r="O338" s="88"/>
      <c r="P338" s="88"/>
    </row>
    <row r="339" spans="2:16" x14ac:dyDescent="0.25">
      <c r="B339" s="88">
        <v>19300000000</v>
      </c>
      <c r="C339" s="88">
        <v>-5.8196554000000003</v>
      </c>
      <c r="D339" s="88">
        <v>-23.353819000000001</v>
      </c>
      <c r="E339" s="88"/>
      <c r="F339" s="88"/>
      <c r="H339" s="99">
        <f t="shared" si="18"/>
        <v>47.95</v>
      </c>
      <c r="I339" s="99">
        <f>CLvsLO!H340</f>
        <v>-30.912555999999999</v>
      </c>
      <c r="J339" s="99">
        <f t="shared" si="19"/>
        <v>-8.9281588000000003</v>
      </c>
      <c r="L339" s="88"/>
      <c r="M339" s="88"/>
      <c r="N339" s="88"/>
      <c r="O339" s="88"/>
      <c r="P339" s="88"/>
    </row>
    <row r="340" spans="2:16" x14ac:dyDescent="0.25">
      <c r="B340" s="88">
        <v>19375000000</v>
      </c>
      <c r="C340" s="88">
        <v>-5.8426337000000004</v>
      </c>
      <c r="D340" s="88">
        <v>-23.081492999999998</v>
      </c>
      <c r="E340" s="88"/>
      <c r="F340" s="88"/>
      <c r="H340" s="99">
        <f t="shared" si="18"/>
        <v>48.1</v>
      </c>
      <c r="I340" s="99">
        <f>CLvsLO!H341</f>
        <v>-39.252819000000002</v>
      </c>
      <c r="J340" s="99">
        <f t="shared" si="19"/>
        <v>-8.3010082000000001</v>
      </c>
      <c r="L340" s="88"/>
      <c r="M340" s="88"/>
      <c r="N340" s="88"/>
      <c r="O340" s="88"/>
      <c r="P340" s="88"/>
    </row>
    <row r="341" spans="2:16" x14ac:dyDescent="0.25">
      <c r="B341" s="88">
        <v>19450000000</v>
      </c>
      <c r="C341" s="88">
        <v>-5.8727055000000004</v>
      </c>
      <c r="D341" s="88">
        <v>-22.680053999999998</v>
      </c>
      <c r="E341" s="88"/>
      <c r="F341" s="88"/>
      <c r="H341" s="99">
        <f t="shared" si="18"/>
        <v>48.25</v>
      </c>
      <c r="I341" s="99">
        <f>CLvsLO!H342</f>
        <v>-48.664185000000003</v>
      </c>
      <c r="J341" s="99">
        <f t="shared" si="19"/>
        <v>-7.9186152999999999</v>
      </c>
      <c r="L341" s="88"/>
      <c r="M341" s="88"/>
      <c r="N341" s="88"/>
      <c r="O341" s="88"/>
      <c r="P341" s="88"/>
    </row>
    <row r="342" spans="2:16" x14ac:dyDescent="0.25">
      <c r="B342" s="88">
        <v>19525000000</v>
      </c>
      <c r="C342" s="88">
        <v>-5.8937435000000002</v>
      </c>
      <c r="D342" s="88">
        <v>-22.339178</v>
      </c>
      <c r="E342" s="88"/>
      <c r="F342" s="88"/>
      <c r="H342" s="99">
        <f t="shared" si="18"/>
        <v>48.4</v>
      </c>
      <c r="I342" s="99">
        <f>CLvsLO!H343</f>
        <v>-56.160941999999999</v>
      </c>
      <c r="J342" s="99">
        <f t="shared" si="19"/>
        <v>-7.9293174999999998</v>
      </c>
      <c r="L342" s="88"/>
      <c r="M342" s="88"/>
      <c r="N342" s="88"/>
      <c r="O342" s="88"/>
      <c r="P342" s="88"/>
    </row>
    <row r="343" spans="2:16" x14ac:dyDescent="0.25">
      <c r="B343" s="88">
        <v>19600000000</v>
      </c>
      <c r="C343" s="88">
        <v>-5.9012108000000003</v>
      </c>
      <c r="D343" s="88">
        <v>-21.821301999999999</v>
      </c>
      <c r="E343" s="88"/>
      <c r="F343" s="88"/>
      <c r="H343" s="99">
        <f t="shared" si="18"/>
        <v>48.55</v>
      </c>
      <c r="I343" s="99">
        <f>CLvsLO!H344</f>
        <v>-62.708705999999999</v>
      </c>
      <c r="J343" s="99">
        <f t="shared" si="19"/>
        <v>-7.9888468000000001</v>
      </c>
      <c r="L343" s="88"/>
      <c r="M343" s="88"/>
      <c r="N343" s="88"/>
      <c r="O343" s="88"/>
      <c r="P343" s="88"/>
    </row>
    <row r="344" spans="2:16" x14ac:dyDescent="0.25">
      <c r="B344" s="88">
        <v>19675000000</v>
      </c>
      <c r="C344" s="88">
        <v>-5.9127469000000001</v>
      </c>
      <c r="D344" s="88">
        <v>-21.075351999999999</v>
      </c>
      <c r="E344" s="88"/>
      <c r="F344" s="88"/>
      <c r="H344" s="99">
        <f t="shared" si="18"/>
        <v>48.7</v>
      </c>
      <c r="I344" s="99">
        <f>CLvsLO!H345</f>
        <v>-67.047379000000006</v>
      </c>
      <c r="J344" s="99">
        <f t="shared" si="19"/>
        <v>-8.4245415000000001</v>
      </c>
      <c r="L344" s="88"/>
      <c r="M344" s="88"/>
      <c r="N344" s="88"/>
      <c r="O344" s="88"/>
      <c r="P344" s="88"/>
    </row>
    <row r="345" spans="2:16" x14ac:dyDescent="0.25">
      <c r="B345" s="88">
        <v>19750000000</v>
      </c>
      <c r="C345" s="88">
        <v>-5.9262705000000002</v>
      </c>
      <c r="D345" s="88">
        <v>-20.417874999999999</v>
      </c>
      <c r="E345" s="88"/>
      <c r="F345" s="88"/>
      <c r="H345" s="99">
        <f t="shared" si="18"/>
        <v>48.85</v>
      </c>
      <c r="I345" s="99">
        <f>CLvsLO!H346</f>
        <v>-69.259704999999997</v>
      </c>
      <c r="J345" s="99">
        <f t="shared" si="19"/>
        <v>-8.7372245999999993</v>
      </c>
      <c r="L345" s="88"/>
      <c r="M345" s="88"/>
      <c r="N345" s="88"/>
      <c r="O345" s="88"/>
      <c r="P345" s="88"/>
    </row>
    <row r="346" spans="2:16" x14ac:dyDescent="0.25">
      <c r="B346" s="88">
        <v>19825000000</v>
      </c>
      <c r="C346" s="88">
        <v>-5.9329972</v>
      </c>
      <c r="D346" s="88">
        <v>-19.884153000000001</v>
      </c>
      <c r="E346" s="88"/>
      <c r="F346" s="88"/>
      <c r="H346" s="99">
        <f t="shared" ref="H346:H366" si="20">B557/1000000000</f>
        <v>49</v>
      </c>
      <c r="I346" s="99">
        <f>CLvsLO!H347</f>
        <v>-71.512512000000001</v>
      </c>
      <c r="J346" s="99">
        <f t="shared" si="19"/>
        <v>-8.8148354999999992</v>
      </c>
      <c r="L346" s="88"/>
      <c r="M346" s="88"/>
      <c r="N346" s="88"/>
      <c r="O346" s="88"/>
      <c r="P346" s="88"/>
    </row>
    <row r="347" spans="2:16" x14ac:dyDescent="0.25">
      <c r="B347" s="88">
        <v>19900000000</v>
      </c>
      <c r="C347" s="88">
        <v>-5.9369059000000002</v>
      </c>
      <c r="D347" s="88">
        <v>-19.381788</v>
      </c>
      <c r="E347" s="88"/>
      <c r="F347" s="88"/>
      <c r="H347" s="99">
        <f t="shared" si="20"/>
        <v>49.15</v>
      </c>
      <c r="I347" s="99">
        <f>CLvsLO!H348</f>
        <v>-71.001480000000001</v>
      </c>
      <c r="J347" s="99">
        <f t="shared" si="19"/>
        <v>-9.0757113</v>
      </c>
      <c r="L347" s="88"/>
      <c r="M347" s="88"/>
      <c r="N347" s="88"/>
      <c r="O347" s="88"/>
      <c r="P347" s="88"/>
    </row>
    <row r="348" spans="2:16" x14ac:dyDescent="0.25">
      <c r="B348" s="88">
        <v>19975000000</v>
      </c>
      <c r="C348" s="88">
        <v>-5.9466013999999996</v>
      </c>
      <c r="D348" s="88">
        <v>-18.950192999999999</v>
      </c>
      <c r="E348" s="88"/>
      <c r="F348" s="88"/>
      <c r="H348" s="99">
        <f t="shared" si="20"/>
        <v>49.3</v>
      </c>
      <c r="I348" s="99">
        <f>CLvsLO!H349</f>
        <v>-70.389961</v>
      </c>
      <c r="J348" s="99">
        <f t="shared" si="19"/>
        <v>-9.5355510999999993</v>
      </c>
      <c r="L348" s="88"/>
      <c r="M348" s="88"/>
      <c r="N348" s="88"/>
      <c r="O348" s="88"/>
      <c r="P348" s="88"/>
    </row>
    <row r="349" spans="2:16" x14ac:dyDescent="0.25">
      <c r="B349" s="88">
        <v>20050000000</v>
      </c>
      <c r="C349" s="88">
        <v>-5.9555053999999998</v>
      </c>
      <c r="D349" s="88">
        <v>-18.671690000000002</v>
      </c>
      <c r="E349" s="88"/>
      <c r="F349" s="88"/>
      <c r="H349" s="99">
        <f t="shared" si="20"/>
        <v>49.45</v>
      </c>
      <c r="I349" s="99">
        <f>CLvsLO!H350</f>
        <v>-67.162300000000002</v>
      </c>
      <c r="J349" s="99">
        <f t="shared" si="19"/>
        <v>-9.8537283000000002</v>
      </c>
      <c r="L349" s="88"/>
      <c r="M349" s="88"/>
      <c r="N349" s="88"/>
      <c r="O349" s="88"/>
      <c r="P349" s="88"/>
    </row>
    <row r="350" spans="2:16" x14ac:dyDescent="0.25">
      <c r="B350" s="88">
        <v>20125000000</v>
      </c>
      <c r="C350" s="88">
        <v>-5.9694466999999998</v>
      </c>
      <c r="D350" s="88">
        <v>-18.379072000000001</v>
      </c>
      <c r="E350" s="88"/>
      <c r="F350" s="88"/>
      <c r="H350" s="99">
        <f t="shared" si="20"/>
        <v>49.6</v>
      </c>
      <c r="I350" s="99">
        <f>CLvsLO!H351</f>
        <v>-62.385779999999997</v>
      </c>
      <c r="J350" s="99">
        <f t="shared" si="19"/>
        <v>-10.43084</v>
      </c>
      <c r="L350" s="88"/>
      <c r="M350" s="88"/>
      <c r="N350" s="88"/>
      <c r="O350" s="88"/>
      <c r="P350" s="88"/>
    </row>
    <row r="351" spans="2:16" x14ac:dyDescent="0.25">
      <c r="B351" s="88">
        <v>20200000000</v>
      </c>
      <c r="C351" s="88">
        <v>-5.9861908000000001</v>
      </c>
      <c r="D351" s="88">
        <v>-18.067454999999999</v>
      </c>
      <c r="E351" s="88"/>
      <c r="F351" s="88"/>
      <c r="H351" s="99">
        <f t="shared" si="20"/>
        <v>49.75</v>
      </c>
      <c r="I351" s="99">
        <f>CLvsLO!H352</f>
        <v>-55.804886000000003</v>
      </c>
      <c r="J351" s="99">
        <f t="shared" si="19"/>
        <v>-11.188276999999999</v>
      </c>
      <c r="L351" s="88"/>
      <c r="M351" s="88"/>
      <c r="N351" s="88"/>
      <c r="O351" s="88"/>
      <c r="P351" s="88"/>
    </row>
    <row r="352" spans="2:16" x14ac:dyDescent="0.25">
      <c r="B352" s="88">
        <v>20275000000</v>
      </c>
      <c r="C352" s="88">
        <v>-6.0126628999999996</v>
      </c>
      <c r="D352" s="88">
        <v>-17.715911999999999</v>
      </c>
      <c r="E352" s="88"/>
      <c r="F352" s="88"/>
      <c r="H352" s="99">
        <f t="shared" si="20"/>
        <v>49.9</v>
      </c>
      <c r="I352" s="99">
        <f>CLvsLO!H353</f>
        <v>-49.340733</v>
      </c>
      <c r="J352" s="99">
        <f t="shared" si="19"/>
        <v>-11.810430999999999</v>
      </c>
      <c r="L352" s="88"/>
      <c r="M352" s="88"/>
      <c r="N352" s="88"/>
      <c r="O352" s="88"/>
      <c r="P352" s="88"/>
    </row>
    <row r="353" spans="2:16" x14ac:dyDescent="0.25">
      <c r="B353" s="88">
        <v>20350000000</v>
      </c>
      <c r="C353" s="88">
        <v>-6.0302557999999999</v>
      </c>
      <c r="D353" s="88">
        <v>-17.446425999999999</v>
      </c>
      <c r="E353" s="88"/>
      <c r="F353" s="88"/>
      <c r="H353" s="99">
        <f t="shared" si="20"/>
        <v>50.05</v>
      </c>
      <c r="I353" s="99">
        <f>CLvsLO!H354</f>
        <v>-41.703204999999997</v>
      </c>
      <c r="J353" s="99">
        <f t="shared" si="19"/>
        <v>-13.723845000000001</v>
      </c>
      <c r="L353" s="88"/>
      <c r="M353" s="88"/>
      <c r="N353" s="88"/>
      <c r="O353" s="88"/>
      <c r="P353" s="88"/>
    </row>
    <row r="354" spans="2:16" x14ac:dyDescent="0.25">
      <c r="B354" s="88">
        <v>20425000000</v>
      </c>
      <c r="C354" s="88">
        <v>-6.0515198999999997</v>
      </c>
      <c r="D354" s="88">
        <v>-17.064502999999998</v>
      </c>
      <c r="E354" s="88"/>
      <c r="F354" s="88"/>
      <c r="H354" s="99">
        <f t="shared" si="20"/>
        <v>50.2</v>
      </c>
      <c r="I354" s="99">
        <f>CLvsLO!H355</f>
        <v>-37.195160000000001</v>
      </c>
      <c r="J354" s="99">
        <f t="shared" si="19"/>
        <v>-15.886053</v>
      </c>
      <c r="L354" s="88"/>
      <c r="M354" s="88"/>
      <c r="N354" s="88"/>
      <c r="O354" s="88"/>
      <c r="P354" s="88"/>
    </row>
    <row r="355" spans="2:16" x14ac:dyDescent="0.25">
      <c r="B355" s="88">
        <v>20500000000</v>
      </c>
      <c r="C355" s="88">
        <v>-6.0733085000000004</v>
      </c>
      <c r="D355" s="88">
        <v>-16.516497000000001</v>
      </c>
      <c r="E355" s="88"/>
      <c r="F355" s="88"/>
      <c r="H355" s="99">
        <f t="shared" si="20"/>
        <v>50.35</v>
      </c>
      <c r="I355" s="99">
        <f>CLvsLO!H356</f>
        <v>-35.774593000000003</v>
      </c>
      <c r="J355" s="99">
        <f t="shared" si="19"/>
        <v>-16.187801</v>
      </c>
      <c r="L355" s="88"/>
      <c r="M355" s="88"/>
      <c r="N355" s="88"/>
      <c r="O355" s="88"/>
      <c r="P355" s="88"/>
    </row>
    <row r="356" spans="2:16" x14ac:dyDescent="0.25">
      <c r="B356" s="88">
        <v>20575000000</v>
      </c>
      <c r="C356" s="88">
        <v>-6.0951962000000002</v>
      </c>
      <c r="D356" s="88">
        <v>-15.971011000000001</v>
      </c>
      <c r="E356" s="88"/>
      <c r="F356" s="88"/>
      <c r="H356" s="99">
        <f t="shared" si="20"/>
        <v>50.5</v>
      </c>
      <c r="I356" s="99">
        <f>CLvsLO!H357</f>
        <v>-39.108455999999997</v>
      </c>
      <c r="J356" s="99">
        <f t="shared" si="19"/>
        <v>-16.979846999999999</v>
      </c>
      <c r="L356" s="88"/>
      <c r="M356" s="88"/>
      <c r="N356" s="88"/>
      <c r="O356" s="88"/>
      <c r="P356" s="88"/>
    </row>
    <row r="357" spans="2:16" x14ac:dyDescent="0.25">
      <c r="B357" s="88">
        <v>20650000000</v>
      </c>
      <c r="C357" s="88">
        <v>-6.1093564000000002</v>
      </c>
      <c r="D357" s="88">
        <v>-15.498424</v>
      </c>
      <c r="E357" s="88"/>
      <c r="F357" s="88"/>
      <c r="H357" s="99">
        <f t="shared" si="20"/>
        <v>50.65</v>
      </c>
      <c r="I357" s="99">
        <f>CLvsLO!H358</f>
        <v>-45.587947999999997</v>
      </c>
      <c r="J357" s="99">
        <f t="shared" si="19"/>
        <v>-16.426839999999999</v>
      </c>
      <c r="L357" s="88"/>
      <c r="M357" s="88"/>
      <c r="N357" s="88"/>
      <c r="O357" s="88"/>
      <c r="P357" s="88"/>
    </row>
    <row r="358" spans="2:16" x14ac:dyDescent="0.25">
      <c r="B358" s="88">
        <v>20725000000</v>
      </c>
      <c r="C358" s="88">
        <v>-6.1287189</v>
      </c>
      <c r="D358" s="88">
        <v>-14.910607000000001</v>
      </c>
      <c r="E358" s="88"/>
      <c r="F358" s="88"/>
      <c r="H358" s="99">
        <f t="shared" si="20"/>
        <v>50.8</v>
      </c>
      <c r="I358" s="99">
        <f>CLvsLO!H359</f>
        <v>-53.187012000000003</v>
      </c>
      <c r="J358" s="99">
        <f t="shared" si="19"/>
        <v>-16.446546999999999</v>
      </c>
      <c r="L358" s="88"/>
      <c r="M358" s="88"/>
      <c r="N358" s="88"/>
      <c r="O358" s="88"/>
      <c r="P358" s="88"/>
    </row>
    <row r="359" spans="2:16" x14ac:dyDescent="0.25">
      <c r="B359" s="88">
        <v>20800000000</v>
      </c>
      <c r="C359" s="88">
        <v>-6.1427474000000002</v>
      </c>
      <c r="D359" s="88">
        <v>-14.341294</v>
      </c>
      <c r="E359" s="88"/>
      <c r="F359" s="88"/>
      <c r="H359" s="99">
        <f t="shared" si="20"/>
        <v>50.95</v>
      </c>
      <c r="I359" s="99">
        <f>CLvsLO!H360</f>
        <v>-60.210262</v>
      </c>
      <c r="J359" s="99">
        <f t="shared" si="19"/>
        <v>-16.281414000000002</v>
      </c>
      <c r="L359" s="88"/>
      <c r="M359" s="88"/>
      <c r="N359" s="88"/>
      <c r="O359" s="88"/>
      <c r="P359" s="88"/>
    </row>
    <row r="360" spans="2:16" x14ac:dyDescent="0.25">
      <c r="B360" s="88">
        <v>20875000000</v>
      </c>
      <c r="C360" s="88">
        <v>-6.1526284000000002</v>
      </c>
      <c r="D360" s="88">
        <v>-13.904361</v>
      </c>
      <c r="E360" s="88"/>
      <c r="F360" s="88"/>
      <c r="H360" s="99">
        <f t="shared" si="20"/>
        <v>51.1</v>
      </c>
      <c r="I360" s="99">
        <f>CLvsLO!H361</f>
        <v>-68.495452999999998</v>
      </c>
      <c r="J360" s="99">
        <f t="shared" si="19"/>
        <v>-16.570762999999999</v>
      </c>
      <c r="L360" s="88"/>
      <c r="M360" s="88"/>
      <c r="N360" s="88"/>
      <c r="O360" s="88"/>
      <c r="P360" s="88"/>
    </row>
    <row r="361" spans="2:16" x14ac:dyDescent="0.25">
      <c r="B361" s="88">
        <v>20950000000</v>
      </c>
      <c r="C361" s="88">
        <v>-6.1604295000000002</v>
      </c>
      <c r="D361" s="88">
        <v>-13.403774</v>
      </c>
      <c r="E361" s="88"/>
      <c r="F361" s="88"/>
      <c r="H361" s="99">
        <f t="shared" si="20"/>
        <v>51.25</v>
      </c>
      <c r="I361" s="99">
        <f>CLvsLO!H362</f>
        <v>-72.902953999999994</v>
      </c>
      <c r="J361" s="99">
        <f t="shared" si="19"/>
        <v>-15.810879999999999</v>
      </c>
      <c r="L361" s="88"/>
      <c r="M361" s="88"/>
      <c r="N361" s="88"/>
      <c r="O361" s="88"/>
      <c r="P361" s="88"/>
    </row>
    <row r="362" spans="2:16" x14ac:dyDescent="0.25">
      <c r="B362" s="88">
        <v>21025000000</v>
      </c>
      <c r="C362" s="88">
        <v>-6.1682806000000001</v>
      </c>
      <c r="D362" s="88">
        <v>-12.967370000000001</v>
      </c>
      <c r="E362" s="88"/>
      <c r="F362" s="88"/>
      <c r="H362" s="99">
        <f t="shared" si="20"/>
        <v>51.4</v>
      </c>
      <c r="I362" s="99">
        <f>CLvsLO!H363</f>
        <v>-73.538039999999995</v>
      </c>
      <c r="J362" s="99">
        <f t="shared" si="19"/>
        <v>-15.234653</v>
      </c>
      <c r="L362" s="88"/>
      <c r="M362" s="88"/>
      <c r="N362" s="88"/>
      <c r="O362" s="88"/>
      <c r="P362" s="88"/>
    </row>
    <row r="363" spans="2:16" x14ac:dyDescent="0.25">
      <c r="B363" s="88">
        <v>21100000000</v>
      </c>
      <c r="C363" s="88">
        <v>-6.1744905000000001</v>
      </c>
      <c r="D363" s="88">
        <v>-12.586337</v>
      </c>
      <c r="E363" s="88"/>
      <c r="F363" s="88"/>
      <c r="H363" s="99">
        <f t="shared" si="20"/>
        <v>51.55</v>
      </c>
      <c r="I363" s="99">
        <f>CLvsLO!H364</f>
        <v>-73.891814999999994</v>
      </c>
      <c r="J363" s="99">
        <f t="shared" si="19"/>
        <v>-14.636258</v>
      </c>
      <c r="L363" s="88"/>
      <c r="M363" s="88"/>
      <c r="N363" s="88"/>
      <c r="O363" s="88"/>
      <c r="P363" s="88"/>
    </row>
    <row r="364" spans="2:16" x14ac:dyDescent="0.25">
      <c r="B364" s="88">
        <v>21175000000</v>
      </c>
      <c r="C364" s="88">
        <v>-6.1829891000000003</v>
      </c>
      <c r="D364" s="88">
        <v>-12.297549999999999</v>
      </c>
      <c r="E364" s="88"/>
      <c r="F364" s="88"/>
      <c r="H364" s="99">
        <f t="shared" si="20"/>
        <v>51.7</v>
      </c>
      <c r="I364" s="99">
        <f>CLvsLO!H365</f>
        <v>-72.932327000000001</v>
      </c>
      <c r="J364" s="99">
        <f t="shared" si="19"/>
        <v>-13.860998</v>
      </c>
      <c r="L364" s="88"/>
      <c r="M364" s="88"/>
      <c r="N364" s="88"/>
      <c r="O364" s="88"/>
      <c r="P364" s="88"/>
    </row>
    <row r="365" spans="2:16" x14ac:dyDescent="0.25">
      <c r="B365" s="88">
        <v>21250000000</v>
      </c>
      <c r="C365" s="88">
        <v>-6.1872262999999998</v>
      </c>
      <c r="D365" s="88">
        <v>-11.999376</v>
      </c>
      <c r="E365" s="88"/>
      <c r="F365" s="88"/>
      <c r="H365" s="99">
        <f t="shared" si="20"/>
        <v>51.85</v>
      </c>
      <c r="I365" s="99">
        <f>CLvsLO!H366</f>
        <v>-72.636916999999997</v>
      </c>
      <c r="J365" s="99">
        <f t="shared" si="19"/>
        <v>-13.169598000000001</v>
      </c>
      <c r="L365" s="88"/>
      <c r="M365" s="88"/>
      <c r="N365" s="88"/>
      <c r="O365" s="88"/>
      <c r="P365" s="88"/>
    </row>
    <row r="366" spans="2:16" x14ac:dyDescent="0.25">
      <c r="B366" s="88">
        <v>21325000000</v>
      </c>
      <c r="C366" s="88">
        <v>-6.1883540000000004</v>
      </c>
      <c r="D366" s="88">
        <v>-11.652096</v>
      </c>
      <c r="E366" s="88"/>
      <c r="F366" s="88"/>
      <c r="H366" s="99">
        <f t="shared" si="20"/>
        <v>52</v>
      </c>
      <c r="I366" s="99">
        <f>CLvsLO!H367</f>
        <v>-72.523003000000003</v>
      </c>
      <c r="J366" s="99">
        <f t="shared" si="19"/>
        <v>-12.355953</v>
      </c>
      <c r="L366" s="88"/>
      <c r="M366" s="88"/>
      <c r="N366" s="88"/>
      <c r="O366" s="88"/>
      <c r="P366" s="88"/>
    </row>
    <row r="367" spans="2:16" x14ac:dyDescent="0.25">
      <c r="B367" s="88">
        <v>21400000000</v>
      </c>
      <c r="C367" s="88">
        <v>-6.1937385000000003</v>
      </c>
      <c r="D367" s="88">
        <v>-11.432461</v>
      </c>
      <c r="E367" s="88"/>
      <c r="F367" s="88"/>
      <c r="H367" s="99"/>
      <c r="L367" s="88"/>
      <c r="M367" s="88"/>
      <c r="N367" s="88"/>
      <c r="O367" s="88"/>
      <c r="P367" s="88"/>
    </row>
    <row r="368" spans="2:16" x14ac:dyDescent="0.25">
      <c r="B368" s="88">
        <v>21475000000</v>
      </c>
      <c r="C368" s="88">
        <v>-6.1923899999999996</v>
      </c>
      <c r="D368" s="88">
        <v>-11.134603</v>
      </c>
      <c r="E368" s="88"/>
      <c r="F368" s="88"/>
      <c r="L368" s="88"/>
      <c r="M368" s="88"/>
      <c r="N368" s="88"/>
      <c r="O368" s="88"/>
      <c r="P368" s="88"/>
    </row>
    <row r="369" spans="2:16" x14ac:dyDescent="0.25">
      <c r="B369" s="88">
        <v>21550000000</v>
      </c>
      <c r="C369" s="88">
        <v>-6.1916766000000001</v>
      </c>
      <c r="D369" s="88">
        <v>-10.847493999999999</v>
      </c>
      <c r="E369" s="88"/>
      <c r="F369" s="88"/>
      <c r="L369" s="88"/>
      <c r="M369" s="88"/>
      <c r="N369" s="88"/>
      <c r="O369" s="88"/>
      <c r="P369" s="88"/>
    </row>
    <row r="370" spans="2:16" x14ac:dyDescent="0.25">
      <c r="B370" s="88">
        <v>21625000000</v>
      </c>
      <c r="C370" s="88">
        <v>-6.1982641000000003</v>
      </c>
      <c r="D370" s="88">
        <v>-10.599800999999999</v>
      </c>
      <c r="E370" s="88"/>
      <c r="F370" s="88"/>
      <c r="L370" s="88"/>
      <c r="M370" s="88"/>
      <c r="N370" s="88"/>
      <c r="O370" s="88"/>
      <c r="P370" s="88"/>
    </row>
    <row r="371" spans="2:16" x14ac:dyDescent="0.25">
      <c r="B371" s="88">
        <v>21700000000</v>
      </c>
      <c r="C371" s="88">
        <v>-6.2081527999999997</v>
      </c>
      <c r="D371" s="88">
        <v>-10.303967999999999</v>
      </c>
      <c r="E371" s="88"/>
      <c r="F371" s="88"/>
      <c r="L371" s="88"/>
      <c r="M371" s="88"/>
      <c r="N371" s="88"/>
      <c r="O371" s="88"/>
      <c r="P371" s="88"/>
    </row>
    <row r="372" spans="2:16" x14ac:dyDescent="0.25">
      <c r="B372" s="88">
        <v>21775000000</v>
      </c>
      <c r="C372" s="88">
        <v>-6.2153081999999999</v>
      </c>
      <c r="D372" s="88">
        <v>-10.035380999999999</v>
      </c>
      <c r="E372" s="88"/>
      <c r="F372" s="88"/>
      <c r="L372" s="88"/>
      <c r="M372" s="88"/>
      <c r="N372" s="88"/>
      <c r="O372" s="88"/>
      <c r="P372" s="88"/>
    </row>
    <row r="373" spans="2:16" x14ac:dyDescent="0.25">
      <c r="B373" s="88">
        <v>21850000000</v>
      </c>
      <c r="C373" s="88">
        <v>-6.2381063000000001</v>
      </c>
      <c r="D373" s="88">
        <v>-9.7843294000000007</v>
      </c>
      <c r="E373" s="88"/>
      <c r="F373" s="88"/>
      <c r="L373" s="88"/>
      <c r="M373" s="88"/>
      <c r="N373" s="88"/>
      <c r="O373" s="88"/>
      <c r="P373" s="88"/>
    </row>
    <row r="374" spans="2:16" x14ac:dyDescent="0.25">
      <c r="B374" s="88">
        <v>21925000000</v>
      </c>
      <c r="C374" s="88">
        <v>-6.2622951999999996</v>
      </c>
      <c r="D374" s="88">
        <v>-9.5725727000000003</v>
      </c>
      <c r="E374" s="88"/>
      <c r="F374" s="88"/>
      <c r="L374" s="88"/>
      <c r="M374" s="88"/>
      <c r="N374" s="88"/>
      <c r="O374" s="88"/>
      <c r="P374" s="88"/>
    </row>
    <row r="375" spans="2:16" x14ac:dyDescent="0.25">
      <c r="B375" s="88">
        <v>22000000000</v>
      </c>
      <c r="C375" s="88">
        <v>-6.3031439999999996</v>
      </c>
      <c r="D375" s="88">
        <v>-9.3250455999999993</v>
      </c>
      <c r="E375" s="88"/>
      <c r="F375" s="88"/>
      <c r="L375" s="88"/>
      <c r="M375" s="88"/>
      <c r="N375" s="88"/>
      <c r="O375" s="88"/>
      <c r="P375" s="88"/>
    </row>
    <row r="376" spans="2:16" x14ac:dyDescent="0.25">
      <c r="B376" s="88">
        <v>22075000000</v>
      </c>
      <c r="C376" s="88">
        <v>-6.3512034000000002</v>
      </c>
      <c r="D376" s="88">
        <v>-9.1279258999999993</v>
      </c>
      <c r="E376" s="88"/>
      <c r="F376" s="88"/>
      <c r="L376" s="88"/>
      <c r="M376" s="88"/>
      <c r="N376" s="88"/>
      <c r="O376" s="88"/>
      <c r="P376" s="88"/>
    </row>
    <row r="377" spans="2:16" x14ac:dyDescent="0.25">
      <c r="B377" s="88">
        <v>22150000000</v>
      </c>
      <c r="C377" s="88">
        <v>-6.4018873999999997</v>
      </c>
      <c r="D377" s="88">
        <v>-8.9503535999999997</v>
      </c>
      <c r="E377" s="88"/>
      <c r="F377" s="88"/>
      <c r="L377" s="88"/>
      <c r="M377" s="88"/>
      <c r="N377" s="88"/>
      <c r="O377" s="88"/>
      <c r="P377" s="88"/>
    </row>
    <row r="378" spans="2:16" x14ac:dyDescent="0.25">
      <c r="B378" s="88">
        <v>22225000000</v>
      </c>
      <c r="C378" s="88">
        <v>-6.4669185000000002</v>
      </c>
      <c r="D378" s="88">
        <v>-8.7620448999999994</v>
      </c>
      <c r="E378" s="88"/>
      <c r="F378" s="88"/>
      <c r="L378" s="88"/>
      <c r="M378" s="88"/>
      <c r="N378" s="88"/>
      <c r="O378" s="88"/>
      <c r="P378" s="88"/>
    </row>
    <row r="379" spans="2:16" x14ac:dyDescent="0.25">
      <c r="B379" s="88">
        <v>22300000000</v>
      </c>
      <c r="C379" s="88">
        <v>-7.0322699999999996</v>
      </c>
      <c r="D379" s="88">
        <v>-8.5372286000000006</v>
      </c>
      <c r="E379" s="88"/>
      <c r="F379" s="88"/>
      <c r="L379" s="88"/>
      <c r="M379" s="88"/>
      <c r="N379" s="88"/>
      <c r="O379" s="88"/>
      <c r="P379" s="88"/>
    </row>
    <row r="380" spans="2:16" x14ac:dyDescent="0.25">
      <c r="B380" s="88">
        <v>22450000000</v>
      </c>
      <c r="C380" s="88">
        <v>-7.0052104000000002</v>
      </c>
      <c r="D380" s="88">
        <v>-8.1381005999999996</v>
      </c>
      <c r="E380" s="88"/>
      <c r="F380" s="88"/>
      <c r="L380" s="88"/>
      <c r="M380" s="88"/>
      <c r="N380" s="88"/>
      <c r="O380" s="88"/>
      <c r="P380" s="88"/>
    </row>
    <row r="381" spans="2:16" x14ac:dyDescent="0.25">
      <c r="B381" s="88">
        <v>22600000000</v>
      </c>
      <c r="C381" s="88">
        <v>-6.9919871999999996</v>
      </c>
      <c r="D381" s="88">
        <v>-7.7893356999999996</v>
      </c>
      <c r="E381" s="88"/>
      <c r="F381" s="88"/>
      <c r="L381" s="88"/>
      <c r="M381" s="88"/>
      <c r="N381" s="88"/>
      <c r="O381" s="88"/>
      <c r="P381" s="88"/>
    </row>
    <row r="382" spans="2:16" x14ac:dyDescent="0.25">
      <c r="B382" s="88">
        <v>22750000000</v>
      </c>
      <c r="C382" s="88">
        <v>-7.0282488000000001</v>
      </c>
      <c r="D382" s="88">
        <v>-7.5258889</v>
      </c>
      <c r="E382" s="88"/>
      <c r="F382" s="88"/>
      <c r="L382" s="88"/>
      <c r="M382" s="88"/>
      <c r="N382" s="88"/>
      <c r="O382" s="88"/>
      <c r="P382" s="88"/>
    </row>
    <row r="383" spans="2:16" x14ac:dyDescent="0.25">
      <c r="B383" s="88">
        <v>22900000000</v>
      </c>
      <c r="C383" s="88">
        <v>-7.0604272000000003</v>
      </c>
      <c r="D383" s="88">
        <v>-7.2671447000000002</v>
      </c>
      <c r="E383" s="88"/>
      <c r="F383" s="88"/>
      <c r="L383" s="88"/>
      <c r="M383" s="88"/>
      <c r="N383" s="88"/>
      <c r="O383" s="88"/>
      <c r="P383" s="88"/>
    </row>
    <row r="384" spans="2:16" x14ac:dyDescent="0.25">
      <c r="B384" s="88">
        <v>23050000000</v>
      </c>
      <c r="C384" s="88">
        <v>-7.1114449999999998</v>
      </c>
      <c r="D384" s="88">
        <v>-6.9726977000000003</v>
      </c>
      <c r="E384" s="88"/>
      <c r="F384" s="88"/>
      <c r="L384" s="88"/>
      <c r="M384" s="88"/>
      <c r="N384" s="88"/>
      <c r="O384" s="88"/>
      <c r="P384" s="88"/>
    </row>
    <row r="385" spans="2:16" x14ac:dyDescent="0.25">
      <c r="B385" s="88">
        <v>23200000000</v>
      </c>
      <c r="C385" s="88">
        <v>-7.1657124000000003</v>
      </c>
      <c r="D385" s="88">
        <v>-6.7851381000000002</v>
      </c>
      <c r="E385" s="88"/>
      <c r="F385" s="88"/>
      <c r="L385" s="88"/>
      <c r="M385" s="88"/>
      <c r="N385" s="88"/>
      <c r="O385" s="88"/>
      <c r="P385" s="88"/>
    </row>
    <row r="386" spans="2:16" x14ac:dyDescent="0.25">
      <c r="B386" s="88">
        <v>23350000000</v>
      </c>
      <c r="C386" s="88">
        <v>-7.2259374000000003</v>
      </c>
      <c r="D386" s="88">
        <v>-6.6995148999999996</v>
      </c>
      <c r="E386" s="88"/>
      <c r="F386" s="88"/>
      <c r="L386" s="88"/>
      <c r="M386" s="88"/>
      <c r="N386" s="88"/>
      <c r="O386" s="88"/>
      <c r="P386" s="88"/>
    </row>
    <row r="387" spans="2:16" x14ac:dyDescent="0.25">
      <c r="B387" s="88">
        <v>23500000000</v>
      </c>
      <c r="C387" s="88">
        <v>-7.2953333999999996</v>
      </c>
      <c r="D387" s="88">
        <v>-6.6207471</v>
      </c>
      <c r="E387" s="88"/>
      <c r="F387" s="88"/>
      <c r="L387" s="88"/>
      <c r="M387" s="88"/>
      <c r="N387" s="88"/>
      <c r="O387" s="88"/>
      <c r="P387" s="88"/>
    </row>
    <row r="388" spans="2:16" x14ac:dyDescent="0.25">
      <c r="B388" s="88">
        <v>23650000000</v>
      </c>
      <c r="C388" s="88">
        <v>-7.3602876999999998</v>
      </c>
      <c r="D388" s="88">
        <v>-6.5342374000000003</v>
      </c>
      <c r="E388" s="88"/>
      <c r="F388" s="88"/>
      <c r="L388" s="88"/>
      <c r="M388" s="88"/>
      <c r="N388" s="88"/>
      <c r="O388" s="88"/>
      <c r="P388" s="88"/>
    </row>
    <row r="389" spans="2:16" x14ac:dyDescent="0.25">
      <c r="B389" s="88">
        <v>23800000000</v>
      </c>
      <c r="C389" s="88">
        <v>-7.4088969000000002</v>
      </c>
      <c r="D389" s="88">
        <v>-6.4464769000000004</v>
      </c>
      <c r="E389" s="88"/>
      <c r="F389" s="88"/>
      <c r="L389" s="88"/>
      <c r="M389" s="88"/>
      <c r="N389" s="88"/>
      <c r="O389" s="88"/>
      <c r="P389" s="88"/>
    </row>
    <row r="390" spans="2:16" x14ac:dyDescent="0.25">
      <c r="B390" s="88">
        <v>23950000000</v>
      </c>
      <c r="C390" s="88">
        <v>-7.4469151</v>
      </c>
      <c r="D390" s="88">
        <v>-6.3143468</v>
      </c>
      <c r="E390" s="88"/>
      <c r="F390" s="88"/>
      <c r="L390" s="88"/>
      <c r="M390" s="88"/>
      <c r="N390" s="88"/>
      <c r="O390" s="88"/>
      <c r="P390" s="88"/>
    </row>
    <row r="391" spans="2:16" x14ac:dyDescent="0.25">
      <c r="B391" s="88">
        <v>24100000000</v>
      </c>
      <c r="C391" s="88">
        <v>-7.4734387</v>
      </c>
      <c r="D391" s="88">
        <v>-6.2077097999999999</v>
      </c>
      <c r="E391" s="88"/>
      <c r="F391" s="88"/>
      <c r="L391" s="88"/>
      <c r="M391" s="88"/>
      <c r="N391" s="88"/>
      <c r="O391" s="88"/>
      <c r="P391" s="88"/>
    </row>
    <row r="392" spans="2:16" x14ac:dyDescent="0.25">
      <c r="B392" s="88">
        <v>24250000000</v>
      </c>
      <c r="C392" s="88">
        <v>-7.4937749</v>
      </c>
      <c r="D392" s="88">
        <v>-6.1000098999999999</v>
      </c>
      <c r="E392" s="88"/>
      <c r="F392" s="88"/>
      <c r="L392" s="88"/>
      <c r="M392" s="88"/>
      <c r="N392" s="88"/>
      <c r="O392" s="88"/>
      <c r="P392" s="88"/>
    </row>
    <row r="393" spans="2:16" x14ac:dyDescent="0.25">
      <c r="B393" s="88">
        <v>24400000000</v>
      </c>
      <c r="C393" s="88">
        <v>-7.5122128000000004</v>
      </c>
      <c r="D393" s="88">
        <v>-5.9647759999999996</v>
      </c>
      <c r="E393" s="88"/>
      <c r="F393" s="88"/>
      <c r="L393" s="88"/>
      <c r="M393" s="88"/>
      <c r="N393" s="88"/>
      <c r="O393" s="88"/>
      <c r="P393" s="88"/>
    </row>
    <row r="394" spans="2:16" x14ac:dyDescent="0.25">
      <c r="B394" s="88">
        <v>24550000000</v>
      </c>
      <c r="C394" s="88">
        <v>-7.5304793999999999</v>
      </c>
      <c r="D394" s="88">
        <v>-5.8485383999999998</v>
      </c>
      <c r="E394" s="88"/>
      <c r="F394" s="88"/>
      <c r="L394" s="88"/>
      <c r="M394" s="88"/>
      <c r="N394" s="88"/>
      <c r="O394" s="88"/>
      <c r="P394" s="88"/>
    </row>
    <row r="395" spans="2:16" x14ac:dyDescent="0.25">
      <c r="B395" s="88">
        <v>24700000000</v>
      </c>
      <c r="C395" s="88">
        <v>-7.5437817999999996</v>
      </c>
      <c r="D395" s="88">
        <v>-5.7507238000000003</v>
      </c>
      <c r="E395" s="88"/>
      <c r="F395" s="88"/>
      <c r="L395" s="88"/>
      <c r="M395" s="88"/>
      <c r="N395" s="88"/>
      <c r="O395" s="88"/>
      <c r="P395" s="88"/>
    </row>
    <row r="396" spans="2:16" x14ac:dyDescent="0.25">
      <c r="B396" s="88">
        <v>24850000000</v>
      </c>
      <c r="C396" s="88">
        <v>-7.5723475999999996</v>
      </c>
      <c r="D396" s="88">
        <v>-5.6595177999999997</v>
      </c>
      <c r="E396" s="88"/>
      <c r="F396" s="88"/>
      <c r="L396" s="88"/>
      <c r="M396" s="88"/>
      <c r="N396" s="88"/>
      <c r="O396" s="88"/>
      <c r="P396" s="88"/>
    </row>
    <row r="397" spans="2:16" x14ac:dyDescent="0.25">
      <c r="B397" s="88">
        <v>25000000000</v>
      </c>
      <c r="C397" s="88">
        <v>-7.5953555000000001</v>
      </c>
      <c r="D397" s="88">
        <v>-5.5855297999999998</v>
      </c>
      <c r="E397" s="88"/>
      <c r="F397" s="88"/>
      <c r="L397" s="88"/>
      <c r="M397" s="88"/>
      <c r="N397" s="88"/>
      <c r="O397" s="88"/>
      <c r="P397" s="88"/>
    </row>
    <row r="398" spans="2:16" x14ac:dyDescent="0.25">
      <c r="B398" s="88">
        <v>25150000000</v>
      </c>
      <c r="C398" s="88">
        <v>-7.6242728</v>
      </c>
      <c r="D398" s="88">
        <v>-5.4976463000000004</v>
      </c>
      <c r="E398" s="88"/>
      <c r="F398" s="88"/>
      <c r="L398" s="88"/>
      <c r="M398" s="88"/>
      <c r="N398" s="88"/>
      <c r="O398" s="88"/>
      <c r="P398" s="88"/>
    </row>
    <row r="399" spans="2:16" x14ac:dyDescent="0.25">
      <c r="B399" s="88">
        <v>25300000000</v>
      </c>
      <c r="C399" s="88">
        <v>-7.6518354000000004</v>
      </c>
      <c r="D399" s="88">
        <v>-5.4872565</v>
      </c>
      <c r="E399" s="88"/>
      <c r="F399" s="88"/>
      <c r="L399" s="88"/>
      <c r="M399" s="88"/>
      <c r="N399" s="88"/>
      <c r="O399" s="88"/>
      <c r="P399" s="88"/>
    </row>
    <row r="400" spans="2:16" x14ac:dyDescent="0.25">
      <c r="B400" s="88">
        <v>25450000000</v>
      </c>
      <c r="C400" s="88">
        <v>-7.6568274000000001</v>
      </c>
      <c r="D400" s="88">
        <v>-5.4774551000000002</v>
      </c>
      <c r="E400" s="88"/>
      <c r="F400" s="88"/>
      <c r="L400" s="88"/>
      <c r="M400" s="88"/>
      <c r="N400" s="88"/>
      <c r="O400" s="88"/>
      <c r="P400" s="88"/>
    </row>
    <row r="401" spans="2:16" x14ac:dyDescent="0.25">
      <c r="B401" s="88">
        <v>25600000000</v>
      </c>
      <c r="C401" s="88">
        <v>-7.6659516999999999</v>
      </c>
      <c r="D401" s="88">
        <v>-5.5052437999999997</v>
      </c>
      <c r="E401" s="88"/>
      <c r="F401" s="88"/>
      <c r="L401" s="88"/>
      <c r="M401" s="88"/>
      <c r="N401" s="88"/>
      <c r="O401" s="88"/>
      <c r="P401" s="88"/>
    </row>
    <row r="402" spans="2:16" x14ac:dyDescent="0.25">
      <c r="B402" s="88">
        <v>25750000000</v>
      </c>
      <c r="C402" s="88">
        <v>-7.6671638</v>
      </c>
      <c r="D402" s="88">
        <v>-5.5029626</v>
      </c>
      <c r="E402" s="88"/>
      <c r="F402" s="88"/>
      <c r="L402" s="88"/>
      <c r="M402" s="88"/>
      <c r="N402" s="88"/>
      <c r="O402" s="88"/>
      <c r="P402" s="88"/>
    </row>
    <row r="403" spans="2:16" x14ac:dyDescent="0.25">
      <c r="B403" s="88">
        <v>25900000000</v>
      </c>
      <c r="C403" s="88">
        <v>-7.6462234999999996</v>
      </c>
      <c r="D403" s="88">
        <v>-5.5138955000000003</v>
      </c>
      <c r="E403" s="88"/>
      <c r="F403" s="88"/>
      <c r="L403" s="88"/>
      <c r="M403" s="88"/>
      <c r="N403" s="88"/>
      <c r="O403" s="88"/>
      <c r="P403" s="88"/>
    </row>
    <row r="404" spans="2:16" x14ac:dyDescent="0.25">
      <c r="B404" s="88">
        <v>26050000000</v>
      </c>
      <c r="C404" s="88">
        <v>-7.6290312</v>
      </c>
      <c r="D404" s="88">
        <v>-5.5122670999999999</v>
      </c>
      <c r="E404" s="88"/>
      <c r="F404" s="88"/>
      <c r="L404" s="88"/>
      <c r="M404" s="88"/>
      <c r="N404" s="88"/>
      <c r="O404" s="88"/>
      <c r="P404" s="88"/>
    </row>
    <row r="405" spans="2:16" x14ac:dyDescent="0.25">
      <c r="B405" s="88">
        <v>26200000000</v>
      </c>
      <c r="C405" s="88">
        <v>-7.6094493999999999</v>
      </c>
      <c r="D405" s="88">
        <v>-5.5454816999999998</v>
      </c>
      <c r="E405" s="88"/>
      <c r="F405" s="88"/>
      <c r="L405" s="88"/>
      <c r="M405" s="88"/>
      <c r="N405" s="88"/>
      <c r="O405" s="88"/>
      <c r="P405" s="88"/>
    </row>
    <row r="406" spans="2:16" x14ac:dyDescent="0.25">
      <c r="B406" s="88">
        <v>26350000000</v>
      </c>
      <c r="C406" s="88">
        <v>-7.5833344</v>
      </c>
      <c r="D406" s="88">
        <v>-5.5763154000000004</v>
      </c>
      <c r="E406" s="88"/>
      <c r="F406" s="88"/>
      <c r="L406" s="88"/>
      <c r="M406" s="88"/>
      <c r="N406" s="88"/>
      <c r="O406" s="88"/>
      <c r="P406" s="88"/>
    </row>
    <row r="407" spans="2:16" x14ac:dyDescent="0.25">
      <c r="B407" s="88">
        <v>26500000000</v>
      </c>
      <c r="C407" s="88">
        <v>-7.5732803000000004</v>
      </c>
      <c r="D407" s="88">
        <v>-5.5900955000000003</v>
      </c>
      <c r="E407" s="88"/>
      <c r="F407" s="88"/>
      <c r="L407" s="88"/>
      <c r="M407" s="88"/>
      <c r="N407" s="88"/>
      <c r="O407" s="88"/>
      <c r="P407" s="88"/>
    </row>
    <row r="408" spans="2:16" x14ac:dyDescent="0.25">
      <c r="B408" s="88">
        <v>26650000000</v>
      </c>
      <c r="C408" s="88">
        <v>-7.5722556000000001</v>
      </c>
      <c r="D408" s="88">
        <v>-5.6256347</v>
      </c>
      <c r="E408" s="88"/>
      <c r="F408" s="88"/>
      <c r="L408" s="88"/>
      <c r="M408" s="88"/>
      <c r="N408" s="88"/>
      <c r="O408" s="88"/>
      <c r="P408" s="88"/>
    </row>
    <row r="409" spans="2:16" x14ac:dyDescent="0.25">
      <c r="B409" s="88">
        <v>26800000000</v>
      </c>
      <c r="C409" s="88">
        <v>-7.5760259999999997</v>
      </c>
      <c r="D409" s="88">
        <v>-5.6312518000000003</v>
      </c>
      <c r="E409" s="88"/>
      <c r="F409" s="88"/>
      <c r="L409" s="88"/>
      <c r="M409" s="88"/>
      <c r="N409" s="88"/>
      <c r="O409" s="88"/>
      <c r="P409" s="88"/>
    </row>
    <row r="410" spans="2:16" x14ac:dyDescent="0.25">
      <c r="B410" s="88">
        <v>26950000000</v>
      </c>
      <c r="C410" s="88">
        <v>-7.5952897000000004</v>
      </c>
      <c r="D410" s="88">
        <v>-5.6193562000000004</v>
      </c>
      <c r="E410" s="88"/>
      <c r="F410" s="88"/>
      <c r="L410" s="88"/>
      <c r="M410" s="88"/>
      <c r="N410" s="88"/>
      <c r="O410" s="88"/>
      <c r="P410" s="88"/>
    </row>
    <row r="411" spans="2:16" x14ac:dyDescent="0.25">
      <c r="B411" s="88">
        <v>27100000000</v>
      </c>
      <c r="C411" s="88">
        <v>-7.6177511000000004</v>
      </c>
      <c r="D411" s="88">
        <v>-5.6180696000000001</v>
      </c>
      <c r="E411" s="88"/>
      <c r="F411" s="88"/>
      <c r="L411" s="88"/>
      <c r="M411" s="88"/>
      <c r="N411" s="88"/>
      <c r="O411" s="88"/>
      <c r="P411" s="88"/>
    </row>
    <row r="412" spans="2:16" x14ac:dyDescent="0.25">
      <c r="B412" s="88">
        <v>27250000000</v>
      </c>
      <c r="C412" s="88">
        <v>-7.6545486</v>
      </c>
      <c r="D412" s="88">
        <v>-5.6951121999999996</v>
      </c>
      <c r="E412" s="88"/>
      <c r="F412" s="88"/>
      <c r="L412" s="88"/>
      <c r="M412" s="88"/>
      <c r="N412" s="88"/>
      <c r="O412" s="88"/>
      <c r="P412" s="88"/>
    </row>
    <row r="413" spans="2:16" x14ac:dyDescent="0.25">
      <c r="B413" s="88">
        <v>27400000000</v>
      </c>
      <c r="C413" s="88">
        <v>-7.7181296000000001</v>
      </c>
      <c r="D413" s="88">
        <v>-5.7691435999999996</v>
      </c>
      <c r="E413" s="88"/>
      <c r="F413" s="88"/>
      <c r="L413" s="88"/>
      <c r="M413" s="88"/>
      <c r="N413" s="88"/>
      <c r="O413" s="88"/>
      <c r="P413" s="88"/>
    </row>
    <row r="414" spans="2:16" x14ac:dyDescent="0.25">
      <c r="B414" s="88">
        <v>27550000000</v>
      </c>
      <c r="C414" s="88">
        <v>-7.8035226</v>
      </c>
      <c r="D414" s="88">
        <v>-5.7626524000000003</v>
      </c>
      <c r="E414" s="88"/>
      <c r="F414" s="88"/>
      <c r="L414" s="88"/>
      <c r="M414" s="88"/>
      <c r="N414" s="88"/>
      <c r="O414" s="88"/>
      <c r="P414" s="88"/>
    </row>
    <row r="415" spans="2:16" x14ac:dyDescent="0.25">
      <c r="B415" s="88">
        <v>27700000000</v>
      </c>
      <c r="C415" s="88">
        <v>-7.8960438000000002</v>
      </c>
      <c r="D415" s="88">
        <v>-5.7043872000000002</v>
      </c>
      <c r="E415" s="88"/>
      <c r="F415" s="88"/>
      <c r="L415" s="88"/>
      <c r="M415" s="88"/>
      <c r="N415" s="88"/>
      <c r="O415" s="88"/>
      <c r="P415" s="88"/>
    </row>
    <row r="416" spans="2:16" x14ac:dyDescent="0.25">
      <c r="B416" s="88">
        <v>27850000000</v>
      </c>
      <c r="C416" s="88">
        <v>-7.9814094999999998</v>
      </c>
      <c r="D416" s="88">
        <v>-5.5188798999999999</v>
      </c>
      <c r="E416" s="88"/>
      <c r="F416" s="88"/>
      <c r="L416" s="88"/>
      <c r="M416" s="88"/>
      <c r="N416" s="88"/>
      <c r="O416" s="88"/>
      <c r="P416" s="88"/>
    </row>
    <row r="417" spans="2:16" x14ac:dyDescent="0.25">
      <c r="B417" s="88">
        <v>28000000000</v>
      </c>
      <c r="C417" s="88">
        <v>-8.0688820000000003</v>
      </c>
      <c r="D417" s="88">
        <v>-5.3836627000000004</v>
      </c>
      <c r="E417" s="88"/>
      <c r="F417" s="88"/>
      <c r="L417" s="88"/>
      <c r="M417" s="88"/>
      <c r="N417" s="88"/>
      <c r="O417" s="88"/>
      <c r="P417" s="88"/>
    </row>
    <row r="418" spans="2:16" x14ac:dyDescent="0.25">
      <c r="B418" s="88">
        <v>28150000000</v>
      </c>
      <c r="C418" s="88">
        <v>-8.1680945999999999</v>
      </c>
      <c r="D418" s="88">
        <v>-5.0967832</v>
      </c>
      <c r="E418" s="88"/>
      <c r="F418" s="88"/>
      <c r="L418" s="88"/>
      <c r="M418" s="88"/>
      <c r="N418" s="88"/>
      <c r="O418" s="88"/>
      <c r="P418" s="88"/>
    </row>
    <row r="419" spans="2:16" x14ac:dyDescent="0.25">
      <c r="B419" s="88">
        <v>28300000000</v>
      </c>
      <c r="C419" s="88">
        <v>-8.2680187000000007</v>
      </c>
      <c r="D419" s="88">
        <v>-4.9855466000000002</v>
      </c>
      <c r="E419" s="88"/>
      <c r="F419" s="88"/>
      <c r="L419" s="88"/>
      <c r="M419" s="88"/>
      <c r="N419" s="88"/>
      <c r="O419" s="88"/>
      <c r="P419" s="88"/>
    </row>
    <row r="420" spans="2:16" x14ac:dyDescent="0.25">
      <c r="B420" s="88">
        <v>28450000000</v>
      </c>
      <c r="C420" s="88">
        <v>-8.3542137000000007</v>
      </c>
      <c r="D420" s="88">
        <v>-4.8178333999999996</v>
      </c>
      <c r="E420" s="88"/>
      <c r="F420" s="88"/>
      <c r="L420" s="88"/>
      <c r="M420" s="88"/>
      <c r="N420" s="88"/>
      <c r="O420" s="88"/>
      <c r="P420" s="88"/>
    </row>
    <row r="421" spans="2:16" x14ac:dyDescent="0.25">
      <c r="B421" s="88">
        <v>28600000000</v>
      </c>
      <c r="C421" s="88">
        <v>-8.4320296999999993</v>
      </c>
      <c r="D421" s="88">
        <v>-4.6671814999999999</v>
      </c>
      <c r="E421" s="88"/>
      <c r="F421" s="88"/>
      <c r="L421" s="88"/>
      <c r="M421" s="88"/>
      <c r="N421" s="88"/>
      <c r="O421" s="88"/>
      <c r="P421" s="88"/>
    </row>
    <row r="422" spans="2:16" x14ac:dyDescent="0.25">
      <c r="B422" s="88">
        <v>28750000000</v>
      </c>
      <c r="C422" s="88">
        <v>-8.4992713999999996</v>
      </c>
      <c r="D422" s="88">
        <v>-4.5535731000000004</v>
      </c>
      <c r="E422" s="88"/>
      <c r="F422" s="88"/>
      <c r="L422" s="88"/>
      <c r="M422" s="88"/>
      <c r="N422" s="88"/>
      <c r="O422" s="88"/>
      <c r="P422" s="88"/>
    </row>
    <row r="423" spans="2:16" x14ac:dyDescent="0.25">
      <c r="B423" s="88">
        <v>28900000000</v>
      </c>
      <c r="C423" s="88">
        <v>-8.5806503000000003</v>
      </c>
      <c r="D423" s="88">
        <v>-4.464067</v>
      </c>
      <c r="E423" s="88"/>
      <c r="F423" s="88"/>
      <c r="L423" s="88"/>
      <c r="M423" s="88"/>
      <c r="N423" s="88"/>
      <c r="O423" s="88"/>
      <c r="P423" s="88"/>
    </row>
    <row r="424" spans="2:16" x14ac:dyDescent="0.25">
      <c r="B424" s="88">
        <v>29050000000</v>
      </c>
      <c r="C424" s="88">
        <v>-8.6616745000000002</v>
      </c>
      <c r="D424" s="88">
        <v>-4.4033895000000003</v>
      </c>
      <c r="E424" s="88"/>
      <c r="F424" s="88"/>
      <c r="L424" s="88"/>
      <c r="M424" s="88"/>
      <c r="N424" s="88"/>
      <c r="O424" s="88"/>
      <c r="P424" s="88"/>
    </row>
    <row r="425" spans="2:16" x14ac:dyDescent="0.25">
      <c r="B425" s="88">
        <v>29200000000</v>
      </c>
      <c r="C425" s="88">
        <v>-8.7310084999999997</v>
      </c>
      <c r="D425" s="88">
        <v>-4.3232884</v>
      </c>
      <c r="L425" s="88"/>
      <c r="M425" s="88"/>
      <c r="N425" s="88"/>
      <c r="O425" s="88"/>
      <c r="P425" s="88"/>
    </row>
    <row r="426" spans="2:16" x14ac:dyDescent="0.25">
      <c r="B426" s="88">
        <v>29350000000</v>
      </c>
      <c r="C426" s="88">
        <v>-8.7943268000000003</v>
      </c>
      <c r="D426" s="88">
        <v>-4.3466000999999999</v>
      </c>
      <c r="L426" s="88"/>
      <c r="M426" s="88"/>
      <c r="N426" s="88"/>
      <c r="O426" s="88"/>
      <c r="P426" s="88"/>
    </row>
    <row r="427" spans="2:16" x14ac:dyDescent="0.25">
      <c r="B427" s="88">
        <v>29500000000</v>
      </c>
      <c r="C427" s="88">
        <v>-8.8542661999999996</v>
      </c>
      <c r="D427" s="88">
        <v>-4.2846222000000003</v>
      </c>
      <c r="L427" s="88"/>
      <c r="M427" s="88"/>
      <c r="N427" s="88"/>
      <c r="O427" s="88"/>
      <c r="P427" s="88"/>
    </row>
    <row r="428" spans="2:16" x14ac:dyDescent="0.25">
      <c r="B428" s="88">
        <v>29650000000</v>
      </c>
      <c r="C428" s="88">
        <v>-8.8944063</v>
      </c>
      <c r="D428" s="88">
        <v>-4.3014288000000001</v>
      </c>
      <c r="L428" s="88"/>
      <c r="M428" s="88"/>
      <c r="N428" s="88"/>
      <c r="O428" s="88"/>
      <c r="P428" s="88"/>
    </row>
    <row r="429" spans="2:16" x14ac:dyDescent="0.25">
      <c r="B429" s="88">
        <v>29800000000</v>
      </c>
      <c r="C429" s="88">
        <v>-8.9362992999999999</v>
      </c>
      <c r="D429" s="88">
        <v>-4.3402405000000002</v>
      </c>
      <c r="L429" s="88"/>
      <c r="M429" s="88"/>
      <c r="N429" s="88"/>
      <c r="O429" s="88"/>
      <c r="P429" s="88"/>
    </row>
    <row r="430" spans="2:16" x14ac:dyDescent="0.25">
      <c r="B430" s="88">
        <v>29950000000</v>
      </c>
      <c r="C430" s="88">
        <v>-9.0181246000000002</v>
      </c>
      <c r="D430" s="88">
        <v>-4.3171239000000003</v>
      </c>
      <c r="L430" s="88"/>
      <c r="M430" s="88"/>
      <c r="N430" s="88"/>
      <c r="O430" s="88"/>
      <c r="P430" s="88"/>
    </row>
    <row r="431" spans="2:16" x14ac:dyDescent="0.25">
      <c r="B431" s="88">
        <v>30100000000</v>
      </c>
      <c r="C431" s="88">
        <v>-9.0997553</v>
      </c>
      <c r="D431" s="88">
        <v>-4.2721099999999996</v>
      </c>
      <c r="L431" s="88"/>
      <c r="M431" s="88"/>
      <c r="N431" s="88"/>
      <c r="O431" s="88"/>
      <c r="P431" s="88"/>
    </row>
    <row r="432" spans="2:16" x14ac:dyDescent="0.25">
      <c r="B432" s="88">
        <v>30250000000</v>
      </c>
      <c r="C432" s="88">
        <v>-9.1583748000000007</v>
      </c>
      <c r="D432" s="88">
        <v>-4.2818054999999999</v>
      </c>
      <c r="L432" s="88"/>
      <c r="M432" s="88"/>
      <c r="N432" s="88"/>
      <c r="O432" s="88"/>
      <c r="P432" s="88"/>
    </row>
    <row r="433" spans="2:16" x14ac:dyDescent="0.25">
      <c r="B433" s="88">
        <v>30400000000</v>
      </c>
      <c r="C433" s="88">
        <v>-9.2012329000000008</v>
      </c>
      <c r="D433" s="88">
        <v>-4.1859231000000001</v>
      </c>
      <c r="L433" s="88"/>
      <c r="M433" s="88"/>
      <c r="N433" s="88"/>
      <c r="O433" s="88"/>
      <c r="P433" s="88"/>
    </row>
    <row r="434" spans="2:16" x14ac:dyDescent="0.25">
      <c r="B434" s="88">
        <v>30550000000</v>
      </c>
      <c r="C434" s="88">
        <v>-9.2190703999999997</v>
      </c>
      <c r="D434" s="88">
        <v>-4.1828380000000003</v>
      </c>
      <c r="L434" s="88"/>
      <c r="M434" s="88"/>
      <c r="N434" s="88"/>
      <c r="O434" s="88"/>
      <c r="P434" s="88"/>
    </row>
    <row r="435" spans="2:16" x14ac:dyDescent="0.25">
      <c r="B435" s="88">
        <v>30700000000</v>
      </c>
      <c r="C435" s="88">
        <v>-9.2241335000000007</v>
      </c>
      <c r="D435" s="88">
        <v>-4.1916355999999997</v>
      </c>
      <c r="L435" s="88"/>
      <c r="M435" s="88"/>
      <c r="N435" s="88"/>
      <c r="O435" s="88"/>
      <c r="P435" s="88"/>
    </row>
    <row r="436" spans="2:16" x14ac:dyDescent="0.25">
      <c r="B436" s="88">
        <v>30850000000</v>
      </c>
      <c r="C436" s="88">
        <v>-9.2239360999999995</v>
      </c>
      <c r="D436" s="88">
        <v>-4.1812601000000003</v>
      </c>
      <c r="L436" s="88"/>
      <c r="M436" s="88"/>
      <c r="N436" s="88"/>
      <c r="O436" s="88"/>
      <c r="P436" s="88"/>
    </row>
    <row r="437" spans="2:16" x14ac:dyDescent="0.25">
      <c r="B437" s="88">
        <v>31000000000</v>
      </c>
      <c r="C437" s="88">
        <v>-9.1774549000000007</v>
      </c>
      <c r="D437" s="88">
        <v>-4.1974735000000001</v>
      </c>
      <c r="L437" s="88"/>
      <c r="M437" s="88"/>
      <c r="N437" s="88"/>
      <c r="O437" s="88"/>
      <c r="P437" s="88"/>
    </row>
    <row r="438" spans="2:16" x14ac:dyDescent="0.25">
      <c r="B438" s="88">
        <v>31150000000</v>
      </c>
      <c r="C438" s="88">
        <v>-9.1220446000000006</v>
      </c>
      <c r="D438" s="88">
        <v>-4.3216824999999996</v>
      </c>
      <c r="L438" s="88"/>
      <c r="M438" s="88"/>
      <c r="N438" s="88"/>
      <c r="O438" s="88"/>
      <c r="P438" s="88"/>
    </row>
    <row r="439" spans="2:16" x14ac:dyDescent="0.25">
      <c r="B439" s="88">
        <v>31300000000</v>
      </c>
      <c r="C439" s="88">
        <v>-9.0699424999999998</v>
      </c>
      <c r="D439" s="88">
        <v>-4.3003473000000003</v>
      </c>
      <c r="L439" s="88"/>
      <c r="M439" s="88"/>
      <c r="N439" s="88"/>
      <c r="O439" s="88"/>
      <c r="P439" s="88"/>
    </row>
    <row r="440" spans="2:16" x14ac:dyDescent="0.25">
      <c r="B440" s="88">
        <v>31450000000</v>
      </c>
      <c r="C440" s="88">
        <v>-9.0278969</v>
      </c>
      <c r="D440" s="88">
        <v>-4.3504456999999999</v>
      </c>
      <c r="L440" s="88"/>
      <c r="M440" s="88"/>
      <c r="N440" s="88"/>
      <c r="O440" s="88"/>
      <c r="P440" s="88"/>
    </row>
    <row r="441" spans="2:16" x14ac:dyDescent="0.25">
      <c r="B441" s="88">
        <v>31600000000</v>
      </c>
      <c r="C441" s="88">
        <v>-9.0001221000000005</v>
      </c>
      <c r="D441" s="88">
        <v>-4.3878803</v>
      </c>
      <c r="L441" s="88"/>
      <c r="M441" s="88"/>
      <c r="N441" s="88"/>
      <c r="O441" s="88"/>
      <c r="P441" s="88"/>
    </row>
    <row r="442" spans="2:16" x14ac:dyDescent="0.25">
      <c r="B442" s="88">
        <v>31750000000</v>
      </c>
      <c r="C442" s="88">
        <v>-8.9845457</v>
      </c>
      <c r="D442" s="88">
        <v>-4.4472451</v>
      </c>
      <c r="L442" s="88"/>
      <c r="M442" s="88"/>
      <c r="N442" s="88"/>
      <c r="O442" s="88"/>
      <c r="P442" s="88"/>
    </row>
    <row r="443" spans="2:16" x14ac:dyDescent="0.25">
      <c r="B443" s="88">
        <v>31900000000</v>
      </c>
      <c r="C443" s="88">
        <v>-8.9582043000000002</v>
      </c>
      <c r="D443" s="88">
        <v>-4.4762925999999998</v>
      </c>
      <c r="L443" s="88"/>
      <c r="M443" s="88"/>
      <c r="N443" s="88"/>
      <c r="O443" s="88"/>
      <c r="P443" s="88"/>
    </row>
    <row r="444" spans="2:16" x14ac:dyDescent="0.25">
      <c r="B444" s="88">
        <v>32050000000</v>
      </c>
      <c r="C444" s="88">
        <v>-8.9224586000000006</v>
      </c>
      <c r="D444" s="88">
        <v>-4.6022676999999996</v>
      </c>
      <c r="L444" s="88"/>
      <c r="M444" s="88"/>
      <c r="N444" s="88"/>
      <c r="O444" s="88"/>
      <c r="P444" s="88"/>
    </row>
    <row r="445" spans="2:16" x14ac:dyDescent="0.25">
      <c r="B445" s="88">
        <v>32200000000</v>
      </c>
      <c r="C445" s="88">
        <v>-8.8890743000000008</v>
      </c>
      <c r="D445" s="88">
        <v>-4.7201842999999997</v>
      </c>
      <c r="L445" s="88"/>
      <c r="M445" s="88"/>
      <c r="N445" s="88"/>
      <c r="O445" s="88"/>
      <c r="P445" s="88"/>
    </row>
    <row r="446" spans="2:16" x14ac:dyDescent="0.25">
      <c r="B446" s="88">
        <v>32350000000</v>
      </c>
      <c r="C446" s="88">
        <v>-8.8499841999999997</v>
      </c>
      <c r="D446" s="88">
        <v>-4.8323983999999998</v>
      </c>
      <c r="L446" s="88"/>
      <c r="M446" s="88"/>
      <c r="N446" s="88"/>
      <c r="O446" s="88"/>
      <c r="P446" s="88"/>
    </row>
    <row r="447" spans="2:16" x14ac:dyDescent="0.25">
      <c r="B447" s="88">
        <v>32500000000</v>
      </c>
      <c r="C447" s="88">
        <v>-8.8038673000000003</v>
      </c>
      <c r="D447" s="88">
        <v>-4.9722818999999996</v>
      </c>
      <c r="L447" s="88"/>
      <c r="M447" s="88"/>
      <c r="N447" s="88"/>
      <c r="O447" s="88"/>
      <c r="P447" s="88"/>
    </row>
    <row r="448" spans="2:16" x14ac:dyDescent="0.25">
      <c r="B448" s="88">
        <v>32650000000</v>
      </c>
      <c r="C448" s="88">
        <v>-8.7580471000000006</v>
      </c>
      <c r="D448" s="88">
        <v>-5.1347661000000002</v>
      </c>
      <c r="L448" s="88"/>
      <c r="M448" s="88"/>
      <c r="N448" s="88"/>
      <c r="O448" s="88"/>
      <c r="P448" s="88"/>
    </row>
    <row r="449" spans="2:16" x14ac:dyDescent="0.25">
      <c r="B449" s="88">
        <v>32800000000</v>
      </c>
      <c r="C449" s="88">
        <v>-8.7201804999999997</v>
      </c>
      <c r="D449" s="88">
        <v>-5.1871065999999999</v>
      </c>
      <c r="L449" s="88"/>
      <c r="M449" s="88"/>
      <c r="N449" s="88"/>
      <c r="O449" s="88"/>
      <c r="P449" s="88"/>
    </row>
    <row r="450" spans="2:16" x14ac:dyDescent="0.25">
      <c r="B450" s="88">
        <v>32950000000</v>
      </c>
      <c r="C450" s="88">
        <v>-8.6981324999999998</v>
      </c>
      <c r="D450" s="88">
        <v>-5.3554162999999999</v>
      </c>
      <c r="L450" s="88"/>
      <c r="M450" s="88"/>
      <c r="N450" s="88"/>
      <c r="O450" s="88"/>
      <c r="P450" s="88"/>
    </row>
    <row r="451" spans="2:16" x14ac:dyDescent="0.25">
      <c r="B451" s="88">
        <v>33100000000</v>
      </c>
      <c r="C451" s="88">
        <v>-8.6878004000000004</v>
      </c>
      <c r="D451" s="88">
        <v>-5.4593100999999997</v>
      </c>
      <c r="L451" s="88"/>
      <c r="M451" s="88"/>
      <c r="N451" s="88"/>
      <c r="O451" s="88"/>
      <c r="P451" s="88"/>
    </row>
    <row r="452" spans="2:16" x14ac:dyDescent="0.25">
      <c r="B452" s="88">
        <v>33250000000</v>
      </c>
      <c r="C452" s="88">
        <v>-8.7011509</v>
      </c>
      <c r="D452" s="88">
        <v>-5.4700502999999996</v>
      </c>
      <c r="L452" s="88"/>
      <c r="M452" s="88"/>
      <c r="N452" s="88"/>
      <c r="O452" s="88"/>
      <c r="P452" s="88"/>
    </row>
    <row r="453" spans="2:16" x14ac:dyDescent="0.25">
      <c r="B453" s="88">
        <v>33400000000</v>
      </c>
      <c r="C453" s="88">
        <v>-8.7420816000000006</v>
      </c>
      <c r="D453" s="88">
        <v>-5.2591190000000001</v>
      </c>
      <c r="L453" s="88"/>
      <c r="M453" s="88"/>
      <c r="N453" s="88"/>
      <c r="O453" s="88"/>
      <c r="P453" s="88"/>
    </row>
    <row r="454" spans="2:16" x14ac:dyDescent="0.25">
      <c r="B454" s="88">
        <v>33550000000</v>
      </c>
      <c r="C454" s="88">
        <v>-8.8356504000000005</v>
      </c>
      <c r="D454" s="88">
        <v>-5.0861773000000001</v>
      </c>
      <c r="L454" s="88"/>
      <c r="M454" s="88"/>
      <c r="N454" s="88"/>
      <c r="O454" s="88"/>
      <c r="P454" s="88"/>
    </row>
    <row r="455" spans="2:16" x14ac:dyDescent="0.25">
      <c r="B455" s="88">
        <v>33700000000</v>
      </c>
      <c r="C455" s="88">
        <v>-8.9430665999999999</v>
      </c>
      <c r="D455" s="88">
        <v>-4.8604979999999998</v>
      </c>
      <c r="L455" s="88"/>
      <c r="M455" s="88"/>
      <c r="N455" s="88"/>
      <c r="O455" s="88"/>
      <c r="P455" s="88"/>
    </row>
    <row r="456" spans="2:16" x14ac:dyDescent="0.25">
      <c r="B456" s="88">
        <v>33850000000</v>
      </c>
      <c r="C456" s="88">
        <v>-9.0941352999999996</v>
      </c>
      <c r="D456" s="88">
        <v>-4.6779218</v>
      </c>
      <c r="L456" s="88"/>
      <c r="M456" s="88"/>
      <c r="N456" s="88"/>
      <c r="O456" s="88"/>
      <c r="P456" s="88"/>
    </row>
    <row r="457" spans="2:16" x14ac:dyDescent="0.25">
      <c r="B457" s="88">
        <v>34000000000</v>
      </c>
      <c r="C457" s="88">
        <v>-9.2524776000000006</v>
      </c>
      <c r="D457" s="88">
        <v>-4.5664654000000002</v>
      </c>
      <c r="L457" s="88"/>
      <c r="M457" s="88"/>
      <c r="N457" s="88"/>
      <c r="O457" s="88"/>
      <c r="P457" s="88"/>
    </row>
    <row r="458" spans="2:16" x14ac:dyDescent="0.25">
      <c r="B458" s="88">
        <v>34150000000</v>
      </c>
      <c r="C458" s="88">
        <v>-9.4190102000000007</v>
      </c>
      <c r="D458" s="88">
        <v>-4.4348650000000003</v>
      </c>
      <c r="L458" s="88"/>
      <c r="M458" s="88"/>
      <c r="N458" s="88"/>
      <c r="O458" s="88"/>
      <c r="P458" s="88"/>
    </row>
    <row r="459" spans="2:16" x14ac:dyDescent="0.25">
      <c r="B459" s="88">
        <v>34300000000</v>
      </c>
      <c r="C459" s="88">
        <v>-9.5751294999999992</v>
      </c>
      <c r="D459" s="88">
        <v>-4.3864068999999999</v>
      </c>
      <c r="L459" s="88"/>
      <c r="M459" s="88"/>
      <c r="N459" s="88"/>
      <c r="O459" s="88"/>
      <c r="P459" s="88"/>
    </row>
    <row r="460" spans="2:16" x14ac:dyDescent="0.25">
      <c r="B460" s="88">
        <v>34450000000</v>
      </c>
      <c r="C460" s="88">
        <v>-9.7118701999999999</v>
      </c>
      <c r="D460" s="88">
        <v>-4.3322029000000004</v>
      </c>
      <c r="L460" s="88"/>
      <c r="M460" s="88"/>
      <c r="N460" s="88"/>
      <c r="O460" s="88"/>
      <c r="P460" s="88"/>
    </row>
    <row r="461" spans="2:16" x14ac:dyDescent="0.25">
      <c r="B461" s="88">
        <v>34600000000</v>
      </c>
      <c r="C461" s="88">
        <v>-9.8163195000000005</v>
      </c>
      <c r="D461" s="88">
        <v>-4.3759112</v>
      </c>
      <c r="L461" s="88"/>
      <c r="M461" s="88"/>
      <c r="N461" s="88"/>
      <c r="O461" s="88"/>
      <c r="P461" s="88"/>
    </row>
    <row r="462" spans="2:16" x14ac:dyDescent="0.25">
      <c r="B462" s="88">
        <v>34750000000</v>
      </c>
      <c r="C462" s="88">
        <v>-9.8822154999999992</v>
      </c>
      <c r="D462" s="88">
        <v>-4.3952121999999996</v>
      </c>
      <c r="L462" s="88"/>
      <c r="M462" s="88"/>
      <c r="N462" s="88"/>
      <c r="O462" s="88"/>
      <c r="P462" s="88"/>
    </row>
    <row r="463" spans="2:16" x14ac:dyDescent="0.25">
      <c r="B463" s="88">
        <v>34900000000</v>
      </c>
      <c r="C463" s="88">
        <v>-9.8979864000000006</v>
      </c>
      <c r="D463" s="88">
        <v>-4.4319180999999999</v>
      </c>
      <c r="L463" s="88"/>
      <c r="M463" s="88"/>
      <c r="N463" s="88"/>
      <c r="O463" s="88"/>
      <c r="P463" s="88"/>
    </row>
    <row r="464" spans="2:16" x14ac:dyDescent="0.25">
      <c r="B464" s="88">
        <v>35050000000</v>
      </c>
      <c r="C464" s="88">
        <v>-9.8913288000000001</v>
      </c>
      <c r="D464" s="88">
        <v>-4.5692554000000003</v>
      </c>
      <c r="L464" s="88"/>
      <c r="M464" s="88"/>
      <c r="N464" s="88"/>
      <c r="O464" s="88"/>
      <c r="P464" s="88"/>
    </row>
    <row r="465" spans="2:16" x14ac:dyDescent="0.25">
      <c r="B465" s="88">
        <v>35200000000</v>
      </c>
      <c r="C465" s="88">
        <v>-9.8713359999999994</v>
      </c>
      <c r="D465" s="88">
        <v>-4.5844693000000003</v>
      </c>
      <c r="L465" s="88"/>
      <c r="M465" s="88"/>
      <c r="N465" s="88"/>
      <c r="O465" s="88"/>
      <c r="P465" s="88"/>
    </row>
    <row r="466" spans="2:16" x14ac:dyDescent="0.25">
      <c r="B466" s="88">
        <v>35350000000</v>
      </c>
      <c r="C466" s="88">
        <v>-9.8302239999999994</v>
      </c>
      <c r="D466" s="88">
        <v>-4.6744617999999996</v>
      </c>
      <c r="L466" s="88"/>
      <c r="M466" s="88"/>
      <c r="N466" s="88"/>
      <c r="O466" s="88"/>
      <c r="P466" s="88"/>
    </row>
    <row r="467" spans="2:16" x14ac:dyDescent="0.25">
      <c r="B467" s="88">
        <v>35500000000</v>
      </c>
      <c r="C467" s="88">
        <v>-9.7800940999999995</v>
      </c>
      <c r="D467" s="88">
        <v>-4.7309909000000001</v>
      </c>
      <c r="L467" s="88"/>
      <c r="M467" s="88"/>
      <c r="N467" s="88"/>
      <c r="O467" s="88"/>
      <c r="P467" s="88"/>
    </row>
    <row r="468" spans="2:16" x14ac:dyDescent="0.25">
      <c r="B468" s="88">
        <v>35650000000</v>
      </c>
      <c r="C468" s="88">
        <v>-9.7199563999999992</v>
      </c>
      <c r="D468" s="88">
        <v>-4.7611436999999999</v>
      </c>
      <c r="L468" s="88"/>
      <c r="M468" s="88"/>
      <c r="N468" s="88"/>
      <c r="O468" s="88"/>
      <c r="P468" s="88"/>
    </row>
    <row r="469" spans="2:16" x14ac:dyDescent="0.25">
      <c r="B469" s="88">
        <v>35800000000</v>
      </c>
      <c r="C469" s="88">
        <v>-9.6859827000000003</v>
      </c>
      <c r="D469" s="88">
        <v>-4.6862349999999999</v>
      </c>
      <c r="L469" s="88"/>
      <c r="M469" s="88"/>
      <c r="N469" s="88"/>
      <c r="O469" s="88"/>
      <c r="P469" s="88"/>
    </row>
    <row r="470" spans="2:16" x14ac:dyDescent="0.25">
      <c r="B470" s="88">
        <v>35950000000</v>
      </c>
      <c r="C470" s="88">
        <v>-9.6606646000000005</v>
      </c>
      <c r="D470" s="88">
        <v>-4.7383737999999997</v>
      </c>
      <c r="L470" s="88"/>
      <c r="M470" s="88"/>
      <c r="N470" s="88"/>
      <c r="O470" s="88"/>
      <c r="P470" s="88"/>
    </row>
    <row r="471" spans="2:16" x14ac:dyDescent="0.25">
      <c r="B471" s="88">
        <v>36100000000</v>
      </c>
      <c r="C471" s="88">
        <v>-9.6450700999999999</v>
      </c>
      <c r="D471" s="88">
        <v>-4.7732267000000004</v>
      </c>
      <c r="L471" s="88"/>
      <c r="M471" s="88"/>
      <c r="N471" s="88"/>
      <c r="O471" s="88"/>
      <c r="P471" s="88"/>
    </row>
    <row r="472" spans="2:16" x14ac:dyDescent="0.25">
      <c r="B472" s="88">
        <v>36250000000</v>
      </c>
      <c r="C472" s="88">
        <v>-9.6279582999999995</v>
      </c>
      <c r="D472" s="88">
        <v>-4.8080115000000001</v>
      </c>
      <c r="L472" s="88"/>
      <c r="M472" s="88"/>
      <c r="N472" s="88"/>
      <c r="O472" s="88"/>
      <c r="P472" s="88"/>
    </row>
    <row r="473" spans="2:16" x14ac:dyDescent="0.25">
      <c r="B473" s="88">
        <v>36400000000</v>
      </c>
      <c r="C473" s="88">
        <v>-9.6312113000000004</v>
      </c>
      <c r="D473" s="88">
        <v>-4.7641377</v>
      </c>
      <c r="L473" s="88"/>
      <c r="M473" s="88"/>
      <c r="N473" s="88"/>
      <c r="O473" s="88"/>
      <c r="P473" s="88"/>
    </row>
    <row r="474" spans="2:16" x14ac:dyDescent="0.25">
      <c r="B474" s="88">
        <v>36550000000</v>
      </c>
      <c r="C474" s="88">
        <v>-9.6492395000000002</v>
      </c>
      <c r="D474" s="88">
        <v>-4.7287106999999997</v>
      </c>
      <c r="L474" s="88"/>
      <c r="M474" s="88"/>
      <c r="N474" s="88"/>
      <c r="O474" s="88"/>
      <c r="P474" s="88"/>
    </row>
    <row r="475" spans="2:16" x14ac:dyDescent="0.25">
      <c r="B475" s="88">
        <v>36700000000</v>
      </c>
      <c r="C475" s="88">
        <v>-9.6620874000000008</v>
      </c>
      <c r="D475" s="88">
        <v>-4.7790765999999998</v>
      </c>
      <c r="L475" s="88"/>
      <c r="M475" s="88"/>
      <c r="N475" s="88"/>
      <c r="O475" s="88"/>
      <c r="P475" s="88"/>
    </row>
    <row r="476" spans="2:16" x14ac:dyDescent="0.25">
      <c r="B476" s="88">
        <v>36850000000</v>
      </c>
      <c r="C476" s="88">
        <v>-9.6703376999999993</v>
      </c>
      <c r="D476" s="88">
        <v>-4.8401078999999996</v>
      </c>
      <c r="L476" s="88"/>
      <c r="M476" s="88"/>
      <c r="N476" s="88"/>
      <c r="O476" s="88"/>
      <c r="P476" s="88"/>
    </row>
    <row r="477" spans="2:16" x14ac:dyDescent="0.25">
      <c r="B477" s="88">
        <v>37000000000</v>
      </c>
      <c r="C477" s="88">
        <v>-9.6724119000000002</v>
      </c>
      <c r="D477" s="88">
        <v>-4.8432177999999997</v>
      </c>
      <c r="L477" s="88"/>
      <c r="M477" s="88"/>
      <c r="N477" s="88"/>
      <c r="O477" s="88"/>
      <c r="P477" s="88"/>
    </row>
    <row r="478" spans="2:16" x14ac:dyDescent="0.25">
      <c r="B478" s="88">
        <v>37150000000</v>
      </c>
      <c r="C478" s="88">
        <v>-9.6575746999999996</v>
      </c>
      <c r="D478" s="88">
        <v>-4.9681686999999997</v>
      </c>
      <c r="L478" s="88"/>
      <c r="M478" s="88"/>
      <c r="N478" s="88"/>
      <c r="O478" s="88"/>
      <c r="P478" s="88"/>
    </row>
    <row r="479" spans="2:16" x14ac:dyDescent="0.25">
      <c r="B479" s="88">
        <v>37300000000</v>
      </c>
      <c r="C479" s="88">
        <v>-9.6426763999999991</v>
      </c>
      <c r="D479" s="88">
        <v>-5.0168834000000002</v>
      </c>
      <c r="L479" s="88"/>
      <c r="M479" s="88"/>
      <c r="N479" s="88"/>
      <c r="O479" s="88"/>
      <c r="P479" s="88"/>
    </row>
    <row r="480" spans="2:16" x14ac:dyDescent="0.25">
      <c r="B480" s="88">
        <v>37450000000</v>
      </c>
      <c r="C480" s="88">
        <v>-9.6103600999999994</v>
      </c>
      <c r="D480" s="88">
        <v>-5.1616859000000002</v>
      </c>
      <c r="L480" s="88"/>
      <c r="M480" s="88"/>
      <c r="N480" s="88"/>
      <c r="O480" s="88"/>
      <c r="P480" s="88"/>
    </row>
    <row r="481" spans="2:16" x14ac:dyDescent="0.25">
      <c r="B481" s="88">
        <v>37600000000</v>
      </c>
      <c r="C481" s="88">
        <v>-9.5736828000000003</v>
      </c>
      <c r="D481" s="88">
        <v>-5.2115026000000002</v>
      </c>
      <c r="L481" s="88"/>
      <c r="M481" s="88"/>
      <c r="N481" s="88"/>
      <c r="O481" s="88"/>
      <c r="P481" s="88"/>
    </row>
    <row r="482" spans="2:16" x14ac:dyDescent="0.25">
      <c r="B482" s="88">
        <v>37750000000</v>
      </c>
      <c r="C482" s="88">
        <v>-9.5451546</v>
      </c>
      <c r="D482" s="88">
        <v>-5.4251981000000002</v>
      </c>
      <c r="L482" s="88"/>
      <c r="M482" s="88"/>
      <c r="N482" s="88"/>
      <c r="O482" s="88"/>
      <c r="P482" s="88"/>
    </row>
    <row r="483" spans="2:16" x14ac:dyDescent="0.25">
      <c r="B483" s="88">
        <v>37900000000</v>
      </c>
      <c r="C483" s="88">
        <v>-9.5148726000000003</v>
      </c>
      <c r="D483" s="88">
        <v>-5.5692987</v>
      </c>
      <c r="L483" s="88"/>
      <c r="M483" s="88"/>
      <c r="N483" s="88"/>
      <c r="O483" s="88"/>
      <c r="P483" s="88"/>
    </row>
    <row r="484" spans="2:16" x14ac:dyDescent="0.25">
      <c r="B484" s="88">
        <v>38050000000</v>
      </c>
      <c r="C484" s="88">
        <v>-9.4987688000000006</v>
      </c>
      <c r="D484" s="88">
        <v>-5.8525796000000003</v>
      </c>
      <c r="L484" s="88"/>
      <c r="M484" s="88"/>
      <c r="N484" s="88"/>
      <c r="O484" s="88"/>
      <c r="P484" s="88"/>
    </row>
    <row r="485" spans="2:16" x14ac:dyDescent="0.25">
      <c r="B485" s="88">
        <v>38200000000</v>
      </c>
      <c r="C485" s="88">
        <v>-9.5031862</v>
      </c>
      <c r="D485" s="88">
        <v>-6.0591555000000001</v>
      </c>
      <c r="L485" s="88"/>
      <c r="M485" s="88"/>
      <c r="N485" s="88"/>
      <c r="O485" s="88"/>
      <c r="P485" s="88"/>
    </row>
    <row r="486" spans="2:16" x14ac:dyDescent="0.25">
      <c r="B486" s="88">
        <v>38350000000</v>
      </c>
      <c r="C486" s="88">
        <v>-9.5033397999999991</v>
      </c>
      <c r="D486" s="88">
        <v>-6.1472125000000002</v>
      </c>
      <c r="L486" s="88"/>
      <c r="M486" s="88"/>
      <c r="N486" s="88"/>
      <c r="O486" s="88"/>
      <c r="P486" s="88"/>
    </row>
    <row r="487" spans="2:16" x14ac:dyDescent="0.25">
      <c r="B487" s="88">
        <v>38500000000</v>
      </c>
      <c r="C487" s="88">
        <v>-9.5191306999999998</v>
      </c>
      <c r="D487" s="88">
        <v>-6.3405804999999997</v>
      </c>
      <c r="L487" s="88"/>
      <c r="M487" s="88"/>
      <c r="N487" s="88"/>
      <c r="O487" s="88"/>
      <c r="P487" s="88"/>
    </row>
    <row r="488" spans="2:16" x14ac:dyDescent="0.25">
      <c r="B488" s="88">
        <v>38650000000</v>
      </c>
      <c r="C488" s="88">
        <v>-9.5378456000000007</v>
      </c>
      <c r="D488" s="88">
        <v>-6.5854559000000004</v>
      </c>
      <c r="L488" s="88"/>
      <c r="M488" s="88"/>
      <c r="N488" s="88"/>
      <c r="O488" s="88"/>
      <c r="P488" s="88"/>
    </row>
    <row r="489" spans="2:16" x14ac:dyDescent="0.25">
      <c r="B489" s="88">
        <v>38800000000</v>
      </c>
      <c r="C489" s="88">
        <v>-9.5555382000000009</v>
      </c>
      <c r="D489" s="88">
        <v>-6.6933769999999999</v>
      </c>
      <c r="L489" s="88"/>
      <c r="M489" s="88"/>
      <c r="N489" s="88"/>
      <c r="O489" s="88"/>
      <c r="P489" s="88"/>
    </row>
    <row r="490" spans="2:16" x14ac:dyDescent="0.25">
      <c r="B490" s="88">
        <v>38950000000</v>
      </c>
      <c r="C490" s="88">
        <v>-9.5768994999999997</v>
      </c>
      <c r="D490" s="88">
        <v>-6.6924748000000003</v>
      </c>
      <c r="L490" s="88"/>
      <c r="M490" s="88"/>
      <c r="N490" s="88"/>
      <c r="O490" s="88"/>
      <c r="P490" s="88"/>
    </row>
    <row r="491" spans="2:16" x14ac:dyDescent="0.25">
      <c r="B491" s="88">
        <v>39100000000</v>
      </c>
      <c r="C491" s="88">
        <v>-9.5972060999999993</v>
      </c>
      <c r="D491" s="88">
        <v>-6.7343669000000004</v>
      </c>
      <c r="L491" s="88"/>
      <c r="M491" s="88"/>
      <c r="N491" s="88"/>
      <c r="O491" s="88"/>
      <c r="P491" s="88"/>
    </row>
    <row r="492" spans="2:16" x14ac:dyDescent="0.25">
      <c r="B492" s="88">
        <v>39250000000</v>
      </c>
      <c r="C492" s="88">
        <v>-9.5987082000000008</v>
      </c>
      <c r="D492" s="88">
        <v>-6.9139122999999998</v>
      </c>
      <c r="L492" s="88"/>
      <c r="M492" s="88"/>
      <c r="N492" s="88"/>
      <c r="O492" s="88"/>
      <c r="P492" s="88"/>
    </row>
    <row r="493" spans="2:16" x14ac:dyDescent="0.25">
      <c r="B493" s="88">
        <v>39400000000</v>
      </c>
      <c r="C493" s="88">
        <v>-9.6049404000000003</v>
      </c>
      <c r="D493" s="88">
        <v>-7.0248150999999996</v>
      </c>
      <c r="L493" s="88"/>
      <c r="M493" s="88"/>
      <c r="N493" s="88"/>
      <c r="O493" s="88"/>
      <c r="P493" s="88"/>
    </row>
    <row r="494" spans="2:16" x14ac:dyDescent="0.25">
      <c r="B494" s="88">
        <v>39550000000</v>
      </c>
      <c r="C494" s="88">
        <v>-9.6036882000000006</v>
      </c>
      <c r="D494" s="88">
        <v>-7.2021369999999996</v>
      </c>
      <c r="L494" s="88"/>
      <c r="M494" s="88"/>
      <c r="N494" s="88"/>
      <c r="O494" s="88"/>
      <c r="P494" s="88"/>
    </row>
    <row r="495" spans="2:16" x14ac:dyDescent="0.25">
      <c r="B495" s="88">
        <v>39700000000</v>
      </c>
      <c r="C495" s="88">
        <v>-9.5941066999999993</v>
      </c>
      <c r="D495" s="88">
        <v>-7.3895344999999999</v>
      </c>
      <c r="L495" s="88"/>
      <c r="M495" s="88"/>
      <c r="N495" s="88"/>
      <c r="O495" s="88"/>
      <c r="P495" s="88"/>
    </row>
    <row r="496" spans="2:16" x14ac:dyDescent="0.25">
      <c r="B496" s="88">
        <v>39850000000</v>
      </c>
      <c r="C496" s="88">
        <v>-9.5948180999999995</v>
      </c>
      <c r="D496" s="88">
        <v>-7.6424073999999997</v>
      </c>
      <c r="L496" s="88"/>
      <c r="M496" s="88"/>
      <c r="N496" s="88"/>
      <c r="O496" s="88"/>
      <c r="P496" s="88"/>
    </row>
    <row r="497" spans="2:16" x14ac:dyDescent="0.25">
      <c r="B497" s="88">
        <v>40000000000</v>
      </c>
      <c r="C497" s="88">
        <v>-9.6008929999999992</v>
      </c>
      <c r="D497" s="88">
        <v>-7.8833298999999997</v>
      </c>
      <c r="L497" s="88"/>
      <c r="M497" s="88"/>
      <c r="N497" s="88"/>
      <c r="O497" s="88"/>
      <c r="P497" s="88"/>
    </row>
    <row r="498" spans="2:16" x14ac:dyDescent="0.25">
      <c r="B498" s="88">
        <v>40150000000</v>
      </c>
      <c r="C498" s="88">
        <v>-9.7172260000000001</v>
      </c>
      <c r="D498" s="88">
        <v>-8.2265282000000006</v>
      </c>
      <c r="L498" s="88"/>
      <c r="M498" s="88"/>
      <c r="N498" s="88"/>
      <c r="O498" s="88"/>
      <c r="P498" s="88"/>
    </row>
    <row r="499" spans="2:16" x14ac:dyDescent="0.25">
      <c r="B499" s="88">
        <v>40300000000</v>
      </c>
      <c r="C499" s="88">
        <v>-9.8787927999999994</v>
      </c>
      <c r="D499" s="88">
        <v>-8.6614304000000004</v>
      </c>
      <c r="L499" s="88"/>
      <c r="M499" s="88"/>
      <c r="N499" s="88"/>
      <c r="O499" s="88"/>
      <c r="P499" s="88"/>
    </row>
    <row r="500" spans="2:16" x14ac:dyDescent="0.25">
      <c r="B500" s="88">
        <v>40450000000</v>
      </c>
      <c r="C500" s="88">
        <v>-10.045251</v>
      </c>
      <c r="D500" s="88">
        <v>-9.2436857000000003</v>
      </c>
      <c r="L500" s="88"/>
      <c r="M500" s="88"/>
      <c r="N500" s="88"/>
      <c r="O500" s="88"/>
      <c r="P500" s="88"/>
    </row>
    <row r="501" spans="2:16" x14ac:dyDescent="0.25">
      <c r="B501" s="88">
        <v>40600000000</v>
      </c>
      <c r="C501" s="88">
        <v>-10.216825999999999</v>
      </c>
      <c r="D501" s="88">
        <v>-10.520403</v>
      </c>
      <c r="L501" s="88"/>
      <c r="M501" s="88"/>
      <c r="N501" s="88"/>
      <c r="O501" s="88"/>
      <c r="P501" s="88"/>
    </row>
    <row r="502" spans="2:16" x14ac:dyDescent="0.25">
      <c r="B502" s="88">
        <v>40750000000</v>
      </c>
      <c r="C502" s="88">
        <v>-10.355568</v>
      </c>
      <c r="D502" s="88">
        <v>-11.733357</v>
      </c>
      <c r="L502" s="88"/>
      <c r="M502" s="88"/>
      <c r="N502" s="88"/>
      <c r="O502" s="88"/>
      <c r="P502" s="88"/>
    </row>
    <row r="503" spans="2:16" x14ac:dyDescent="0.25">
      <c r="B503" s="88">
        <v>40900000000</v>
      </c>
      <c r="C503" s="88">
        <v>-10.433063000000001</v>
      </c>
      <c r="D503" s="88">
        <v>-12.179923</v>
      </c>
      <c r="L503" s="88"/>
      <c r="M503" s="88"/>
      <c r="N503" s="88"/>
      <c r="O503" s="88"/>
      <c r="P503" s="88"/>
    </row>
    <row r="504" spans="2:16" x14ac:dyDescent="0.25">
      <c r="B504" s="88">
        <v>41050000000</v>
      </c>
      <c r="C504" s="88">
        <v>-10.469338</v>
      </c>
      <c r="D504" s="88">
        <v>-12.693514</v>
      </c>
      <c r="L504" s="88"/>
      <c r="M504" s="88"/>
      <c r="N504" s="88"/>
      <c r="O504" s="88"/>
      <c r="P504" s="88"/>
    </row>
    <row r="505" spans="2:16" x14ac:dyDescent="0.25">
      <c r="B505" s="88">
        <v>41200000000</v>
      </c>
      <c r="C505" s="88">
        <v>-10.362398000000001</v>
      </c>
      <c r="D505" s="88">
        <v>-12.391149</v>
      </c>
      <c r="L505" s="88"/>
      <c r="M505" s="88"/>
      <c r="N505" s="88"/>
      <c r="O505" s="88"/>
      <c r="P505" s="88"/>
    </row>
    <row r="506" spans="2:16" x14ac:dyDescent="0.25">
      <c r="B506" s="88">
        <v>41350000000</v>
      </c>
      <c r="C506" s="88">
        <v>-10.207798</v>
      </c>
      <c r="D506" s="88">
        <v>-12.169715999999999</v>
      </c>
      <c r="L506" s="88"/>
      <c r="M506" s="88"/>
      <c r="N506" s="88"/>
      <c r="O506" s="88"/>
      <c r="P506" s="88"/>
    </row>
    <row r="507" spans="2:16" x14ac:dyDescent="0.25">
      <c r="B507" s="88">
        <v>41500000000</v>
      </c>
      <c r="C507" s="88">
        <v>-10.0448</v>
      </c>
      <c r="D507" s="88">
        <v>-11.983796</v>
      </c>
      <c r="L507" s="88"/>
      <c r="M507" s="88"/>
      <c r="N507" s="88"/>
      <c r="O507" s="88"/>
      <c r="P507" s="88"/>
    </row>
    <row r="508" spans="2:16" x14ac:dyDescent="0.25">
      <c r="B508" s="88">
        <v>41650000000</v>
      </c>
      <c r="C508" s="88">
        <v>-9.8843765000000001</v>
      </c>
      <c r="D508" s="88">
        <v>-11.807591</v>
      </c>
      <c r="L508" s="88"/>
      <c r="M508" s="88"/>
      <c r="N508" s="88"/>
      <c r="O508" s="88"/>
      <c r="P508" s="88"/>
    </row>
    <row r="509" spans="2:16" x14ac:dyDescent="0.25">
      <c r="B509" s="88">
        <v>41800000000</v>
      </c>
      <c r="C509" s="88">
        <v>-9.7670917999999993</v>
      </c>
      <c r="D509" s="88">
        <v>-11.656877</v>
      </c>
      <c r="L509" s="88"/>
      <c r="M509" s="88"/>
      <c r="N509" s="88"/>
      <c r="O509" s="88"/>
      <c r="P509" s="88"/>
    </row>
    <row r="510" spans="2:16" x14ac:dyDescent="0.25">
      <c r="B510" s="88">
        <v>41950000000</v>
      </c>
      <c r="C510" s="88">
        <v>-9.7063494000000006</v>
      </c>
      <c r="D510" s="88">
        <v>-11.776005</v>
      </c>
      <c r="L510" s="88"/>
      <c r="M510" s="88"/>
      <c r="N510" s="88"/>
      <c r="O510" s="88"/>
      <c r="P510" s="88"/>
    </row>
    <row r="511" spans="2:16" x14ac:dyDescent="0.25">
      <c r="B511" s="88">
        <v>42100000000</v>
      </c>
      <c r="C511" s="88">
        <v>-9.7158890000000007</v>
      </c>
      <c r="D511" s="88">
        <v>-12.037983000000001</v>
      </c>
      <c r="L511" s="88"/>
      <c r="M511" s="88"/>
      <c r="N511" s="88"/>
      <c r="O511" s="88"/>
      <c r="P511" s="88"/>
    </row>
    <row r="512" spans="2:16" x14ac:dyDescent="0.25">
      <c r="B512" s="88">
        <v>42250000000</v>
      </c>
      <c r="C512" s="88">
        <v>-9.7694215999999994</v>
      </c>
      <c r="D512" s="88">
        <v>-12.203042999999999</v>
      </c>
      <c r="L512" s="88"/>
      <c r="M512" s="88"/>
      <c r="N512" s="88"/>
      <c r="O512" s="88"/>
      <c r="P512" s="88"/>
    </row>
    <row r="513" spans="2:16" x14ac:dyDescent="0.25">
      <c r="B513" s="88">
        <v>42400000000</v>
      </c>
      <c r="C513" s="88">
        <v>-9.8504725000000004</v>
      </c>
      <c r="D513" s="88">
        <v>-12.394247999999999</v>
      </c>
      <c r="L513" s="88"/>
      <c r="M513" s="88"/>
      <c r="N513" s="88"/>
      <c r="O513" s="88"/>
      <c r="P513" s="88"/>
    </row>
    <row r="514" spans="2:16" x14ac:dyDescent="0.25">
      <c r="B514" s="88">
        <v>42550000000</v>
      </c>
      <c r="C514" s="88">
        <v>-9.9329786000000002</v>
      </c>
      <c r="D514" s="88">
        <v>-12.837961</v>
      </c>
      <c r="L514" s="88"/>
      <c r="M514" s="88"/>
      <c r="N514" s="88"/>
      <c r="O514" s="88"/>
      <c r="P514" s="88"/>
    </row>
    <row r="515" spans="2:16" x14ac:dyDescent="0.25">
      <c r="B515" s="88">
        <v>42700000000</v>
      </c>
      <c r="C515" s="88">
        <v>-10.007236000000001</v>
      </c>
      <c r="D515" s="88">
        <v>-13.124876</v>
      </c>
      <c r="L515" s="88"/>
      <c r="M515" s="88"/>
      <c r="N515" s="88"/>
      <c r="O515" s="88"/>
      <c r="P515" s="88"/>
    </row>
    <row r="516" spans="2:16" x14ac:dyDescent="0.25">
      <c r="B516" s="88">
        <v>42850000000</v>
      </c>
      <c r="C516" s="88">
        <v>-10.067292</v>
      </c>
      <c r="D516" s="88">
        <v>-13.381221</v>
      </c>
      <c r="L516" s="88"/>
      <c r="M516" s="88"/>
      <c r="N516" s="88"/>
      <c r="O516" s="88"/>
      <c r="P516" s="88"/>
    </row>
    <row r="517" spans="2:16" x14ac:dyDescent="0.25">
      <c r="B517" s="88">
        <v>43000000000</v>
      </c>
      <c r="C517" s="88">
        <v>-10.08534</v>
      </c>
      <c r="D517" s="88">
        <v>-13.508233000000001</v>
      </c>
      <c r="L517" s="88"/>
      <c r="M517" s="88"/>
      <c r="N517" s="88"/>
      <c r="O517" s="88"/>
      <c r="P517" s="88"/>
    </row>
    <row r="518" spans="2:16" x14ac:dyDescent="0.25">
      <c r="B518" s="88">
        <v>43150000000</v>
      </c>
      <c r="C518" s="88">
        <v>-10.066155999999999</v>
      </c>
      <c r="D518" s="88">
        <v>-13.154047</v>
      </c>
      <c r="L518" s="88"/>
      <c r="M518" s="88"/>
      <c r="N518" s="88"/>
      <c r="O518" s="88"/>
      <c r="P518" s="88"/>
    </row>
    <row r="519" spans="2:16" x14ac:dyDescent="0.25">
      <c r="B519" s="88">
        <v>43300000000</v>
      </c>
      <c r="C519" s="88">
        <v>-10.016299</v>
      </c>
      <c r="D519" s="88">
        <v>-12.630089999999999</v>
      </c>
      <c r="L519" s="88"/>
      <c r="M519" s="88"/>
      <c r="N519" s="88"/>
      <c r="O519" s="88"/>
      <c r="P519" s="88"/>
    </row>
    <row r="520" spans="2:16" x14ac:dyDescent="0.25">
      <c r="B520" s="88">
        <v>43450000000</v>
      </c>
      <c r="C520" s="88">
        <v>-9.9534558999999998</v>
      </c>
      <c r="D520" s="88">
        <v>-11.981820000000001</v>
      </c>
      <c r="L520" s="88"/>
      <c r="M520" s="88"/>
      <c r="N520" s="88"/>
      <c r="O520" s="88"/>
      <c r="P520" s="88"/>
    </row>
    <row r="521" spans="2:16" x14ac:dyDescent="0.25">
      <c r="B521" s="88">
        <v>43600000000</v>
      </c>
      <c r="C521" s="88">
        <v>-9.8800240000000006</v>
      </c>
      <c r="D521" s="88">
        <v>-11.432572</v>
      </c>
      <c r="L521" s="88"/>
      <c r="M521" s="88"/>
      <c r="N521" s="88"/>
      <c r="O521" s="88"/>
      <c r="P521" s="88"/>
    </row>
    <row r="522" spans="2:16" x14ac:dyDescent="0.25">
      <c r="B522" s="88">
        <v>43750000000</v>
      </c>
      <c r="C522" s="88">
        <v>-9.8135290000000008</v>
      </c>
      <c r="D522" s="88">
        <v>-11.246922</v>
      </c>
      <c r="L522" s="88"/>
      <c r="M522" s="88"/>
      <c r="N522" s="88"/>
      <c r="O522" s="88"/>
      <c r="P522" s="88"/>
    </row>
    <row r="523" spans="2:16" x14ac:dyDescent="0.25">
      <c r="B523" s="88">
        <v>43900000000</v>
      </c>
      <c r="C523" s="88">
        <v>-9.7529211</v>
      </c>
      <c r="D523" s="88">
        <v>-10.665163</v>
      </c>
      <c r="L523" s="88"/>
      <c r="M523" s="88"/>
      <c r="N523" s="88"/>
      <c r="O523" s="88"/>
      <c r="P523" s="88"/>
    </row>
    <row r="524" spans="2:16" x14ac:dyDescent="0.25">
      <c r="B524" s="88">
        <v>44050000000</v>
      </c>
      <c r="C524" s="88">
        <v>-9.7265425000000008</v>
      </c>
      <c r="D524" s="88">
        <v>-10.449356</v>
      </c>
      <c r="L524" s="88"/>
      <c r="M524" s="88"/>
      <c r="N524" s="88"/>
      <c r="O524" s="88"/>
      <c r="P524" s="88"/>
    </row>
    <row r="525" spans="2:16" x14ac:dyDescent="0.25">
      <c r="B525" s="88">
        <v>44200000000</v>
      </c>
      <c r="C525" s="88">
        <v>-9.7145729000000003</v>
      </c>
      <c r="D525" s="88">
        <v>-10.267910000000001</v>
      </c>
      <c r="L525" s="88"/>
      <c r="M525" s="88"/>
      <c r="N525" s="88"/>
      <c r="O525" s="88"/>
      <c r="P525" s="88"/>
    </row>
    <row r="526" spans="2:16" x14ac:dyDescent="0.25">
      <c r="B526" s="88">
        <v>44350000000</v>
      </c>
      <c r="C526" s="88">
        <v>-9.7041883000000002</v>
      </c>
      <c r="D526" s="88">
        <v>-10.111338999999999</v>
      </c>
      <c r="L526" s="88"/>
      <c r="M526" s="88"/>
      <c r="N526" s="88"/>
      <c r="O526" s="88"/>
      <c r="P526" s="88"/>
    </row>
    <row r="527" spans="2:16" x14ac:dyDescent="0.25">
      <c r="B527" s="88">
        <v>44500000000</v>
      </c>
      <c r="C527" s="88">
        <v>-9.7308464000000008</v>
      </c>
      <c r="D527" s="88">
        <v>-9.9631767</v>
      </c>
      <c r="L527" s="88"/>
      <c r="M527" s="88"/>
      <c r="N527" s="88"/>
      <c r="O527" s="88"/>
      <c r="P527" s="88"/>
    </row>
    <row r="528" spans="2:16" x14ac:dyDescent="0.25">
      <c r="B528" s="88">
        <v>44650000000</v>
      </c>
      <c r="C528" s="88">
        <v>-9.7661276000000008</v>
      </c>
      <c r="D528" s="88">
        <v>-9.9539909000000009</v>
      </c>
      <c r="L528" s="88"/>
      <c r="M528" s="88"/>
      <c r="N528" s="88"/>
      <c r="O528" s="88"/>
      <c r="P528" s="88"/>
    </row>
    <row r="529" spans="2:16" x14ac:dyDescent="0.25">
      <c r="B529" s="88">
        <v>44800000000</v>
      </c>
      <c r="C529" s="88">
        <v>-9.7812824000000003</v>
      </c>
      <c r="D529" s="88">
        <v>-10.029178999999999</v>
      </c>
      <c r="L529" s="88"/>
      <c r="M529" s="88"/>
      <c r="N529" s="88"/>
      <c r="O529" s="88"/>
      <c r="P529" s="88"/>
    </row>
    <row r="530" spans="2:16" x14ac:dyDescent="0.25">
      <c r="B530" s="88">
        <v>44950000000</v>
      </c>
      <c r="C530" s="88">
        <v>-9.7971582000000001</v>
      </c>
      <c r="D530" s="88">
        <v>-10.331768</v>
      </c>
      <c r="L530" s="88"/>
      <c r="M530" s="88"/>
      <c r="N530" s="88"/>
      <c r="O530" s="88"/>
      <c r="P530" s="88"/>
    </row>
    <row r="531" spans="2:16" x14ac:dyDescent="0.25">
      <c r="B531" s="88">
        <v>45100000000</v>
      </c>
      <c r="C531" s="88">
        <v>-9.8257703999999997</v>
      </c>
      <c r="D531" s="88">
        <v>-10.083985999999999</v>
      </c>
      <c r="L531" s="88"/>
      <c r="M531" s="88"/>
      <c r="N531" s="88"/>
      <c r="O531" s="88"/>
      <c r="P531" s="88"/>
    </row>
    <row r="532" spans="2:16" x14ac:dyDescent="0.25">
      <c r="B532" s="88">
        <v>45250000000</v>
      </c>
      <c r="C532" s="88">
        <v>-9.8677235000000003</v>
      </c>
      <c r="D532" s="88">
        <v>-9.6839437000000004</v>
      </c>
      <c r="L532" s="88"/>
      <c r="M532" s="88"/>
      <c r="N532" s="88"/>
      <c r="O532" s="88"/>
      <c r="P532" s="88"/>
    </row>
    <row r="533" spans="2:16" x14ac:dyDescent="0.25">
      <c r="B533" s="88">
        <v>45400000000</v>
      </c>
      <c r="C533" s="88">
        <v>-9.9604806999999997</v>
      </c>
      <c r="D533" s="88">
        <v>-9.4352818000000003</v>
      </c>
      <c r="L533" s="88"/>
      <c r="M533" s="88"/>
      <c r="N533" s="88"/>
      <c r="O533" s="88"/>
      <c r="P533" s="88"/>
    </row>
    <row r="534" spans="2:16" x14ac:dyDescent="0.25">
      <c r="B534" s="88">
        <v>45550000000</v>
      </c>
      <c r="C534" s="88">
        <v>-10.067235</v>
      </c>
      <c r="D534" s="88">
        <v>-9.1975365</v>
      </c>
      <c r="L534" s="88"/>
      <c r="M534" s="88"/>
      <c r="N534" s="88"/>
      <c r="O534" s="88"/>
      <c r="P534" s="88"/>
    </row>
    <row r="535" spans="2:16" x14ac:dyDescent="0.25">
      <c r="B535" s="88">
        <v>45700000000</v>
      </c>
      <c r="C535" s="88">
        <v>-10.310459</v>
      </c>
      <c r="D535" s="88">
        <v>-8.8847760999999998</v>
      </c>
      <c r="L535" s="88"/>
      <c r="M535" s="88"/>
      <c r="N535" s="88"/>
      <c r="O535" s="88"/>
      <c r="P535" s="88"/>
    </row>
    <row r="536" spans="2:16" x14ac:dyDescent="0.25">
      <c r="B536" s="88">
        <v>45850000000</v>
      </c>
      <c r="C536" s="88">
        <v>-10.702502000000001</v>
      </c>
      <c r="D536" s="88">
        <v>-8.4541245000000007</v>
      </c>
      <c r="L536" s="88"/>
      <c r="M536" s="88"/>
      <c r="N536" s="88"/>
      <c r="O536" s="88"/>
      <c r="P536" s="88"/>
    </row>
    <row r="537" spans="2:16" x14ac:dyDescent="0.25">
      <c r="B537" s="88">
        <v>46000000000</v>
      </c>
      <c r="C537" s="88">
        <v>-11.235688</v>
      </c>
      <c r="D537" s="88">
        <v>-8.3618363999999996</v>
      </c>
      <c r="L537" s="88"/>
      <c r="M537" s="88"/>
      <c r="N537" s="88"/>
      <c r="O537" s="88"/>
      <c r="P537" s="88"/>
    </row>
    <row r="538" spans="2:16" x14ac:dyDescent="0.25">
      <c r="B538" s="88">
        <v>46150000000</v>
      </c>
      <c r="C538" s="88">
        <v>-11.964638000000001</v>
      </c>
      <c r="D538" s="88">
        <v>-7.9703049999999998</v>
      </c>
      <c r="L538" s="88"/>
      <c r="M538" s="88"/>
      <c r="N538" s="88"/>
      <c r="O538" s="88"/>
      <c r="P538" s="88"/>
    </row>
    <row r="539" spans="2:16" x14ac:dyDescent="0.25">
      <c r="B539" s="88">
        <v>46300000000</v>
      </c>
      <c r="C539" s="88">
        <v>-12.718959999999999</v>
      </c>
      <c r="D539" s="88">
        <v>-7.7099618999999997</v>
      </c>
      <c r="L539" s="88"/>
      <c r="M539" s="88"/>
      <c r="N539" s="88"/>
      <c r="O539" s="88"/>
      <c r="P539" s="88"/>
    </row>
    <row r="540" spans="2:16" x14ac:dyDescent="0.25">
      <c r="B540" s="88">
        <v>46450000000</v>
      </c>
      <c r="C540" s="88">
        <v>-13.336143</v>
      </c>
      <c r="D540" s="88">
        <v>-7.5624131999999999</v>
      </c>
      <c r="L540" s="88"/>
      <c r="M540" s="88"/>
      <c r="N540" s="88"/>
      <c r="O540" s="88"/>
      <c r="P540" s="88"/>
    </row>
    <row r="541" spans="2:16" x14ac:dyDescent="0.25">
      <c r="B541" s="88">
        <v>46600000000</v>
      </c>
      <c r="C541" s="88">
        <v>-13.833828</v>
      </c>
      <c r="D541" s="88">
        <v>-7.4901872000000003</v>
      </c>
      <c r="L541" s="88"/>
      <c r="M541" s="88"/>
      <c r="N541" s="88"/>
      <c r="O541" s="88"/>
      <c r="P541" s="88"/>
    </row>
    <row r="542" spans="2:16" x14ac:dyDescent="0.25">
      <c r="B542" s="88">
        <v>46750000000</v>
      </c>
      <c r="C542" s="88">
        <v>-13.932432</v>
      </c>
      <c r="D542" s="88">
        <v>-7.4537190999999998</v>
      </c>
      <c r="L542" s="88"/>
      <c r="M542" s="88"/>
      <c r="N542" s="88"/>
      <c r="O542" s="88"/>
      <c r="P542" s="88"/>
    </row>
    <row r="543" spans="2:16" x14ac:dyDescent="0.25">
      <c r="B543" s="88">
        <v>46900000000</v>
      </c>
      <c r="C543" s="88">
        <v>-14.017923</v>
      </c>
      <c r="D543" s="88">
        <v>-7.5729923000000001</v>
      </c>
      <c r="L543" s="88"/>
      <c r="M543" s="88"/>
      <c r="N543" s="88"/>
      <c r="O543" s="88"/>
      <c r="P543" s="88"/>
    </row>
    <row r="544" spans="2:16" x14ac:dyDescent="0.25">
      <c r="B544" s="88">
        <v>47050000000</v>
      </c>
      <c r="C544" s="88">
        <v>-13.935286</v>
      </c>
      <c r="D544" s="88">
        <v>-7.7598114000000002</v>
      </c>
      <c r="L544" s="88"/>
      <c r="M544" s="88"/>
      <c r="N544" s="88"/>
      <c r="O544" s="88"/>
      <c r="P544" s="88"/>
    </row>
    <row r="545" spans="2:16" x14ac:dyDescent="0.25">
      <c r="B545" s="88">
        <v>47200000000</v>
      </c>
      <c r="C545" s="88">
        <v>-13.657310000000001</v>
      </c>
      <c r="D545" s="88">
        <v>-8.2428837000000001</v>
      </c>
      <c r="L545" s="88"/>
      <c r="M545" s="88"/>
      <c r="N545" s="88"/>
      <c r="O545" s="88"/>
      <c r="P545" s="88"/>
    </row>
    <row r="546" spans="2:16" x14ac:dyDescent="0.25">
      <c r="B546" s="88">
        <v>47350000000</v>
      </c>
      <c r="C546" s="88">
        <v>-13.036842</v>
      </c>
      <c r="D546" s="88">
        <v>-8.7012634000000002</v>
      </c>
      <c r="L546" s="88"/>
      <c r="M546" s="88"/>
      <c r="N546" s="88"/>
      <c r="O546" s="88"/>
      <c r="P546" s="88"/>
    </row>
    <row r="547" spans="2:16" x14ac:dyDescent="0.25">
      <c r="B547" s="88">
        <v>47500000000</v>
      </c>
      <c r="C547" s="88">
        <v>-12.865933999999999</v>
      </c>
      <c r="D547" s="88">
        <v>-8.9285478999999999</v>
      </c>
      <c r="L547" s="88"/>
      <c r="M547" s="88"/>
      <c r="N547" s="88"/>
      <c r="O547" s="88"/>
      <c r="P547" s="88"/>
    </row>
    <row r="548" spans="2:16" x14ac:dyDescent="0.25">
      <c r="B548" s="88">
        <v>47650000000</v>
      </c>
      <c r="C548" s="88">
        <v>-13.782598999999999</v>
      </c>
      <c r="D548" s="88">
        <v>-9.1583138000000002</v>
      </c>
      <c r="L548" s="88"/>
      <c r="M548" s="88"/>
      <c r="N548" s="88"/>
      <c r="O548" s="88"/>
      <c r="P548" s="88"/>
    </row>
    <row r="549" spans="2:16" x14ac:dyDescent="0.25">
      <c r="B549" s="88">
        <v>47800000000</v>
      </c>
      <c r="C549" s="88">
        <v>-16.935766000000001</v>
      </c>
      <c r="D549" s="88">
        <v>-9.4805001999999998</v>
      </c>
      <c r="L549" s="88"/>
      <c r="M549" s="88"/>
      <c r="N549" s="88"/>
      <c r="O549" s="88"/>
      <c r="P549" s="88"/>
    </row>
    <row r="550" spans="2:16" x14ac:dyDescent="0.25">
      <c r="B550" s="88">
        <v>47950000000</v>
      </c>
      <c r="C550" s="88">
        <v>-22.015915</v>
      </c>
      <c r="D550" s="88">
        <v>-8.9281588000000003</v>
      </c>
      <c r="L550" s="88"/>
      <c r="M550" s="88"/>
      <c r="N550" s="88"/>
      <c r="O550" s="88"/>
      <c r="P550" s="88"/>
    </row>
    <row r="551" spans="2:16" x14ac:dyDescent="0.25">
      <c r="B551" s="88">
        <v>48100000000</v>
      </c>
      <c r="C551" s="88">
        <v>-29.393967</v>
      </c>
      <c r="D551" s="88">
        <v>-8.3010082000000001</v>
      </c>
      <c r="L551" s="88"/>
      <c r="M551" s="88"/>
      <c r="N551" s="88"/>
      <c r="O551" s="88"/>
      <c r="P551" s="88"/>
    </row>
    <row r="552" spans="2:16" x14ac:dyDescent="0.25">
      <c r="B552" s="88">
        <v>48250000000</v>
      </c>
      <c r="C552" s="88">
        <v>-36.982230999999999</v>
      </c>
      <c r="D552" s="88">
        <v>-7.9186152999999999</v>
      </c>
      <c r="L552" s="88"/>
      <c r="M552" s="88"/>
      <c r="N552" s="88"/>
      <c r="O552" s="88"/>
      <c r="P552" s="88"/>
    </row>
    <row r="553" spans="2:16" x14ac:dyDescent="0.25">
      <c r="B553" s="88">
        <v>48400000000</v>
      </c>
      <c r="C553" s="88">
        <v>-45.467255000000002</v>
      </c>
      <c r="D553" s="88">
        <v>-7.9293174999999998</v>
      </c>
      <c r="L553" s="88"/>
      <c r="M553" s="88"/>
      <c r="N553" s="88"/>
      <c r="O553" s="88"/>
      <c r="P553" s="88"/>
    </row>
    <row r="554" spans="2:16" x14ac:dyDescent="0.25">
      <c r="B554" s="88">
        <v>48550000000</v>
      </c>
      <c r="C554" s="88">
        <v>-52.830855999999997</v>
      </c>
      <c r="D554" s="88">
        <v>-7.9888468000000001</v>
      </c>
      <c r="L554" s="88"/>
      <c r="M554" s="88"/>
      <c r="N554" s="88"/>
      <c r="O554" s="88"/>
      <c r="P554" s="88"/>
    </row>
    <row r="555" spans="2:16" x14ac:dyDescent="0.25">
      <c r="B555" s="88">
        <v>48700000000</v>
      </c>
      <c r="C555" s="88">
        <v>-59.715266999999997</v>
      </c>
      <c r="D555" s="88">
        <v>-8.4245415000000001</v>
      </c>
      <c r="L555" s="88"/>
      <c r="M555" s="88"/>
      <c r="N555" s="88"/>
      <c r="O555" s="88"/>
      <c r="P555" s="88"/>
    </row>
    <row r="556" spans="2:16" x14ac:dyDescent="0.25">
      <c r="B556" s="88">
        <v>48850000000</v>
      </c>
      <c r="C556" s="88">
        <v>-63.748432000000001</v>
      </c>
      <c r="D556" s="88">
        <v>-8.7372245999999993</v>
      </c>
      <c r="L556" s="88"/>
      <c r="M556" s="88"/>
      <c r="N556" s="88"/>
      <c r="O556" s="88"/>
      <c r="P556" s="88"/>
    </row>
    <row r="557" spans="2:16" x14ac:dyDescent="0.25">
      <c r="B557" s="88">
        <v>49000000000</v>
      </c>
      <c r="C557" s="88">
        <v>-66.667145000000005</v>
      </c>
      <c r="D557" s="88">
        <v>-8.8148354999999992</v>
      </c>
      <c r="L557" s="88"/>
      <c r="M557" s="88"/>
      <c r="N557" s="88"/>
      <c r="O557" s="88"/>
      <c r="P557" s="88"/>
    </row>
    <row r="558" spans="2:16" x14ac:dyDescent="0.25">
      <c r="B558" s="88">
        <v>49150000000</v>
      </c>
      <c r="C558" s="88">
        <v>-66.694946000000002</v>
      </c>
      <c r="D558" s="88">
        <v>-9.0757113</v>
      </c>
      <c r="L558" s="88"/>
      <c r="M558" s="88"/>
      <c r="N558" s="88"/>
      <c r="O558" s="88"/>
      <c r="P558" s="88"/>
    </row>
    <row r="559" spans="2:16" x14ac:dyDescent="0.25">
      <c r="B559" s="88">
        <v>49300000000</v>
      </c>
      <c r="C559" s="88">
        <v>-66.673232999999996</v>
      </c>
      <c r="D559" s="88">
        <v>-9.5355510999999993</v>
      </c>
      <c r="L559" s="88"/>
      <c r="M559" s="88"/>
      <c r="N559" s="88"/>
      <c r="O559" s="88"/>
      <c r="P559" s="88"/>
    </row>
    <row r="560" spans="2:16" x14ac:dyDescent="0.25">
      <c r="B560" s="88">
        <v>49450000000</v>
      </c>
      <c r="C560" s="88">
        <v>-64.935173000000006</v>
      </c>
      <c r="D560" s="88">
        <v>-9.8537283000000002</v>
      </c>
      <c r="L560" s="88"/>
      <c r="M560" s="88"/>
      <c r="N560" s="88"/>
      <c r="O560" s="88"/>
      <c r="P560" s="88"/>
    </row>
    <row r="561" spans="2:16" x14ac:dyDescent="0.25">
      <c r="B561" s="88">
        <v>49600000000</v>
      </c>
      <c r="C561" s="88">
        <v>-58.986964999999998</v>
      </c>
      <c r="D561" s="88">
        <v>-10.43084</v>
      </c>
      <c r="L561" s="88"/>
      <c r="M561" s="88"/>
      <c r="N561" s="88"/>
      <c r="O561" s="88"/>
      <c r="P561" s="88"/>
    </row>
    <row r="562" spans="2:16" x14ac:dyDescent="0.25">
      <c r="B562" s="88">
        <v>49750000000</v>
      </c>
      <c r="C562" s="88">
        <v>-51.634459999999997</v>
      </c>
      <c r="D562" s="88">
        <v>-11.188276999999999</v>
      </c>
      <c r="L562" s="88"/>
      <c r="M562" s="88"/>
      <c r="N562" s="88"/>
      <c r="O562" s="88"/>
      <c r="P562" s="88"/>
    </row>
    <row r="563" spans="2:16" x14ac:dyDescent="0.25">
      <c r="B563" s="88">
        <v>49900000000</v>
      </c>
      <c r="C563" s="88">
        <v>-45.408771999999999</v>
      </c>
      <c r="D563" s="88">
        <v>-11.810430999999999</v>
      </c>
      <c r="L563" s="88"/>
      <c r="M563" s="88"/>
      <c r="N563" s="88"/>
      <c r="O563" s="88"/>
      <c r="P563" s="88"/>
    </row>
    <row r="564" spans="2:16" x14ac:dyDescent="0.25">
      <c r="B564" s="88">
        <v>50050000000</v>
      </c>
      <c r="C564" s="88">
        <v>-38.509929999999997</v>
      </c>
      <c r="D564" s="88">
        <v>-13.723845000000001</v>
      </c>
      <c r="L564" s="88"/>
      <c r="M564" s="88"/>
      <c r="N564" s="88"/>
      <c r="O564" s="88"/>
      <c r="P564" s="88"/>
    </row>
    <row r="565" spans="2:16" x14ac:dyDescent="0.25">
      <c r="B565" s="88">
        <v>50200000000</v>
      </c>
      <c r="C565" s="88">
        <v>-34.533912999999998</v>
      </c>
      <c r="D565" s="88">
        <v>-15.886053</v>
      </c>
      <c r="L565" s="88"/>
      <c r="M565" s="88"/>
      <c r="N565" s="88"/>
      <c r="O565" s="88"/>
      <c r="P565" s="88"/>
    </row>
    <row r="566" spans="2:16" x14ac:dyDescent="0.25">
      <c r="B566" s="88">
        <v>50350000000</v>
      </c>
      <c r="C566" s="88">
        <v>-32.061016000000002</v>
      </c>
      <c r="D566" s="88">
        <v>-16.187801</v>
      </c>
      <c r="L566" s="88"/>
      <c r="M566" s="88"/>
      <c r="N566" s="88"/>
      <c r="O566" s="88"/>
      <c r="P566" s="88"/>
    </row>
    <row r="567" spans="2:16" x14ac:dyDescent="0.25">
      <c r="B567" s="88">
        <v>50500000000</v>
      </c>
      <c r="C567" s="88">
        <v>-32.683483000000003</v>
      </c>
      <c r="D567" s="88">
        <v>-16.979846999999999</v>
      </c>
      <c r="L567" s="88"/>
      <c r="M567" s="88"/>
      <c r="N567" s="88"/>
      <c r="O567" s="88"/>
      <c r="P567" s="88"/>
    </row>
    <row r="568" spans="2:16" x14ac:dyDescent="0.25">
      <c r="B568" s="88">
        <v>50650000000</v>
      </c>
      <c r="C568" s="88">
        <v>-38.797020000000003</v>
      </c>
      <c r="D568" s="88">
        <v>-16.426839999999999</v>
      </c>
      <c r="L568" s="88"/>
      <c r="M568" s="88"/>
      <c r="N568" s="88"/>
      <c r="O568" s="88"/>
      <c r="P568" s="88"/>
    </row>
    <row r="569" spans="2:16" x14ac:dyDescent="0.25">
      <c r="B569" s="88">
        <v>50800000000</v>
      </c>
      <c r="C569" s="88">
        <v>-46.328220000000002</v>
      </c>
      <c r="D569" s="88">
        <v>-16.446546999999999</v>
      </c>
      <c r="L569" s="88"/>
      <c r="M569" s="88"/>
      <c r="N569" s="88"/>
      <c r="O569" s="88"/>
      <c r="P569" s="88"/>
    </row>
    <row r="570" spans="2:16" x14ac:dyDescent="0.25">
      <c r="B570" s="88">
        <v>50950000000</v>
      </c>
      <c r="C570" s="88">
        <v>-54.238765999999998</v>
      </c>
      <c r="D570" s="88">
        <v>-16.281414000000002</v>
      </c>
      <c r="L570" s="88"/>
      <c r="M570" s="88"/>
      <c r="N570" s="88"/>
      <c r="O570" s="88"/>
      <c r="P570" s="88"/>
    </row>
    <row r="571" spans="2:16" x14ac:dyDescent="0.25">
      <c r="B571" s="88">
        <v>51100000000</v>
      </c>
      <c r="C571" s="88">
        <v>-61.420265000000001</v>
      </c>
      <c r="D571" s="88">
        <v>-16.570762999999999</v>
      </c>
      <c r="L571" s="88"/>
      <c r="M571" s="88"/>
      <c r="N571" s="88"/>
      <c r="O571" s="88"/>
      <c r="P571" s="88"/>
    </row>
    <row r="572" spans="2:16" x14ac:dyDescent="0.25">
      <c r="B572" s="88">
        <v>51250000000</v>
      </c>
      <c r="C572" s="88">
        <v>-66.583968999999996</v>
      </c>
      <c r="D572" s="88">
        <v>-15.810879999999999</v>
      </c>
      <c r="L572" s="88"/>
      <c r="M572" s="88"/>
      <c r="N572" s="88"/>
      <c r="O572" s="88"/>
      <c r="P572" s="88"/>
    </row>
    <row r="573" spans="2:16" x14ac:dyDescent="0.25">
      <c r="B573" s="88">
        <v>51400000000</v>
      </c>
      <c r="C573" s="88">
        <v>-69.398300000000006</v>
      </c>
      <c r="D573" s="88">
        <v>-15.234653</v>
      </c>
      <c r="L573" s="88"/>
      <c r="M573" s="88"/>
      <c r="N573" s="88"/>
      <c r="O573" s="88"/>
      <c r="P573" s="88"/>
    </row>
    <row r="574" spans="2:16" x14ac:dyDescent="0.25">
      <c r="B574" s="88">
        <v>51550000000</v>
      </c>
      <c r="C574" s="88">
        <v>-71.128394999999998</v>
      </c>
      <c r="D574" s="88">
        <v>-14.636258</v>
      </c>
      <c r="L574" s="88"/>
      <c r="M574" s="88"/>
      <c r="N574" s="88"/>
      <c r="O574" s="88"/>
      <c r="P574" s="88"/>
    </row>
    <row r="575" spans="2:16" x14ac:dyDescent="0.25">
      <c r="B575" s="88">
        <v>51700000000</v>
      </c>
      <c r="C575" s="88">
        <v>-72.346908999999997</v>
      </c>
      <c r="D575" s="88">
        <v>-13.860998</v>
      </c>
      <c r="L575" s="88"/>
      <c r="M575" s="88"/>
      <c r="N575" s="88"/>
      <c r="O575" s="88"/>
      <c r="P575" s="88"/>
    </row>
    <row r="576" spans="2:16" x14ac:dyDescent="0.25">
      <c r="B576" s="88">
        <v>51850000000</v>
      </c>
      <c r="C576" s="88">
        <v>-73.007491999999999</v>
      </c>
      <c r="D576" s="88">
        <v>-13.169598000000001</v>
      </c>
      <c r="L576" s="88"/>
      <c r="M576" s="88"/>
      <c r="N576" s="88"/>
      <c r="O576" s="88"/>
      <c r="P576" s="88"/>
    </row>
    <row r="577" spans="2:16" x14ac:dyDescent="0.25">
      <c r="B577" s="88">
        <v>52000000000</v>
      </c>
      <c r="C577" s="88">
        <v>-73.045295999999993</v>
      </c>
      <c r="D577" s="88">
        <v>-12.355953</v>
      </c>
      <c r="L577" s="88"/>
      <c r="M577" s="88"/>
      <c r="N577" s="88"/>
      <c r="O577" s="88"/>
      <c r="P577" s="88"/>
    </row>
    <row r="578" spans="2:16" x14ac:dyDescent="0.25">
      <c r="L578" s="88"/>
      <c r="M578" s="88"/>
      <c r="N578" s="88"/>
      <c r="O578" s="88"/>
      <c r="P578" s="88"/>
    </row>
    <row r="579" spans="2:16" x14ac:dyDescent="0.25">
      <c r="L579" s="88"/>
      <c r="M579" s="88"/>
      <c r="N579" s="88"/>
      <c r="O579" s="88"/>
      <c r="P579" s="88"/>
    </row>
    <row r="580" spans="2:16" x14ac:dyDescent="0.25">
      <c r="L580" s="88"/>
      <c r="M580" s="88"/>
      <c r="N580" s="88"/>
      <c r="O580" s="88"/>
      <c r="P580" s="88"/>
    </row>
    <row r="581" spans="2:16" x14ac:dyDescent="0.25">
      <c r="L581" s="88"/>
      <c r="M581" s="88"/>
      <c r="N581" s="88"/>
      <c r="O581" s="88"/>
      <c r="P581" s="88"/>
    </row>
    <row r="582" spans="2:16" x14ac:dyDescent="0.25">
      <c r="L582" s="88"/>
      <c r="M582" s="88"/>
      <c r="N582" s="88"/>
      <c r="O582" s="88"/>
      <c r="P582" s="88"/>
    </row>
    <row r="583" spans="2:16" x14ac:dyDescent="0.25">
      <c r="L583" s="88"/>
      <c r="M583" s="88"/>
      <c r="N583" s="88"/>
      <c r="O583" s="88"/>
      <c r="P583" s="88"/>
    </row>
    <row r="584" spans="2:16" x14ac:dyDescent="0.25">
      <c r="L584" s="88"/>
      <c r="M584" s="88"/>
      <c r="N584" s="88"/>
      <c r="O584" s="88"/>
      <c r="P584" s="88"/>
    </row>
    <row r="585" spans="2:16" x14ac:dyDescent="0.25">
      <c r="L585" s="88"/>
      <c r="M585" s="88"/>
      <c r="N585" s="88"/>
      <c r="O585" s="88"/>
      <c r="P585" s="88"/>
    </row>
    <row r="586" spans="2:16" x14ac:dyDescent="0.25">
      <c r="L586" s="88"/>
      <c r="M586" s="88"/>
      <c r="N586" s="88"/>
      <c r="O586" s="88"/>
      <c r="P586" s="88"/>
    </row>
    <row r="587" spans="2:16" x14ac:dyDescent="0.25">
      <c r="L587" s="88"/>
      <c r="M587" s="88"/>
      <c r="N587" s="88"/>
      <c r="O587" s="88"/>
      <c r="P587" s="88"/>
    </row>
    <row r="588" spans="2:16" x14ac:dyDescent="0.25">
      <c r="L588" s="88"/>
      <c r="M588" s="88"/>
      <c r="N588" s="88"/>
      <c r="O588" s="88"/>
      <c r="P588" s="88"/>
    </row>
    <row r="589" spans="2:16" x14ac:dyDescent="0.25">
      <c r="L589" s="88"/>
      <c r="M589" s="88"/>
      <c r="N589" s="88"/>
      <c r="O589" s="88"/>
      <c r="P589" s="88"/>
    </row>
    <row r="590" spans="2:16" x14ac:dyDescent="0.25">
      <c r="L590" s="88"/>
      <c r="M590" s="88"/>
      <c r="N590" s="88"/>
      <c r="O590" s="88"/>
      <c r="P590" s="88"/>
    </row>
    <row r="591" spans="2:16" x14ac:dyDescent="0.25">
      <c r="L591" s="88"/>
      <c r="M591" s="88"/>
      <c r="N591" s="88"/>
      <c r="O591" s="88"/>
      <c r="P591" s="88"/>
    </row>
    <row r="592" spans="2:16" x14ac:dyDescent="0.25">
      <c r="L592" s="88"/>
      <c r="M592" s="88"/>
      <c r="N592" s="88"/>
      <c r="O592" s="88"/>
      <c r="P592" s="88"/>
    </row>
    <row r="593" spans="2:16" x14ac:dyDescent="0.25">
      <c r="L593" s="88"/>
      <c r="M593" s="88"/>
      <c r="N593" s="88"/>
      <c r="O593" s="88"/>
      <c r="P593" s="88"/>
    </row>
    <row r="594" spans="2:16" x14ac:dyDescent="0.25">
      <c r="L594" s="88"/>
      <c r="M594" s="88"/>
      <c r="N594" s="88"/>
      <c r="O594" s="88"/>
      <c r="P594" s="88"/>
    </row>
    <row r="595" spans="2:16" x14ac:dyDescent="0.25">
      <c r="L595" s="88"/>
      <c r="M595" s="88"/>
      <c r="N595" s="88"/>
      <c r="O595" s="88"/>
      <c r="P595" s="88"/>
    </row>
    <row r="596" spans="2:16" x14ac:dyDescent="0.25">
      <c r="L596" s="88"/>
      <c r="M596" s="88"/>
      <c r="N596" s="88"/>
      <c r="O596" s="88"/>
      <c r="P596" s="88"/>
    </row>
    <row r="597" spans="2:16" x14ac:dyDescent="0.25">
      <c r="L597" s="88"/>
      <c r="M597" s="88"/>
      <c r="N597" s="88"/>
      <c r="O597" s="88"/>
      <c r="P597" s="88"/>
    </row>
    <row r="598" spans="2:16" x14ac:dyDescent="0.25">
      <c r="B598" s="88" t="s">
        <v>99</v>
      </c>
      <c r="C598" s="88"/>
      <c r="D598" s="88"/>
      <c r="E598" s="88"/>
      <c r="F598" s="88"/>
      <c r="L598" s="88"/>
      <c r="M598" s="88"/>
      <c r="N598" s="88"/>
      <c r="O598" s="88"/>
      <c r="P598" s="88"/>
    </row>
    <row r="599" spans="2:16" x14ac:dyDescent="0.25">
      <c r="B599" s="88" t="s">
        <v>19</v>
      </c>
      <c r="C599" s="88" t="s">
        <v>305</v>
      </c>
      <c r="D599" s="88" t="s">
        <v>306</v>
      </c>
      <c r="E599" s="88" t="s">
        <v>307</v>
      </c>
      <c r="F599" s="88" t="s">
        <v>308</v>
      </c>
      <c r="L599" s="88"/>
      <c r="M599" s="88"/>
      <c r="N599" s="88"/>
      <c r="O599" s="88"/>
      <c r="P599" s="88"/>
    </row>
    <row r="600" spans="2:16" x14ac:dyDescent="0.25">
      <c r="B600" s="88">
        <v>10000000000</v>
      </c>
      <c r="C600" s="88">
        <v>-73.279967999999997</v>
      </c>
      <c r="D600" s="88">
        <v>-45.889938000000001</v>
      </c>
      <c r="E600" s="88">
        <v>-29.993883</v>
      </c>
      <c r="F600" s="88">
        <v>-1.4179455000000001</v>
      </c>
      <c r="L600" s="88"/>
      <c r="M600" s="88"/>
      <c r="N600" s="88"/>
      <c r="O600" s="88"/>
      <c r="P600" s="88"/>
    </row>
    <row r="601" spans="2:16" x14ac:dyDescent="0.25">
      <c r="B601" s="88">
        <v>10200000000</v>
      </c>
      <c r="C601" s="88">
        <v>-71.272675000000007</v>
      </c>
      <c r="D601" s="88">
        <v>-45.54607</v>
      </c>
      <c r="E601" s="88">
        <v>-30.079194999999999</v>
      </c>
      <c r="F601" s="88">
        <v>-1.4299740000000001</v>
      </c>
      <c r="L601" s="88"/>
      <c r="M601" s="88"/>
      <c r="N601" s="88"/>
      <c r="O601" s="88"/>
      <c r="P601" s="88"/>
    </row>
    <row r="602" spans="2:16" x14ac:dyDescent="0.25">
      <c r="B602" s="88">
        <v>10400000000</v>
      </c>
      <c r="C602" s="88">
        <v>-69.171088999999995</v>
      </c>
      <c r="D602" s="88">
        <v>-45.170116</v>
      </c>
      <c r="E602" s="88">
        <v>-30.232433</v>
      </c>
      <c r="F602" s="88">
        <v>-1.4441751</v>
      </c>
      <c r="L602" s="88"/>
      <c r="M602" s="88"/>
      <c r="N602" s="88"/>
      <c r="O602" s="88"/>
      <c r="P602" s="88"/>
    </row>
    <row r="603" spans="2:16" x14ac:dyDescent="0.25">
      <c r="B603" s="88">
        <v>10600000000</v>
      </c>
      <c r="C603" s="88">
        <v>-66.762466000000003</v>
      </c>
      <c r="D603" s="88">
        <v>-44.813389000000001</v>
      </c>
      <c r="E603" s="88">
        <v>-30.514230999999999</v>
      </c>
      <c r="F603" s="88">
        <v>-1.4598849</v>
      </c>
      <c r="L603" s="88"/>
      <c r="M603" s="88"/>
      <c r="N603" s="88"/>
      <c r="O603" s="88"/>
      <c r="P603" s="88"/>
    </row>
    <row r="604" spans="2:16" x14ac:dyDescent="0.25">
      <c r="B604" s="88">
        <v>10800000000</v>
      </c>
      <c r="C604" s="88">
        <v>-64.215774999999994</v>
      </c>
      <c r="D604" s="88">
        <v>-44.322575000000001</v>
      </c>
      <c r="E604" s="88">
        <v>-30.787642999999999</v>
      </c>
      <c r="F604" s="88">
        <v>-1.4786693</v>
      </c>
      <c r="L604" s="88"/>
      <c r="M604" s="88"/>
      <c r="N604" s="88"/>
      <c r="O604" s="88"/>
      <c r="P604" s="88"/>
    </row>
    <row r="605" spans="2:16" x14ac:dyDescent="0.25">
      <c r="B605" s="88">
        <v>11000000000</v>
      </c>
      <c r="C605" s="88">
        <v>-61.829825999999997</v>
      </c>
      <c r="D605" s="88">
        <v>-43.725791999999998</v>
      </c>
      <c r="E605" s="88">
        <v>-30.975821</v>
      </c>
      <c r="F605" s="88">
        <v>-1.4933282999999999</v>
      </c>
      <c r="L605" s="88"/>
      <c r="M605" s="88"/>
      <c r="N605" s="88"/>
      <c r="O605" s="88"/>
      <c r="P605" s="88"/>
    </row>
    <row r="606" spans="2:16" x14ac:dyDescent="0.25">
      <c r="B606" s="88">
        <v>11200000000</v>
      </c>
      <c r="C606" s="88">
        <v>-60.134632000000003</v>
      </c>
      <c r="D606" s="88">
        <v>-43.180442999999997</v>
      </c>
      <c r="E606" s="88">
        <v>-31.178476</v>
      </c>
      <c r="F606" s="88">
        <v>-1.5067626999999999</v>
      </c>
      <c r="L606" s="88"/>
      <c r="M606" s="88"/>
      <c r="N606" s="88"/>
      <c r="O606" s="88"/>
      <c r="P606" s="88"/>
    </row>
    <row r="607" spans="2:16" x14ac:dyDescent="0.25">
      <c r="B607" s="88">
        <v>11400000000</v>
      </c>
      <c r="C607" s="88">
        <v>-59.011417000000002</v>
      </c>
      <c r="D607" s="88">
        <v>-42.716811999999997</v>
      </c>
      <c r="E607" s="88">
        <v>-31.520621999999999</v>
      </c>
      <c r="F607" s="88">
        <v>-1.5225987000000001</v>
      </c>
      <c r="L607" s="88"/>
      <c r="M607" s="88"/>
      <c r="N607" s="88"/>
      <c r="O607" s="88"/>
      <c r="P607" s="88"/>
    </row>
    <row r="608" spans="2:16" x14ac:dyDescent="0.25">
      <c r="B608" s="88">
        <v>11600000000</v>
      </c>
      <c r="C608" s="88">
        <v>-57.831581</v>
      </c>
      <c r="D608" s="88">
        <v>-42.201073000000001</v>
      </c>
      <c r="E608" s="88">
        <v>-31.895277</v>
      </c>
      <c r="F608" s="88">
        <v>-1.5372584</v>
      </c>
      <c r="L608" s="88"/>
      <c r="M608" s="88"/>
      <c r="N608" s="88"/>
      <c r="O608" s="88"/>
      <c r="P608" s="88"/>
    </row>
    <row r="609" spans="2:16" x14ac:dyDescent="0.25">
      <c r="B609" s="88">
        <v>11800000000</v>
      </c>
      <c r="C609" s="88">
        <v>-56.606194000000002</v>
      </c>
      <c r="D609" s="88">
        <v>-41.569836000000002</v>
      </c>
      <c r="E609" s="88">
        <v>-32.214194999999997</v>
      </c>
      <c r="F609" s="88">
        <v>-1.5539643000000001</v>
      </c>
      <c r="L609" s="88"/>
      <c r="M609" s="88"/>
      <c r="N609" s="88"/>
      <c r="O609" s="88"/>
      <c r="P609" s="88"/>
    </row>
    <row r="610" spans="2:16" x14ac:dyDescent="0.25">
      <c r="B610" s="88">
        <v>12000000000</v>
      </c>
      <c r="C610" s="88">
        <v>-55.515278000000002</v>
      </c>
      <c r="D610" s="88">
        <v>-40.782103999999997</v>
      </c>
      <c r="E610" s="88">
        <v>-32.415131000000002</v>
      </c>
      <c r="F610" s="88">
        <v>-1.5693531999999999</v>
      </c>
      <c r="L610" s="88"/>
      <c r="M610" s="88"/>
      <c r="N610" s="88"/>
      <c r="O610" s="88"/>
      <c r="P610" s="88"/>
    </row>
    <row r="611" spans="2:16" x14ac:dyDescent="0.25">
      <c r="B611" s="88">
        <v>12200000000</v>
      </c>
      <c r="C611" s="88">
        <v>-54.461174</v>
      </c>
      <c r="D611" s="88">
        <v>-39.871291999999997</v>
      </c>
      <c r="E611" s="88">
        <v>-32.545177000000002</v>
      </c>
      <c r="F611" s="88">
        <v>-1.585024</v>
      </c>
      <c r="L611" s="88"/>
      <c r="M611" s="88"/>
      <c r="N611" s="88"/>
      <c r="O611" s="88"/>
      <c r="P611" s="88"/>
    </row>
    <row r="612" spans="2:16" x14ac:dyDescent="0.25">
      <c r="B612" s="88">
        <v>12400000000</v>
      </c>
      <c r="C612" s="88">
        <v>-53.374008000000003</v>
      </c>
      <c r="D612" s="88">
        <v>-38.995570999999998</v>
      </c>
      <c r="E612" s="88">
        <v>-32.789847999999999</v>
      </c>
      <c r="F612" s="88">
        <v>-1.6032398000000001</v>
      </c>
      <c r="L612" s="88"/>
      <c r="M612" s="88"/>
      <c r="N612" s="88"/>
      <c r="O612" s="88"/>
      <c r="P612" s="88"/>
    </row>
    <row r="613" spans="2:16" x14ac:dyDescent="0.25">
      <c r="B613" s="88">
        <v>12600000000</v>
      </c>
      <c r="C613" s="88">
        <v>-52.395240999999999</v>
      </c>
      <c r="D613" s="88">
        <v>-38.051220000000001</v>
      </c>
      <c r="E613" s="88">
        <v>-33.175891999999997</v>
      </c>
      <c r="F613" s="88">
        <v>-1.6223449999999999</v>
      </c>
      <c r="L613" s="88"/>
      <c r="M613" s="88"/>
      <c r="N613" s="88"/>
      <c r="O613" s="88"/>
      <c r="P613" s="88"/>
    </row>
    <row r="614" spans="2:16" x14ac:dyDescent="0.25">
      <c r="B614" s="88">
        <v>12800000000</v>
      </c>
      <c r="C614" s="88">
        <v>-51.513798000000001</v>
      </c>
      <c r="D614" s="88">
        <v>-37.046847999999997</v>
      </c>
      <c r="E614" s="88">
        <v>-33.527282999999997</v>
      </c>
      <c r="F614" s="88">
        <v>-1.6410469999999999</v>
      </c>
      <c r="L614" s="88"/>
      <c r="M614" s="88"/>
      <c r="N614" s="88"/>
      <c r="O614" s="88"/>
      <c r="P614" s="88"/>
    </row>
    <row r="615" spans="2:16" x14ac:dyDescent="0.25">
      <c r="B615" s="88">
        <v>13000000000</v>
      </c>
      <c r="C615" s="88">
        <v>-50.869045</v>
      </c>
      <c r="D615" s="88">
        <v>-35.701751999999999</v>
      </c>
      <c r="E615" s="88">
        <v>-33.778015000000003</v>
      </c>
      <c r="F615" s="88">
        <v>-1.6645007999999999</v>
      </c>
      <c r="L615" s="88"/>
      <c r="M615" s="88"/>
      <c r="N615" s="88"/>
      <c r="O615" s="88"/>
      <c r="P615" s="88"/>
    </row>
    <row r="616" spans="2:16" x14ac:dyDescent="0.25">
      <c r="B616" s="88">
        <v>13200000000</v>
      </c>
      <c r="C616" s="88">
        <v>-50.293793000000001</v>
      </c>
      <c r="D616" s="88">
        <v>-34.380561999999998</v>
      </c>
      <c r="E616" s="88">
        <v>-34.113312000000001</v>
      </c>
      <c r="F616" s="88">
        <v>-1.6891666999999999</v>
      </c>
      <c r="L616" s="88"/>
      <c r="M616" s="88"/>
      <c r="N616" s="88"/>
      <c r="O616" s="88"/>
      <c r="P616" s="88"/>
    </row>
    <row r="617" spans="2:16" x14ac:dyDescent="0.25">
      <c r="B617" s="88">
        <v>13400000000</v>
      </c>
      <c r="C617" s="88">
        <v>-49.838036000000002</v>
      </c>
      <c r="D617" s="88">
        <v>-33.027000000000001</v>
      </c>
      <c r="E617" s="88">
        <v>-34.455497999999999</v>
      </c>
      <c r="F617" s="88">
        <v>-1.7193107999999999</v>
      </c>
      <c r="L617" s="88"/>
      <c r="M617" s="88"/>
      <c r="N617" s="88"/>
      <c r="O617" s="88"/>
      <c r="P617" s="88"/>
    </row>
    <row r="618" spans="2:16" x14ac:dyDescent="0.25">
      <c r="B618" s="88">
        <v>13600000000</v>
      </c>
      <c r="C618" s="88">
        <v>-49.472183000000001</v>
      </c>
      <c r="D618" s="88">
        <v>-31.801380000000002</v>
      </c>
      <c r="E618" s="88">
        <v>-34.972569</v>
      </c>
      <c r="F618" s="88">
        <v>-1.7537628000000001</v>
      </c>
      <c r="L618" s="88"/>
      <c r="M618" s="88"/>
      <c r="N618" s="88"/>
      <c r="O618" s="88"/>
      <c r="P618" s="88"/>
    </row>
    <row r="619" spans="2:16" x14ac:dyDescent="0.25">
      <c r="B619" s="88">
        <v>13800000000</v>
      </c>
      <c r="C619" s="88">
        <v>-49.202961000000002</v>
      </c>
      <c r="D619" s="88">
        <v>-30.574774000000001</v>
      </c>
      <c r="E619" s="88">
        <v>-35.51717</v>
      </c>
      <c r="F619" s="88">
        <v>-1.7945968999999999</v>
      </c>
      <c r="L619" s="88"/>
      <c r="M619" s="88"/>
      <c r="N619" s="88"/>
      <c r="O619" s="88"/>
      <c r="P619" s="88"/>
    </row>
    <row r="620" spans="2:16" x14ac:dyDescent="0.25">
      <c r="B620" s="88">
        <v>14000000000</v>
      </c>
      <c r="C620" s="88">
        <v>-49.049126000000001</v>
      </c>
      <c r="D620" s="88">
        <v>-29.559132000000002</v>
      </c>
      <c r="E620" s="88">
        <v>-35.917453999999999</v>
      </c>
      <c r="F620" s="88">
        <v>-1.8410209</v>
      </c>
      <c r="L620" s="88"/>
      <c r="M620" s="88"/>
      <c r="N620" s="88"/>
      <c r="O620" s="88"/>
      <c r="P620" s="88"/>
    </row>
    <row r="621" spans="2:16" x14ac:dyDescent="0.25">
      <c r="B621" s="88">
        <v>14200000000</v>
      </c>
      <c r="C621" s="88">
        <v>-49.007491999999999</v>
      </c>
      <c r="D621" s="88">
        <v>-28.595991000000001</v>
      </c>
      <c r="E621" s="88">
        <v>-36.286385000000003</v>
      </c>
      <c r="F621" s="88">
        <v>-1.8935308</v>
      </c>
      <c r="L621" s="88"/>
      <c r="M621" s="88"/>
      <c r="N621" s="88"/>
      <c r="O621" s="88"/>
      <c r="P621" s="88"/>
    </row>
    <row r="622" spans="2:16" x14ac:dyDescent="0.25">
      <c r="B622" s="88">
        <v>14400000000</v>
      </c>
      <c r="C622" s="88">
        <v>-49.075386000000002</v>
      </c>
      <c r="D622" s="88">
        <v>-27.988253</v>
      </c>
      <c r="E622" s="88">
        <v>-36.680751999999998</v>
      </c>
      <c r="F622" s="88">
        <v>-1.9523484</v>
      </c>
      <c r="L622" s="88"/>
      <c r="M622" s="88"/>
      <c r="N622" s="88"/>
      <c r="O622" s="88"/>
      <c r="P622" s="88"/>
    </row>
    <row r="623" spans="2:16" x14ac:dyDescent="0.25">
      <c r="B623" s="88">
        <v>14600000000</v>
      </c>
      <c r="C623" s="88">
        <v>-49.140948999999999</v>
      </c>
      <c r="D623" s="88">
        <v>-27.469158</v>
      </c>
      <c r="E623" s="88">
        <v>-37.078856999999999</v>
      </c>
      <c r="F623" s="88">
        <v>-2.0184522</v>
      </c>
      <c r="L623" s="88"/>
      <c r="M623" s="88"/>
      <c r="N623" s="88"/>
      <c r="O623" s="88"/>
      <c r="P623" s="88"/>
    </row>
    <row r="624" spans="2:16" x14ac:dyDescent="0.25">
      <c r="B624" s="88">
        <v>14800000000</v>
      </c>
      <c r="C624" s="88">
        <v>-49.235947000000003</v>
      </c>
      <c r="D624" s="88">
        <v>-27.066161999999998</v>
      </c>
      <c r="E624" s="88">
        <v>-37.514544999999998</v>
      </c>
      <c r="F624" s="88">
        <v>-2.0936357999999999</v>
      </c>
      <c r="L624" s="88"/>
      <c r="M624" s="88"/>
      <c r="N624" s="88"/>
      <c r="O624" s="88"/>
      <c r="P624" s="88"/>
    </row>
    <row r="625" spans="2:16" x14ac:dyDescent="0.25">
      <c r="B625" s="88">
        <v>15000000000</v>
      </c>
      <c r="C625" s="88">
        <v>-49.370705000000001</v>
      </c>
      <c r="D625" s="88">
        <v>-26.852283</v>
      </c>
      <c r="E625" s="88">
        <v>-37.913155000000003</v>
      </c>
      <c r="F625" s="88">
        <v>-2.1789374000000001</v>
      </c>
      <c r="L625" s="88"/>
      <c r="M625" s="88"/>
      <c r="N625" s="88"/>
      <c r="O625" s="88"/>
      <c r="P625" s="88"/>
    </row>
    <row r="626" spans="2:16" x14ac:dyDescent="0.25">
      <c r="B626" s="88">
        <v>15200000000</v>
      </c>
      <c r="C626" s="88">
        <v>-49.756610999999999</v>
      </c>
      <c r="D626" s="88">
        <v>-26.664894</v>
      </c>
      <c r="E626" s="88">
        <v>-38.232449000000003</v>
      </c>
      <c r="F626" s="88">
        <v>-2.2702939999999998</v>
      </c>
      <c r="L626" s="88"/>
      <c r="M626" s="88"/>
      <c r="N626" s="88"/>
      <c r="O626" s="88"/>
      <c r="P626" s="88"/>
    </row>
    <row r="627" spans="2:16" x14ac:dyDescent="0.25">
      <c r="B627" s="88">
        <v>15400000000</v>
      </c>
      <c r="C627" s="88">
        <v>-50.524605000000001</v>
      </c>
      <c r="D627" s="88">
        <v>-26.404555999999999</v>
      </c>
      <c r="E627" s="88">
        <v>-38.438079999999999</v>
      </c>
      <c r="F627" s="88">
        <v>-2.3800430000000001</v>
      </c>
      <c r="L627" s="88"/>
      <c r="M627" s="88"/>
      <c r="N627" s="88"/>
      <c r="O627" s="88"/>
      <c r="P627" s="88"/>
    </row>
    <row r="628" spans="2:16" x14ac:dyDescent="0.25">
      <c r="B628" s="88">
        <v>15600000000</v>
      </c>
      <c r="C628" s="88">
        <v>-51.441344999999998</v>
      </c>
      <c r="D628" s="88">
        <v>-26.044083000000001</v>
      </c>
      <c r="E628" s="88">
        <v>-38.650027999999999</v>
      </c>
      <c r="F628" s="88">
        <v>-2.4950503999999998</v>
      </c>
      <c r="L628" s="88"/>
      <c r="M628" s="88"/>
      <c r="N628" s="88"/>
      <c r="O628" s="88"/>
      <c r="P628" s="88"/>
    </row>
    <row r="629" spans="2:16" x14ac:dyDescent="0.25">
      <c r="B629" s="88">
        <v>15800000000</v>
      </c>
      <c r="C629" s="88">
        <v>-52.561934999999998</v>
      </c>
      <c r="D629" s="88">
        <v>-25.592790999999998</v>
      </c>
      <c r="E629" s="88">
        <v>-38.917850000000001</v>
      </c>
      <c r="F629" s="88">
        <v>-2.5830948</v>
      </c>
    </row>
    <row r="630" spans="2:16" x14ac:dyDescent="0.25">
      <c r="B630" s="88">
        <v>16000000000</v>
      </c>
      <c r="C630" s="88">
        <v>-54.125385000000001</v>
      </c>
      <c r="D630" s="88">
        <v>-25.161781000000001</v>
      </c>
      <c r="E630" s="88">
        <v>-39.033112000000003</v>
      </c>
      <c r="F630" s="88">
        <v>-2.6809102999999999</v>
      </c>
      <c r="L630" s="88"/>
      <c r="M630" s="88"/>
      <c r="N630" s="88"/>
    </row>
    <row r="631" spans="2:16" x14ac:dyDescent="0.25">
      <c r="B631" s="88">
        <v>16200000000</v>
      </c>
      <c r="C631" s="88">
        <v>-55.812626000000002</v>
      </c>
      <c r="D631" s="88">
        <v>-24.694835999999999</v>
      </c>
      <c r="E631" s="88">
        <v>-39.075347999999998</v>
      </c>
      <c r="F631" s="88">
        <v>-2.7929702000000001</v>
      </c>
      <c r="L631" s="88"/>
      <c r="M631" s="88"/>
      <c r="N631" s="88"/>
    </row>
    <row r="632" spans="2:16" x14ac:dyDescent="0.25">
      <c r="B632" s="88">
        <v>16400000000</v>
      </c>
      <c r="C632" s="88">
        <v>-57.496009999999998</v>
      </c>
      <c r="D632" s="88">
        <v>-24.278911999999998</v>
      </c>
      <c r="E632" s="88">
        <v>-39.123573</v>
      </c>
      <c r="F632" s="88">
        <v>-2.9395639999999998</v>
      </c>
      <c r="L632" s="88"/>
      <c r="M632" s="88"/>
      <c r="N632" s="88"/>
    </row>
    <row r="633" spans="2:16" x14ac:dyDescent="0.25">
      <c r="B633" s="88">
        <v>16600000000</v>
      </c>
      <c r="C633" s="88">
        <v>-58.550156000000001</v>
      </c>
      <c r="D633" s="88">
        <v>-23.850663999999998</v>
      </c>
      <c r="E633" s="88">
        <v>-39.178134999999997</v>
      </c>
      <c r="F633" s="88">
        <v>-3.1744439999999998</v>
      </c>
      <c r="L633" s="88"/>
      <c r="M633" s="88"/>
      <c r="N633" s="88"/>
    </row>
    <row r="634" spans="2:16" x14ac:dyDescent="0.25">
      <c r="B634" s="88">
        <v>16800000000</v>
      </c>
      <c r="C634" s="88">
        <v>-58.693562</v>
      </c>
      <c r="D634" s="88">
        <v>-23.525925000000001</v>
      </c>
      <c r="E634" s="88">
        <v>-39.493884999999999</v>
      </c>
      <c r="F634" s="88">
        <v>-3.4248242000000002</v>
      </c>
      <c r="L634" s="88"/>
      <c r="M634" s="88"/>
      <c r="N634" s="88"/>
    </row>
    <row r="635" spans="2:16" x14ac:dyDescent="0.25">
      <c r="B635" s="88">
        <v>17000000000</v>
      </c>
      <c r="C635" s="88">
        <v>-58.274574000000001</v>
      </c>
      <c r="D635" s="88">
        <v>-23.385933000000001</v>
      </c>
      <c r="E635" s="88">
        <v>-40.044434000000003</v>
      </c>
      <c r="F635" s="88">
        <v>-3.7310238</v>
      </c>
      <c r="L635" s="88"/>
      <c r="M635" s="88"/>
      <c r="N635" s="88"/>
    </row>
    <row r="636" spans="2:16" x14ac:dyDescent="0.25">
      <c r="B636" s="88">
        <v>17200000000</v>
      </c>
      <c r="C636" s="88">
        <v>-57.356608999999999</v>
      </c>
      <c r="D636" s="88">
        <v>-23.497253000000001</v>
      </c>
      <c r="E636" s="88">
        <v>-40.786724</v>
      </c>
      <c r="F636" s="88">
        <v>-4.1080798999999999</v>
      </c>
      <c r="L636" s="88"/>
      <c r="M636" s="88"/>
      <c r="N636" s="88"/>
    </row>
    <row r="637" spans="2:16" x14ac:dyDescent="0.25">
      <c r="B637" s="88">
        <v>17400000000</v>
      </c>
      <c r="C637" s="88">
        <v>-55.854359000000002</v>
      </c>
      <c r="D637" s="88">
        <v>-23.698805</v>
      </c>
      <c r="E637" s="88">
        <v>-41.849415</v>
      </c>
      <c r="F637" s="88">
        <v>-4.4878001000000003</v>
      </c>
      <c r="L637" s="88"/>
      <c r="M637" s="88"/>
      <c r="N637" s="88"/>
    </row>
    <row r="638" spans="2:16" x14ac:dyDescent="0.25">
      <c r="B638" s="88">
        <v>17600000000</v>
      </c>
      <c r="C638" s="88">
        <v>-54.213726000000001</v>
      </c>
      <c r="D638" s="88">
        <v>-23.889446</v>
      </c>
      <c r="E638" s="88">
        <v>-43.124003999999999</v>
      </c>
      <c r="F638" s="88">
        <v>-4.8596835</v>
      </c>
      <c r="L638" s="88"/>
      <c r="M638" s="88"/>
      <c r="N638" s="88"/>
    </row>
    <row r="639" spans="2:16" x14ac:dyDescent="0.25">
      <c r="B639" s="88">
        <v>17800000000</v>
      </c>
      <c r="C639" s="88">
        <v>-52.691147000000001</v>
      </c>
      <c r="D639" s="88">
        <v>-23.945212999999999</v>
      </c>
      <c r="E639" s="88">
        <v>-44.344231000000001</v>
      </c>
      <c r="F639" s="88">
        <v>-5.1764264000000004</v>
      </c>
      <c r="L639" s="88"/>
      <c r="M639" s="88"/>
      <c r="N639" s="88"/>
    </row>
    <row r="640" spans="2:16" x14ac:dyDescent="0.25">
      <c r="B640" s="88">
        <v>18000000000</v>
      </c>
      <c r="C640" s="88">
        <v>-51.360450999999998</v>
      </c>
      <c r="D640" s="88">
        <v>-23.953468000000001</v>
      </c>
      <c r="E640" s="88">
        <v>-45.400123999999998</v>
      </c>
      <c r="F640" s="88">
        <v>-5.4078875000000002</v>
      </c>
      <c r="L640" s="88"/>
      <c r="M640" s="88"/>
      <c r="N640" s="88"/>
    </row>
    <row r="641" spans="2:14" x14ac:dyDescent="0.25">
      <c r="B641" s="88">
        <v>18200000000</v>
      </c>
      <c r="C641" s="88">
        <v>-50.262352</v>
      </c>
      <c r="D641" s="88">
        <v>-23.925716000000001</v>
      </c>
      <c r="E641" s="88">
        <v>-45.876846</v>
      </c>
      <c r="F641" s="88">
        <v>-5.6041249999999998</v>
      </c>
      <c r="L641" s="88"/>
      <c r="M641" s="88"/>
      <c r="N641" s="88"/>
    </row>
    <row r="642" spans="2:14" x14ac:dyDescent="0.25">
      <c r="B642" s="88">
        <v>18400000000</v>
      </c>
      <c r="C642" s="88">
        <v>-49.242728999999997</v>
      </c>
      <c r="D642" s="88">
        <v>-23.773626</v>
      </c>
      <c r="E642" s="88">
        <v>-45.831145999999997</v>
      </c>
      <c r="F642" s="88">
        <v>-5.7018966999999998</v>
      </c>
      <c r="L642" s="88"/>
      <c r="M642" s="88"/>
      <c r="N642" s="88"/>
    </row>
    <row r="643" spans="2:14" x14ac:dyDescent="0.25">
      <c r="B643" s="88">
        <v>18600000000</v>
      </c>
      <c r="C643" s="88">
        <v>-48.021735999999997</v>
      </c>
      <c r="D643" s="88">
        <v>-23.488142</v>
      </c>
      <c r="E643" s="88">
        <v>-45.101939999999999</v>
      </c>
      <c r="F643" s="88">
        <v>-5.7741036000000001</v>
      </c>
      <c r="L643" s="88"/>
      <c r="M643" s="88"/>
      <c r="N643" s="88"/>
    </row>
    <row r="644" spans="2:14" x14ac:dyDescent="0.25">
      <c r="B644" s="88">
        <v>18800000000</v>
      </c>
      <c r="C644" s="88">
        <v>-46.872456</v>
      </c>
      <c r="D644" s="88">
        <v>-23.056419000000002</v>
      </c>
      <c r="E644" s="88">
        <v>-44.285690000000002</v>
      </c>
      <c r="F644" s="88">
        <v>-5.9008355000000003</v>
      </c>
      <c r="L644" s="88"/>
      <c r="M644" s="88"/>
      <c r="N644" s="88"/>
    </row>
    <row r="645" spans="2:14" x14ac:dyDescent="0.25">
      <c r="B645" s="88">
        <v>19000000000</v>
      </c>
      <c r="C645" s="88">
        <v>-45.640697000000003</v>
      </c>
      <c r="D645" s="88">
        <v>-22.625475000000002</v>
      </c>
      <c r="E645" s="88">
        <v>-43.442779999999999</v>
      </c>
      <c r="F645" s="88">
        <v>-6.0614718999999999</v>
      </c>
      <c r="L645" s="88"/>
      <c r="M645" s="88"/>
      <c r="N645" s="88"/>
    </row>
    <row r="646" spans="2:14" x14ac:dyDescent="0.25">
      <c r="B646" s="88">
        <v>19200000000</v>
      </c>
      <c r="C646" s="88">
        <v>-44.228107000000001</v>
      </c>
      <c r="D646" s="88">
        <v>-22.260603</v>
      </c>
      <c r="E646" s="88">
        <v>-42.903744000000003</v>
      </c>
      <c r="F646" s="88">
        <v>-6.2881049999999998</v>
      </c>
      <c r="L646" s="88"/>
      <c r="M646" s="88"/>
      <c r="N646" s="88"/>
    </row>
    <row r="647" spans="2:14" x14ac:dyDescent="0.25">
      <c r="B647" s="88">
        <v>19400000000</v>
      </c>
      <c r="C647" s="88">
        <v>-42.964309999999998</v>
      </c>
      <c r="D647" s="88">
        <v>-21.998218999999999</v>
      </c>
      <c r="E647" s="88">
        <v>-43.02581</v>
      </c>
      <c r="F647" s="88">
        <v>-6.5585608000000004</v>
      </c>
      <c r="L647" s="88"/>
      <c r="M647" s="88"/>
      <c r="N647" s="88"/>
    </row>
    <row r="648" spans="2:14" x14ac:dyDescent="0.25">
      <c r="B648" s="88">
        <v>19600000000</v>
      </c>
      <c r="C648" s="88">
        <v>-41.916266999999998</v>
      </c>
      <c r="D648" s="88">
        <v>-21.622174999999999</v>
      </c>
      <c r="E648" s="88">
        <v>-44.176406999999998</v>
      </c>
      <c r="F648" s="88">
        <v>-6.8748640999999999</v>
      </c>
      <c r="L648" s="88"/>
      <c r="M648" s="88"/>
      <c r="N648" s="88"/>
    </row>
    <row r="649" spans="2:14" x14ac:dyDescent="0.25">
      <c r="B649" s="88">
        <v>19800000000</v>
      </c>
      <c r="C649" s="88">
        <v>-41.053772000000002</v>
      </c>
      <c r="D649" s="88">
        <v>-21.292857999999999</v>
      </c>
      <c r="E649" s="88">
        <v>-45.459868999999998</v>
      </c>
      <c r="F649" s="88">
        <v>-7.2391186000000003</v>
      </c>
      <c r="L649" s="88"/>
      <c r="M649" s="88"/>
      <c r="N649" s="88"/>
    </row>
    <row r="650" spans="2:14" x14ac:dyDescent="0.25">
      <c r="B650" s="88">
        <v>20000000000</v>
      </c>
      <c r="C650" s="88">
        <v>-40.670254</v>
      </c>
      <c r="D650" s="88">
        <v>-20.956993000000001</v>
      </c>
      <c r="E650" s="88">
        <v>-47.166266999999998</v>
      </c>
      <c r="F650" s="88">
        <v>-7.6051269000000001</v>
      </c>
      <c r="L650" s="88"/>
      <c r="M650" s="88"/>
      <c r="N650" s="88"/>
    </row>
    <row r="651" spans="2:14" x14ac:dyDescent="0.25">
      <c r="B651" s="88">
        <v>20200000000</v>
      </c>
      <c r="C651" s="88">
        <v>-40.458545999999998</v>
      </c>
      <c r="D651" s="88">
        <v>-20.698622</v>
      </c>
      <c r="E651" s="88">
        <v>-48.726959000000001</v>
      </c>
      <c r="F651" s="88">
        <v>-7.9529734000000003</v>
      </c>
      <c r="L651" s="88"/>
      <c r="M651" s="88"/>
      <c r="N651" s="88"/>
    </row>
    <row r="652" spans="2:14" x14ac:dyDescent="0.25">
      <c r="B652" s="88">
        <v>20400000000</v>
      </c>
      <c r="C652" s="88">
        <v>-40.330418000000002</v>
      </c>
      <c r="D652" s="88">
        <v>-20.523581</v>
      </c>
      <c r="E652" s="88">
        <v>-49.963917000000002</v>
      </c>
      <c r="F652" s="88">
        <v>-8.2711716000000006</v>
      </c>
      <c r="L652" s="88"/>
      <c r="M652" s="88"/>
      <c r="N652" s="88"/>
    </row>
    <row r="653" spans="2:14" x14ac:dyDescent="0.25">
      <c r="B653" s="88">
        <v>20600000000</v>
      </c>
      <c r="C653" s="88">
        <v>-40.222416000000003</v>
      </c>
      <c r="D653" s="88">
        <v>-20.329160999999999</v>
      </c>
      <c r="E653" s="88">
        <v>-50.620643999999999</v>
      </c>
      <c r="F653" s="88">
        <v>-8.548584</v>
      </c>
      <c r="L653" s="88"/>
      <c r="M653" s="88"/>
      <c r="N653" s="88"/>
    </row>
    <row r="654" spans="2:14" x14ac:dyDescent="0.25">
      <c r="B654" s="88">
        <v>20800000000</v>
      </c>
      <c r="C654" s="88">
        <v>-40.129832999999998</v>
      </c>
      <c r="D654" s="88">
        <v>-20.155916000000001</v>
      </c>
      <c r="E654" s="88">
        <v>-50.401733</v>
      </c>
      <c r="F654" s="88">
        <v>-8.8439522000000004</v>
      </c>
      <c r="L654" s="88"/>
      <c r="M654" s="88"/>
      <c r="N654" s="88"/>
    </row>
    <row r="655" spans="2:14" x14ac:dyDescent="0.25">
      <c r="B655" s="88">
        <v>21000000000</v>
      </c>
      <c r="C655" s="88">
        <v>-40.116309999999999</v>
      </c>
      <c r="D655" s="88">
        <v>-20.077734</v>
      </c>
      <c r="E655" s="88">
        <v>-49.382427</v>
      </c>
      <c r="F655" s="88">
        <v>-9.0591164000000006</v>
      </c>
      <c r="L655" s="88"/>
      <c r="M655" s="88"/>
      <c r="N655" s="88"/>
    </row>
    <row r="656" spans="2:14" x14ac:dyDescent="0.25">
      <c r="B656" s="88">
        <v>21200000000</v>
      </c>
      <c r="C656" s="88">
        <v>-40.240386999999998</v>
      </c>
      <c r="D656" s="88">
        <v>-20.176292</v>
      </c>
      <c r="E656" s="88">
        <v>-48.209805000000003</v>
      </c>
      <c r="F656" s="88">
        <v>-9.2562428000000008</v>
      </c>
      <c r="L656" s="88"/>
      <c r="M656" s="88"/>
      <c r="N656" s="88"/>
    </row>
    <row r="657" spans="2:14" x14ac:dyDescent="0.25">
      <c r="B657" s="88">
        <v>21400000000</v>
      </c>
      <c r="C657" s="88">
        <v>-40.430698</v>
      </c>
      <c r="D657" s="88">
        <v>-20.347784000000001</v>
      </c>
      <c r="E657" s="88">
        <v>-46.797058</v>
      </c>
      <c r="F657" s="88">
        <v>-9.5180979000000008</v>
      </c>
      <c r="L657" s="88"/>
      <c r="M657" s="88"/>
      <c r="N657" s="88"/>
    </row>
    <row r="658" spans="2:14" x14ac:dyDescent="0.25">
      <c r="B658" s="88">
        <v>21600000000</v>
      </c>
      <c r="C658" s="88">
        <v>-40.716129000000002</v>
      </c>
      <c r="D658" s="88">
        <v>-20.514735999999999</v>
      </c>
      <c r="E658" s="88">
        <v>-45.272976</v>
      </c>
      <c r="F658" s="88">
        <v>-9.8128537999999992</v>
      </c>
      <c r="L658" s="88"/>
      <c r="M658" s="88"/>
      <c r="N658" s="88"/>
    </row>
    <row r="659" spans="2:14" x14ac:dyDescent="0.25">
      <c r="B659" s="88">
        <v>21800000000</v>
      </c>
      <c r="C659" s="88">
        <v>-41.055942999999999</v>
      </c>
      <c r="D659" s="88">
        <v>-20.609366999999999</v>
      </c>
      <c r="E659" s="88">
        <v>-44.008209000000001</v>
      </c>
      <c r="F659" s="88">
        <v>-10.135631</v>
      </c>
      <c r="L659" s="88"/>
      <c r="M659" s="88"/>
      <c r="N659" s="88"/>
    </row>
    <row r="660" spans="2:14" x14ac:dyDescent="0.25">
      <c r="B660" s="88">
        <v>22000000000</v>
      </c>
      <c r="C660" s="88">
        <v>-41.362006999999998</v>
      </c>
      <c r="D660" s="88">
        <v>-20.581075999999999</v>
      </c>
      <c r="E660" s="88">
        <v>-43.269928</v>
      </c>
      <c r="F660" s="88">
        <v>-10.515565</v>
      </c>
      <c r="L660" s="88"/>
      <c r="M660" s="88"/>
      <c r="N660" s="88"/>
    </row>
    <row r="661" spans="2:14" x14ac:dyDescent="0.25">
      <c r="B661" s="88">
        <v>22200000000</v>
      </c>
      <c r="C661" s="88">
        <v>-41.519485000000003</v>
      </c>
      <c r="D661" s="88">
        <v>-20.611031000000001</v>
      </c>
      <c r="E661" s="88">
        <v>-43.245193</v>
      </c>
      <c r="F661" s="88">
        <v>-10.662291</v>
      </c>
      <c r="L661" s="88"/>
      <c r="M661" s="88"/>
      <c r="N661" s="88"/>
    </row>
    <row r="662" spans="2:14" x14ac:dyDescent="0.25">
      <c r="B662" s="88">
        <v>22400000000</v>
      </c>
      <c r="C662" s="88">
        <v>-41.497185000000002</v>
      </c>
      <c r="D662" s="88">
        <v>-20.725999999999999</v>
      </c>
      <c r="E662" s="88">
        <v>-43.887332999999998</v>
      </c>
      <c r="F662" s="88">
        <v>-10.779086</v>
      </c>
      <c r="L662" s="88"/>
      <c r="M662" s="88"/>
      <c r="N662" s="88"/>
    </row>
    <row r="663" spans="2:14" x14ac:dyDescent="0.25">
      <c r="B663" s="88">
        <v>22600000000</v>
      </c>
      <c r="C663" s="88">
        <v>-41.354176000000002</v>
      </c>
      <c r="D663" s="88">
        <v>-20.758434000000001</v>
      </c>
      <c r="E663" s="88">
        <v>-45.051971000000002</v>
      </c>
      <c r="F663" s="88">
        <v>-10.837361</v>
      </c>
      <c r="L663" s="88"/>
      <c r="M663" s="88"/>
      <c r="N663" s="88"/>
    </row>
    <row r="664" spans="2:14" x14ac:dyDescent="0.25">
      <c r="B664" s="88">
        <v>22800000000</v>
      </c>
      <c r="C664" s="88">
        <v>-41.062252000000001</v>
      </c>
      <c r="D664" s="88">
        <v>-20.928457000000002</v>
      </c>
      <c r="E664" s="88">
        <v>-45.968055999999997</v>
      </c>
      <c r="F664" s="88">
        <v>-10.734785</v>
      </c>
      <c r="L664" s="88"/>
      <c r="M664" s="88"/>
      <c r="N664" s="88"/>
    </row>
    <row r="665" spans="2:14" x14ac:dyDescent="0.25">
      <c r="B665" s="88">
        <v>23000000000</v>
      </c>
      <c r="C665" s="88">
        <v>-40.676090000000002</v>
      </c>
      <c r="D665" s="88">
        <v>-21.236415999999998</v>
      </c>
      <c r="E665" s="88">
        <v>-46.466084000000002</v>
      </c>
      <c r="F665" s="88">
        <v>-10.519481000000001</v>
      </c>
      <c r="L665" s="88"/>
      <c r="M665" s="88"/>
      <c r="N665" s="88"/>
    </row>
    <row r="666" spans="2:14" x14ac:dyDescent="0.25">
      <c r="B666" s="88">
        <v>23200000000</v>
      </c>
      <c r="C666" s="88">
        <v>-40.361995999999998</v>
      </c>
      <c r="D666" s="88">
        <v>-21.571290999999999</v>
      </c>
      <c r="E666" s="88">
        <v>-46.668697000000002</v>
      </c>
      <c r="F666" s="88">
        <v>-10.209496</v>
      </c>
      <c r="L666" s="88"/>
      <c r="M666" s="88"/>
      <c r="N666" s="88"/>
    </row>
    <row r="667" spans="2:14" x14ac:dyDescent="0.25">
      <c r="B667" s="88">
        <v>23400000000</v>
      </c>
      <c r="C667" s="88">
        <v>-40.057414999999999</v>
      </c>
      <c r="D667" s="88">
        <v>-22.014396999999999</v>
      </c>
      <c r="E667" s="88">
        <v>-46.427844999999998</v>
      </c>
      <c r="F667" s="88">
        <v>-9.7672337999999996</v>
      </c>
      <c r="L667" s="88"/>
      <c r="M667" s="88"/>
      <c r="N667" s="88"/>
    </row>
    <row r="668" spans="2:14" x14ac:dyDescent="0.25">
      <c r="B668" s="88">
        <v>23600000000</v>
      </c>
      <c r="C668" s="88">
        <v>-39.896197999999998</v>
      </c>
      <c r="D668" s="88">
        <v>-22.461569000000001</v>
      </c>
      <c r="E668" s="88">
        <v>-45.647433999999997</v>
      </c>
      <c r="F668" s="88">
        <v>-9.4238309999999998</v>
      </c>
      <c r="L668" s="88"/>
      <c r="M668" s="88"/>
      <c r="N668" s="88"/>
    </row>
    <row r="669" spans="2:14" x14ac:dyDescent="0.25">
      <c r="B669" s="88">
        <v>23800000000</v>
      </c>
      <c r="C669" s="88">
        <v>-39.911079000000001</v>
      </c>
      <c r="D669" s="88">
        <v>-22.998604</v>
      </c>
      <c r="E669" s="88">
        <v>-44.409492</v>
      </c>
      <c r="F669" s="88">
        <v>-9.0896044000000007</v>
      </c>
      <c r="L669" s="88"/>
      <c r="M669" s="88"/>
      <c r="N669" s="88"/>
    </row>
    <row r="670" spans="2:14" x14ac:dyDescent="0.25">
      <c r="B670" s="88">
        <v>24000000000</v>
      </c>
      <c r="C670" s="88">
        <v>-39.996505999999997</v>
      </c>
      <c r="D670" s="88">
        <v>-23.458386999999998</v>
      </c>
      <c r="E670" s="88">
        <v>-42.768447999999999</v>
      </c>
      <c r="F670" s="88">
        <v>-8.7170506000000003</v>
      </c>
      <c r="L670" s="88"/>
      <c r="M670" s="88"/>
      <c r="N670" s="88"/>
    </row>
    <row r="671" spans="2:14" x14ac:dyDescent="0.25">
      <c r="B671" s="88">
        <v>24200000000</v>
      </c>
      <c r="C671" s="88">
        <v>-40.150696000000003</v>
      </c>
      <c r="D671" s="88">
        <v>-23.635159000000002</v>
      </c>
      <c r="E671" s="88">
        <v>-41.601734</v>
      </c>
      <c r="F671" s="88">
        <v>-8.3537531000000005</v>
      </c>
      <c r="L671" s="88"/>
      <c r="M671" s="88"/>
      <c r="N671" s="88"/>
    </row>
    <row r="672" spans="2:14" x14ac:dyDescent="0.25">
      <c r="B672" s="88">
        <v>24400000000</v>
      </c>
      <c r="C672" s="88">
        <v>-40.287796</v>
      </c>
      <c r="D672" s="88">
        <v>-23.562576</v>
      </c>
      <c r="E672" s="88">
        <v>-40.811951000000001</v>
      </c>
      <c r="F672" s="88">
        <v>-7.9041648000000002</v>
      </c>
      <c r="L672" s="88"/>
      <c r="M672" s="88"/>
      <c r="N672" s="88"/>
    </row>
    <row r="673" spans="2:14" x14ac:dyDescent="0.25">
      <c r="B673" s="88">
        <v>24600000000</v>
      </c>
      <c r="C673" s="88">
        <v>-40.344723000000002</v>
      </c>
      <c r="D673" s="88">
        <v>-23.649231</v>
      </c>
      <c r="E673" s="88">
        <v>-40.199947000000002</v>
      </c>
      <c r="F673" s="88">
        <v>-7.3784475</v>
      </c>
      <c r="L673" s="88"/>
      <c r="M673" s="88"/>
      <c r="N673" s="88"/>
    </row>
    <row r="674" spans="2:14" x14ac:dyDescent="0.25">
      <c r="B674" s="88">
        <v>24800000000</v>
      </c>
      <c r="C674" s="88">
        <v>-40.375557000000001</v>
      </c>
      <c r="D674" s="88">
        <v>-23.791954</v>
      </c>
      <c r="E674" s="88">
        <v>-39.615074</v>
      </c>
      <c r="F674" s="88">
        <v>-6.8290553000000003</v>
      </c>
      <c r="L674" s="88"/>
      <c r="M674" s="88"/>
      <c r="N674" s="88"/>
    </row>
    <row r="675" spans="2:14" x14ac:dyDescent="0.25">
      <c r="B675" s="88">
        <v>25000000000</v>
      </c>
      <c r="C675" s="88">
        <v>-40.365718999999999</v>
      </c>
      <c r="D675" s="88">
        <v>-23.974968000000001</v>
      </c>
      <c r="E675" s="88">
        <v>-39.084063999999998</v>
      </c>
      <c r="F675" s="88">
        <v>-6.376595</v>
      </c>
      <c r="L675" s="88"/>
      <c r="M675" s="88"/>
      <c r="N675" s="88"/>
    </row>
    <row r="676" spans="2:14" x14ac:dyDescent="0.25">
      <c r="B676" s="88">
        <v>25200000000</v>
      </c>
      <c r="C676" s="88">
        <v>-40.277138000000001</v>
      </c>
      <c r="D676" s="88">
        <v>-24.066811000000001</v>
      </c>
      <c r="E676" s="88">
        <v>-38.508246999999997</v>
      </c>
      <c r="F676" s="88">
        <v>-5.9943261000000003</v>
      </c>
      <c r="L676" s="88"/>
      <c r="M676" s="88"/>
      <c r="N676" s="88"/>
    </row>
    <row r="677" spans="2:14" x14ac:dyDescent="0.25">
      <c r="B677" s="88">
        <v>25400000000</v>
      </c>
      <c r="C677" s="88">
        <v>-40.067470999999998</v>
      </c>
      <c r="D677" s="88">
        <v>-24.192841999999999</v>
      </c>
      <c r="E677" s="88">
        <v>-37.854213999999999</v>
      </c>
      <c r="F677" s="88">
        <v>-5.6135139000000001</v>
      </c>
      <c r="L677" s="88"/>
      <c r="M677" s="88"/>
      <c r="N677" s="88"/>
    </row>
    <row r="678" spans="2:14" x14ac:dyDescent="0.25">
      <c r="B678" s="88">
        <v>25600000000</v>
      </c>
      <c r="C678" s="88">
        <v>-39.850735</v>
      </c>
      <c r="D678" s="88">
        <v>-24.527849</v>
      </c>
      <c r="E678" s="88">
        <v>-37.086810999999997</v>
      </c>
      <c r="F678" s="88">
        <v>-5.1848273000000002</v>
      </c>
      <c r="L678" s="88"/>
      <c r="M678" s="88"/>
      <c r="N678" s="88"/>
    </row>
    <row r="679" spans="2:14" x14ac:dyDescent="0.25">
      <c r="B679" s="88">
        <v>25800000000</v>
      </c>
      <c r="C679" s="88">
        <v>-39.680191000000001</v>
      </c>
      <c r="D679" s="88">
        <v>-25.044830000000001</v>
      </c>
      <c r="E679" s="88">
        <v>-36.455871999999999</v>
      </c>
      <c r="F679" s="88">
        <v>-4.8875947000000002</v>
      </c>
      <c r="L679" s="88"/>
      <c r="M679" s="88"/>
      <c r="N679" s="88"/>
    </row>
    <row r="680" spans="2:14" x14ac:dyDescent="0.25">
      <c r="B680" s="88">
        <v>26000000000</v>
      </c>
      <c r="C680" s="88">
        <v>-39.491795000000003</v>
      </c>
      <c r="D680" s="88">
        <v>-25.546887999999999</v>
      </c>
      <c r="E680" s="88">
        <v>-35.766646999999999</v>
      </c>
      <c r="F680" s="88">
        <v>-4.7069258999999999</v>
      </c>
      <c r="L680" s="88"/>
      <c r="M680" s="88"/>
      <c r="N680" s="88"/>
    </row>
    <row r="681" spans="2:14" x14ac:dyDescent="0.25">
      <c r="B681" s="88">
        <v>26200000000</v>
      </c>
      <c r="C681" s="88">
        <v>-39.446953000000001</v>
      </c>
      <c r="D681" s="88">
        <v>-25.977713000000001</v>
      </c>
      <c r="E681" s="88">
        <v>-35.113475999999999</v>
      </c>
      <c r="F681" s="88">
        <v>-4.5665969999999998</v>
      </c>
      <c r="L681" s="88"/>
      <c r="M681" s="88"/>
      <c r="N681" s="88"/>
    </row>
    <row r="682" spans="2:14" x14ac:dyDescent="0.25">
      <c r="B682" s="88">
        <v>26400000000</v>
      </c>
      <c r="C682" s="88">
        <v>-39.523868999999998</v>
      </c>
      <c r="D682" s="88">
        <v>-26.314672000000002</v>
      </c>
      <c r="E682" s="88">
        <v>-34.490291999999997</v>
      </c>
      <c r="F682" s="88">
        <v>-4.3941312000000003</v>
      </c>
      <c r="L682" s="88"/>
      <c r="M682" s="88"/>
      <c r="N682" s="88"/>
    </row>
    <row r="683" spans="2:14" x14ac:dyDescent="0.25">
      <c r="B683" s="88">
        <v>26600000000</v>
      </c>
      <c r="C683" s="88">
        <v>-39.622638999999999</v>
      </c>
      <c r="D683" s="88">
        <v>-26.617249000000001</v>
      </c>
      <c r="E683" s="88">
        <v>-33.954085999999997</v>
      </c>
      <c r="F683" s="88">
        <v>-4.2344251000000002</v>
      </c>
      <c r="L683" s="88"/>
      <c r="M683" s="88"/>
      <c r="N683" s="88"/>
    </row>
    <row r="684" spans="2:14" x14ac:dyDescent="0.25">
      <c r="B684" s="88">
        <v>26800000000</v>
      </c>
      <c r="C684" s="88">
        <v>-39.857143000000001</v>
      </c>
      <c r="D684" s="88">
        <v>-26.870992999999999</v>
      </c>
      <c r="E684" s="88">
        <v>-33.502785000000003</v>
      </c>
      <c r="F684" s="88">
        <v>-4.1314621000000002</v>
      </c>
      <c r="L684" s="88"/>
      <c r="M684" s="88"/>
      <c r="N684" s="88"/>
    </row>
    <row r="685" spans="2:14" x14ac:dyDescent="0.25">
      <c r="B685" s="88">
        <v>27000000000</v>
      </c>
      <c r="C685" s="88">
        <v>-40.094757000000001</v>
      </c>
      <c r="D685" s="88">
        <v>-27.045978999999999</v>
      </c>
      <c r="E685" s="88">
        <v>-33.090739999999997</v>
      </c>
      <c r="F685" s="88">
        <v>-4.0567231000000001</v>
      </c>
      <c r="L685" s="88"/>
      <c r="M685" s="88"/>
      <c r="N685" s="88"/>
    </row>
    <row r="686" spans="2:14" x14ac:dyDescent="0.25">
      <c r="B686" s="88">
        <v>27200000000</v>
      </c>
      <c r="C686" s="88">
        <v>-40.352051000000003</v>
      </c>
      <c r="D686" s="88">
        <v>-27.157499000000001</v>
      </c>
      <c r="E686" s="88">
        <v>-32.640765999999999</v>
      </c>
      <c r="F686" s="88">
        <v>-3.9510497999999998</v>
      </c>
      <c r="L686" s="88"/>
      <c r="M686" s="88"/>
      <c r="N686" s="88"/>
    </row>
    <row r="687" spans="2:14" x14ac:dyDescent="0.25">
      <c r="B687" s="88">
        <v>27400000000</v>
      </c>
      <c r="C687" s="88">
        <v>-40.631252000000003</v>
      </c>
      <c r="D687" s="88">
        <v>-27.229658000000001</v>
      </c>
      <c r="E687" s="88">
        <v>-32.266457000000003</v>
      </c>
      <c r="F687" s="88">
        <v>-3.8418283</v>
      </c>
      <c r="L687" s="88"/>
      <c r="M687" s="88"/>
      <c r="N687" s="88"/>
    </row>
    <row r="688" spans="2:14" x14ac:dyDescent="0.25">
      <c r="B688" s="88">
        <v>27600000000</v>
      </c>
      <c r="C688" s="88">
        <v>-40.901325</v>
      </c>
      <c r="D688" s="88">
        <v>-27.377963999999999</v>
      </c>
      <c r="E688" s="88">
        <v>-31.991772000000001</v>
      </c>
      <c r="F688" s="88">
        <v>-3.7708936</v>
      </c>
      <c r="L688" s="88"/>
      <c r="M688" s="88"/>
      <c r="N688" s="88"/>
    </row>
    <row r="689" spans="2:14" x14ac:dyDescent="0.25">
      <c r="B689" s="88">
        <v>27800000000</v>
      </c>
      <c r="C689" s="88">
        <v>-41.295254</v>
      </c>
      <c r="D689" s="88">
        <v>-27.612745</v>
      </c>
      <c r="E689" s="88">
        <v>-31.744330999999999</v>
      </c>
      <c r="F689" s="88">
        <v>-3.6849894999999999</v>
      </c>
      <c r="L689" s="88"/>
      <c r="M689" s="88"/>
      <c r="N689" s="88"/>
    </row>
    <row r="690" spans="2:14" x14ac:dyDescent="0.25">
      <c r="B690" s="88">
        <v>28000000000</v>
      </c>
      <c r="C690" s="88">
        <v>-41.877746999999999</v>
      </c>
      <c r="D690" s="88">
        <v>-27.897675</v>
      </c>
      <c r="E690" s="88">
        <v>-31.471088000000002</v>
      </c>
      <c r="F690" s="88">
        <v>-3.5619936000000001</v>
      </c>
      <c r="L690" s="88"/>
      <c r="M690" s="88"/>
      <c r="N690" s="88"/>
    </row>
    <row r="691" spans="2:14" x14ac:dyDescent="0.25">
      <c r="B691" s="88">
        <v>28200000000</v>
      </c>
      <c r="C691" s="88">
        <v>-42.502712000000002</v>
      </c>
      <c r="D691" s="88">
        <v>-28.203339</v>
      </c>
      <c r="E691" s="88">
        <v>-31.295414000000001</v>
      </c>
      <c r="F691" s="88">
        <v>-3.4845828999999999</v>
      </c>
      <c r="L691" s="88"/>
      <c r="M691" s="88"/>
      <c r="N691" s="88"/>
    </row>
    <row r="692" spans="2:14" x14ac:dyDescent="0.25">
      <c r="B692" s="88">
        <v>28400000000</v>
      </c>
      <c r="C692" s="88">
        <v>-43.227778999999998</v>
      </c>
      <c r="D692" s="88">
        <v>-28.593347999999999</v>
      </c>
      <c r="E692" s="88">
        <v>-31.221796000000001</v>
      </c>
      <c r="F692" s="88">
        <v>-3.4680029999999999</v>
      </c>
      <c r="L692" s="88"/>
      <c r="M692" s="88"/>
      <c r="N692" s="88"/>
    </row>
    <row r="693" spans="2:14" x14ac:dyDescent="0.25">
      <c r="B693" s="88">
        <v>28600000000</v>
      </c>
      <c r="C693" s="88">
        <v>-43.744746999999997</v>
      </c>
      <c r="D693" s="88">
        <v>-29.029882000000001</v>
      </c>
      <c r="E693" s="88">
        <v>-31.219571999999999</v>
      </c>
      <c r="F693" s="88">
        <v>-3.4769971000000002</v>
      </c>
      <c r="L693" s="88"/>
      <c r="M693" s="88"/>
      <c r="N693" s="88"/>
    </row>
    <row r="694" spans="2:14" x14ac:dyDescent="0.25">
      <c r="B694" s="88">
        <v>28800000000</v>
      </c>
      <c r="C694" s="88">
        <v>-44.167786</v>
      </c>
      <c r="D694" s="88">
        <v>-29.417359999999999</v>
      </c>
      <c r="E694" s="88">
        <v>-31.223666999999999</v>
      </c>
      <c r="F694" s="88">
        <v>-3.4916482000000002</v>
      </c>
      <c r="L694" s="88"/>
      <c r="M694" s="88"/>
      <c r="N694" s="88"/>
    </row>
    <row r="695" spans="2:14" x14ac:dyDescent="0.25">
      <c r="B695" s="88">
        <v>29000000000</v>
      </c>
      <c r="C695" s="88">
        <v>-44.322730999999997</v>
      </c>
      <c r="D695" s="88">
        <v>-29.717421999999999</v>
      </c>
      <c r="E695" s="88">
        <v>-31.257232999999999</v>
      </c>
      <c r="F695" s="88">
        <v>-3.4920292000000002</v>
      </c>
      <c r="L695" s="88"/>
      <c r="M695" s="88"/>
      <c r="N695" s="88"/>
    </row>
    <row r="696" spans="2:14" x14ac:dyDescent="0.25">
      <c r="B696" s="88">
        <v>29200000000</v>
      </c>
      <c r="C696" s="88">
        <v>-44.146301000000001</v>
      </c>
      <c r="D696" s="88">
        <v>-29.911117999999998</v>
      </c>
      <c r="E696" s="88">
        <v>-31.338003</v>
      </c>
      <c r="F696" s="88">
        <v>-3.4972444</v>
      </c>
      <c r="L696" s="88"/>
      <c r="M696" s="88"/>
      <c r="N696" s="88"/>
    </row>
    <row r="697" spans="2:14" x14ac:dyDescent="0.25">
      <c r="B697" s="88">
        <v>29400000000</v>
      </c>
      <c r="C697" s="88">
        <v>-43.760738000000003</v>
      </c>
      <c r="D697" s="88">
        <v>-30.057289000000001</v>
      </c>
      <c r="E697" s="88">
        <v>-31.494066</v>
      </c>
      <c r="F697" s="88">
        <v>-3.5032093999999998</v>
      </c>
      <c r="L697" s="88"/>
      <c r="M697" s="88"/>
      <c r="N697" s="88"/>
    </row>
    <row r="698" spans="2:14" x14ac:dyDescent="0.25">
      <c r="B698" s="88">
        <v>29600000000</v>
      </c>
      <c r="C698" s="88">
        <v>-43.253452000000003</v>
      </c>
      <c r="D698" s="88">
        <v>-30.213985000000001</v>
      </c>
      <c r="E698" s="88">
        <v>-31.708777999999999</v>
      </c>
      <c r="F698" s="88">
        <v>-3.5020986000000001</v>
      </c>
      <c r="L698" s="88"/>
      <c r="M698" s="88"/>
      <c r="N698" s="88"/>
    </row>
    <row r="699" spans="2:14" x14ac:dyDescent="0.25">
      <c r="B699" s="88">
        <v>29800000000</v>
      </c>
      <c r="C699" s="88">
        <v>-42.486213999999997</v>
      </c>
      <c r="D699" s="88">
        <v>-30.311975</v>
      </c>
      <c r="E699" s="88">
        <v>-31.966304999999998</v>
      </c>
      <c r="F699" s="88">
        <v>-3.5151078999999998</v>
      </c>
      <c r="L699" s="88"/>
      <c r="M699" s="88"/>
      <c r="N699" s="88"/>
    </row>
    <row r="700" spans="2:14" x14ac:dyDescent="0.25">
      <c r="B700" s="88">
        <v>30000000000</v>
      </c>
      <c r="C700" s="88">
        <v>-41.677776000000001</v>
      </c>
      <c r="D700" s="88">
        <v>-30.432082999999999</v>
      </c>
      <c r="E700" s="88">
        <v>-32.205325999999999</v>
      </c>
      <c r="F700" s="88">
        <v>-3.5114841000000001</v>
      </c>
      <c r="L700" s="88"/>
      <c r="M700" s="88"/>
      <c r="N700" s="88"/>
    </row>
    <row r="701" spans="2:14" x14ac:dyDescent="0.25">
      <c r="B701" s="88">
        <v>30200000000</v>
      </c>
      <c r="C701" s="88">
        <v>-40.805633999999998</v>
      </c>
      <c r="D701" s="88">
        <v>-30.620358</v>
      </c>
      <c r="E701" s="88">
        <v>-32.481197000000002</v>
      </c>
      <c r="F701" s="88">
        <v>-3.5113884999999998</v>
      </c>
      <c r="L701" s="88"/>
      <c r="M701" s="88"/>
      <c r="N701" s="88"/>
    </row>
    <row r="702" spans="2:14" x14ac:dyDescent="0.25">
      <c r="B702" s="88">
        <v>30400000000</v>
      </c>
      <c r="C702" s="88">
        <v>-40.032618999999997</v>
      </c>
      <c r="D702" s="88">
        <v>-30.858145</v>
      </c>
      <c r="E702" s="88">
        <v>-32.817104</v>
      </c>
      <c r="F702" s="88">
        <v>-3.5224931000000002</v>
      </c>
      <c r="L702" s="88"/>
      <c r="M702" s="88"/>
      <c r="N702" s="88"/>
    </row>
    <row r="703" spans="2:14" x14ac:dyDescent="0.25">
      <c r="B703" s="88">
        <v>30600000000</v>
      </c>
      <c r="C703" s="88">
        <v>-39.286064000000003</v>
      </c>
      <c r="D703" s="88">
        <v>-31.159527000000001</v>
      </c>
      <c r="E703" s="88">
        <v>-33.237575999999997</v>
      </c>
      <c r="F703" s="88">
        <v>-3.5416517000000001</v>
      </c>
      <c r="L703" s="88"/>
      <c r="M703" s="88"/>
      <c r="N703" s="88"/>
    </row>
    <row r="704" spans="2:14" x14ac:dyDescent="0.25">
      <c r="B704" s="88">
        <v>30800000000</v>
      </c>
      <c r="C704" s="88">
        <v>-38.555698</v>
      </c>
      <c r="D704" s="88">
        <v>-31.494413000000002</v>
      </c>
      <c r="E704" s="88">
        <v>-33.717593999999998</v>
      </c>
      <c r="F704" s="88">
        <v>-3.5663003999999998</v>
      </c>
      <c r="L704" s="88"/>
      <c r="M704" s="88"/>
      <c r="N704" s="88"/>
    </row>
    <row r="705" spans="2:14" x14ac:dyDescent="0.25">
      <c r="B705" s="88">
        <v>31000000000</v>
      </c>
      <c r="C705" s="88">
        <v>-37.777836000000001</v>
      </c>
      <c r="D705" s="88">
        <v>-31.923584000000002</v>
      </c>
      <c r="E705" s="88">
        <v>-34.206738000000001</v>
      </c>
      <c r="F705" s="88">
        <v>-3.5970683000000001</v>
      </c>
      <c r="L705" s="88"/>
      <c r="M705" s="88"/>
      <c r="N705" s="88"/>
    </row>
    <row r="706" spans="2:14" x14ac:dyDescent="0.25">
      <c r="B706" s="88">
        <v>31200000000</v>
      </c>
      <c r="C706" s="88">
        <v>-37.074547000000003</v>
      </c>
      <c r="D706" s="88">
        <v>-32.413521000000003</v>
      </c>
      <c r="E706" s="88">
        <v>-34.826487999999998</v>
      </c>
      <c r="F706" s="88">
        <v>-3.6333730000000002</v>
      </c>
      <c r="L706" s="88"/>
      <c r="M706" s="88"/>
      <c r="N706" s="88"/>
    </row>
    <row r="707" spans="2:14" x14ac:dyDescent="0.25">
      <c r="B707" s="88">
        <v>31400000000</v>
      </c>
      <c r="C707" s="88">
        <v>-36.525897999999998</v>
      </c>
      <c r="D707" s="88">
        <v>-32.858139000000001</v>
      </c>
      <c r="E707" s="88">
        <v>-35.639515000000003</v>
      </c>
      <c r="F707" s="88">
        <v>-3.6751482000000002</v>
      </c>
      <c r="L707" s="88"/>
      <c r="M707" s="88"/>
      <c r="N707" s="88"/>
    </row>
    <row r="708" spans="2:14" x14ac:dyDescent="0.25">
      <c r="B708" s="88">
        <v>31600000000</v>
      </c>
      <c r="C708" s="88">
        <v>-36.119937999999998</v>
      </c>
      <c r="D708" s="88">
        <v>-33.227139000000001</v>
      </c>
      <c r="E708" s="88">
        <v>-36.579205000000002</v>
      </c>
      <c r="F708" s="88">
        <v>-3.7221962999999998</v>
      </c>
      <c r="L708" s="88"/>
      <c r="M708" s="88"/>
      <c r="N708" s="88"/>
    </row>
    <row r="709" spans="2:14" x14ac:dyDescent="0.25">
      <c r="B709" s="88">
        <v>31800000000</v>
      </c>
      <c r="C709" s="88">
        <v>-35.825657</v>
      </c>
      <c r="D709" s="88">
        <v>-33.509307999999997</v>
      </c>
      <c r="E709" s="88">
        <v>-37.525097000000002</v>
      </c>
      <c r="F709" s="88">
        <v>-3.7826374</v>
      </c>
      <c r="L709" s="88"/>
      <c r="M709" s="88"/>
      <c r="N709" s="88"/>
    </row>
    <row r="710" spans="2:14" x14ac:dyDescent="0.25">
      <c r="B710" s="88">
        <v>32000000000</v>
      </c>
      <c r="C710" s="88">
        <v>-35.796092999999999</v>
      </c>
      <c r="D710" s="88">
        <v>-33.688816000000003</v>
      </c>
      <c r="E710" s="88">
        <v>-38.336303999999998</v>
      </c>
      <c r="F710" s="88">
        <v>-3.8407848000000002</v>
      </c>
      <c r="L710" s="88"/>
      <c r="M710" s="88"/>
      <c r="N710" s="88"/>
    </row>
    <row r="711" spans="2:14" x14ac:dyDescent="0.25">
      <c r="B711" s="88">
        <v>32200000000</v>
      </c>
      <c r="C711" s="88">
        <v>-35.873508000000001</v>
      </c>
      <c r="D711" s="88">
        <v>-33.770695000000003</v>
      </c>
      <c r="E711" s="88">
        <v>-38.910857999999998</v>
      </c>
      <c r="F711" s="88">
        <v>-3.9057083000000001</v>
      </c>
      <c r="L711" s="88"/>
      <c r="M711" s="88"/>
      <c r="N711" s="88"/>
    </row>
    <row r="712" spans="2:14" x14ac:dyDescent="0.25">
      <c r="B712" s="88">
        <v>32400000000</v>
      </c>
      <c r="C712" s="88">
        <v>-36.041145</v>
      </c>
      <c r="D712" s="88">
        <v>-33.655251</v>
      </c>
      <c r="E712" s="88">
        <v>-39.280903000000002</v>
      </c>
      <c r="F712" s="88">
        <v>-3.9692029999999998</v>
      </c>
      <c r="L712" s="88"/>
      <c r="M712" s="88"/>
      <c r="N712" s="88"/>
    </row>
    <row r="713" spans="2:14" x14ac:dyDescent="0.25">
      <c r="B713" s="88">
        <v>32600000000</v>
      </c>
      <c r="C713" s="88">
        <v>-36.282738000000002</v>
      </c>
      <c r="D713" s="88">
        <v>-33.371631999999998</v>
      </c>
      <c r="E713" s="88">
        <v>-39.408938999999997</v>
      </c>
      <c r="F713" s="88">
        <v>-4.0464187000000003</v>
      </c>
      <c r="L713" s="88"/>
      <c r="M713" s="88"/>
      <c r="N713" s="88"/>
    </row>
    <row r="714" spans="2:14" x14ac:dyDescent="0.25">
      <c r="B714" s="88">
        <v>32800000000</v>
      </c>
      <c r="C714" s="88">
        <v>-36.618664000000003</v>
      </c>
      <c r="D714" s="88">
        <v>-32.992663999999998</v>
      </c>
      <c r="E714" s="88">
        <v>-39.198493999999997</v>
      </c>
      <c r="F714" s="88">
        <v>-4.123837</v>
      </c>
      <c r="L714" s="88"/>
      <c r="M714" s="88"/>
      <c r="N714" s="88"/>
    </row>
    <row r="715" spans="2:14" x14ac:dyDescent="0.25">
      <c r="B715" s="88">
        <v>33000000000</v>
      </c>
      <c r="C715" s="88">
        <v>-37.002541000000001</v>
      </c>
      <c r="D715" s="88">
        <v>-32.538550999999998</v>
      </c>
      <c r="E715" s="88">
        <v>-38.695723999999998</v>
      </c>
      <c r="F715" s="88">
        <v>-4.2085824000000001</v>
      </c>
      <c r="L715" s="88"/>
      <c r="M715" s="88"/>
      <c r="N715" s="88"/>
    </row>
    <row r="716" spans="2:14" x14ac:dyDescent="0.25">
      <c r="B716" s="88">
        <v>33200000000</v>
      </c>
      <c r="C716" s="88">
        <v>-37.483471000000002</v>
      </c>
      <c r="D716" s="88">
        <v>-32.03537</v>
      </c>
      <c r="E716" s="88">
        <v>-37.991824999999999</v>
      </c>
      <c r="F716" s="88">
        <v>-4.3044105000000004</v>
      </c>
      <c r="L716" s="88"/>
      <c r="M716" s="88"/>
      <c r="N716" s="88"/>
    </row>
    <row r="717" spans="2:14" x14ac:dyDescent="0.25">
      <c r="B717" s="88">
        <v>33400000000</v>
      </c>
      <c r="C717" s="88">
        <v>-37.813526000000003</v>
      </c>
      <c r="D717" s="88">
        <v>-31.499281</v>
      </c>
      <c r="E717" s="88">
        <v>-37.201282999999997</v>
      </c>
      <c r="F717" s="88">
        <v>-4.4145298000000004</v>
      </c>
      <c r="L717" s="88"/>
      <c r="M717" s="88"/>
      <c r="N717" s="88"/>
    </row>
    <row r="718" spans="2:14" x14ac:dyDescent="0.25">
      <c r="B718" s="88">
        <v>33600000000</v>
      </c>
      <c r="C718" s="88">
        <v>-37.993923000000002</v>
      </c>
      <c r="D718" s="88">
        <v>-30.947861</v>
      </c>
      <c r="E718" s="88">
        <v>-36.435451999999998</v>
      </c>
      <c r="F718" s="88">
        <v>-4.5512075000000003</v>
      </c>
      <c r="L718" s="88"/>
      <c r="M718" s="88"/>
      <c r="N718" s="88"/>
    </row>
    <row r="719" spans="2:14" x14ac:dyDescent="0.25">
      <c r="B719" s="88">
        <v>33800000000</v>
      </c>
      <c r="C719" s="88">
        <v>-37.952362000000001</v>
      </c>
      <c r="D719" s="88">
        <v>-30.387626999999998</v>
      </c>
      <c r="E719" s="88">
        <v>-35.745617000000003</v>
      </c>
      <c r="F719" s="88">
        <v>-4.7083978999999996</v>
      </c>
      <c r="L719" s="88"/>
      <c r="M719" s="88"/>
      <c r="N719" s="88"/>
    </row>
    <row r="720" spans="2:14" x14ac:dyDescent="0.25">
      <c r="B720" s="88">
        <v>34000000000</v>
      </c>
      <c r="C720" s="88">
        <v>-37.676811000000001</v>
      </c>
      <c r="D720" s="88">
        <v>-29.840896999999998</v>
      </c>
      <c r="E720" s="88">
        <v>-35.036385000000003</v>
      </c>
      <c r="F720" s="88">
        <v>-4.8630896000000003</v>
      </c>
      <c r="L720" s="88"/>
      <c r="M720" s="88"/>
      <c r="N720" s="88"/>
    </row>
    <row r="721" spans="2:14" x14ac:dyDescent="0.25">
      <c r="B721" s="88">
        <v>34200000000</v>
      </c>
      <c r="C721" s="88">
        <v>-37.138030999999998</v>
      </c>
      <c r="D721" s="88">
        <v>-29.282125000000001</v>
      </c>
      <c r="E721" s="88">
        <v>-34.355305000000001</v>
      </c>
      <c r="F721" s="88">
        <v>-5.0371170000000003</v>
      </c>
      <c r="L721" s="88"/>
      <c r="M721" s="88"/>
      <c r="N721" s="88"/>
    </row>
    <row r="722" spans="2:14" x14ac:dyDescent="0.25">
      <c r="B722" s="88">
        <v>34400000000</v>
      </c>
      <c r="C722" s="88">
        <v>-36.422370999999998</v>
      </c>
      <c r="D722" s="88">
        <v>-28.731269999999999</v>
      </c>
      <c r="E722" s="88">
        <v>-33.721637999999999</v>
      </c>
      <c r="F722" s="88">
        <v>-5.2267317999999996</v>
      </c>
      <c r="L722" s="88"/>
      <c r="M722" s="88"/>
      <c r="N722" s="88"/>
    </row>
    <row r="723" spans="2:14" x14ac:dyDescent="0.25">
      <c r="B723" s="88">
        <v>34600000000</v>
      </c>
      <c r="C723" s="88">
        <v>-35.443451000000003</v>
      </c>
      <c r="D723" s="88">
        <v>-28.259482999999999</v>
      </c>
      <c r="E723" s="88">
        <v>-33.117725</v>
      </c>
      <c r="F723" s="88">
        <v>-5.4287685999999997</v>
      </c>
      <c r="L723" s="88"/>
      <c r="M723" s="88"/>
      <c r="N723" s="88"/>
    </row>
    <row r="724" spans="2:14" x14ac:dyDescent="0.25">
      <c r="B724" s="88">
        <v>34800000000</v>
      </c>
      <c r="C724" s="88">
        <v>-34.401321000000003</v>
      </c>
      <c r="D724" s="88">
        <v>-27.843273</v>
      </c>
      <c r="E724" s="88">
        <v>-32.572558999999998</v>
      </c>
      <c r="F724" s="88">
        <v>-5.6656218000000003</v>
      </c>
      <c r="L724" s="88"/>
      <c r="M724" s="88"/>
      <c r="N724" s="88"/>
    </row>
    <row r="725" spans="2:14" x14ac:dyDescent="0.25">
      <c r="B725" s="88">
        <v>35000000000</v>
      </c>
      <c r="C725" s="88">
        <v>-33.379089</v>
      </c>
      <c r="D725" s="88">
        <v>-27.496777000000002</v>
      </c>
      <c r="E725" s="88">
        <v>-32.056567999999999</v>
      </c>
      <c r="F725" s="88">
        <v>-5.9179025000000003</v>
      </c>
      <c r="L725" s="88"/>
      <c r="M725" s="88"/>
      <c r="N725" s="88"/>
    </row>
    <row r="726" spans="2:14" x14ac:dyDescent="0.25">
      <c r="B726" s="88">
        <v>35200000000</v>
      </c>
      <c r="C726" s="88">
        <v>-32.530436999999999</v>
      </c>
      <c r="D726" s="88">
        <v>-27.266342000000002</v>
      </c>
      <c r="E726" s="88">
        <v>-31.553305000000002</v>
      </c>
      <c r="F726" s="88">
        <v>-6.2229241999999996</v>
      </c>
      <c r="L726" s="88"/>
      <c r="M726" s="88"/>
      <c r="N726" s="88"/>
    </row>
    <row r="727" spans="2:14" x14ac:dyDescent="0.25">
      <c r="B727" s="88">
        <v>35400000000</v>
      </c>
      <c r="C727" s="88">
        <v>-31.935734</v>
      </c>
      <c r="D727" s="88">
        <v>-27.161155999999998</v>
      </c>
      <c r="E727" s="88">
        <v>-31.121006000000001</v>
      </c>
      <c r="F727" s="88">
        <v>-6.5658998000000004</v>
      </c>
      <c r="L727" s="88"/>
      <c r="M727" s="88"/>
      <c r="N727" s="88"/>
    </row>
    <row r="728" spans="2:14" x14ac:dyDescent="0.25">
      <c r="B728" s="88">
        <v>35600000000</v>
      </c>
      <c r="C728" s="88">
        <v>-31.620657000000001</v>
      </c>
      <c r="D728" s="88">
        <v>-27.203989</v>
      </c>
      <c r="E728" s="88">
        <v>-30.828806</v>
      </c>
      <c r="F728" s="88">
        <v>-6.9463716</v>
      </c>
      <c r="L728" s="88"/>
      <c r="M728" s="88"/>
      <c r="N728" s="88"/>
    </row>
    <row r="729" spans="2:14" x14ac:dyDescent="0.25">
      <c r="B729" s="88">
        <v>35800000000</v>
      </c>
      <c r="C729" s="88">
        <v>-31.57658</v>
      </c>
      <c r="D729" s="88">
        <v>-27.399018999999999</v>
      </c>
      <c r="E729" s="88">
        <v>-30.689185999999999</v>
      </c>
      <c r="F729" s="88">
        <v>-7.3646965</v>
      </c>
      <c r="L729" s="88"/>
      <c r="M729" s="88"/>
      <c r="N729" s="88"/>
    </row>
    <row r="730" spans="2:14" x14ac:dyDescent="0.25">
      <c r="B730" s="88">
        <v>36000000000</v>
      </c>
      <c r="C730" s="88">
        <v>-31.829176</v>
      </c>
      <c r="D730" s="88">
        <v>-27.693377000000002</v>
      </c>
      <c r="E730" s="88">
        <v>-30.758807999999998</v>
      </c>
      <c r="F730" s="88">
        <v>-7.8236141000000003</v>
      </c>
      <c r="L730" s="88"/>
      <c r="M730" s="88"/>
      <c r="N730" s="88"/>
    </row>
    <row r="731" spans="2:14" x14ac:dyDescent="0.25">
      <c r="B731" s="88">
        <v>36200000000</v>
      </c>
      <c r="C731" s="88">
        <v>-32.269359999999999</v>
      </c>
      <c r="D731" s="88">
        <v>-28.068574999999999</v>
      </c>
      <c r="E731" s="88">
        <v>-30.993568</v>
      </c>
      <c r="F731" s="88">
        <v>-8.2901095999999992</v>
      </c>
      <c r="L731" s="88"/>
      <c r="M731" s="88"/>
      <c r="N731" s="88"/>
    </row>
    <row r="732" spans="2:14" x14ac:dyDescent="0.25">
      <c r="B732" s="88">
        <v>36400000000</v>
      </c>
      <c r="C732" s="88">
        <v>-32.879950999999998</v>
      </c>
      <c r="D732" s="88">
        <v>-28.479445999999999</v>
      </c>
      <c r="E732" s="88">
        <v>-31.410999</v>
      </c>
      <c r="F732" s="88">
        <v>-8.7868175999999991</v>
      </c>
      <c r="L732" s="88"/>
      <c r="M732" s="88"/>
      <c r="N732" s="88"/>
    </row>
    <row r="733" spans="2:14" x14ac:dyDescent="0.25">
      <c r="B733" s="88">
        <v>36600000000</v>
      </c>
      <c r="C733" s="88">
        <v>-33.506957999999997</v>
      </c>
      <c r="D733" s="88">
        <v>-28.916893000000002</v>
      </c>
      <c r="E733" s="88">
        <v>-32.020065000000002</v>
      </c>
      <c r="F733" s="88">
        <v>-9.3199138999999995</v>
      </c>
      <c r="L733" s="88"/>
      <c r="M733" s="88"/>
      <c r="N733" s="88"/>
    </row>
    <row r="734" spans="2:14" x14ac:dyDescent="0.25">
      <c r="B734" s="88">
        <v>36800000000</v>
      </c>
      <c r="C734" s="88">
        <v>-34.109932000000001</v>
      </c>
      <c r="D734" s="88">
        <v>-29.348172999999999</v>
      </c>
      <c r="E734" s="88">
        <v>-32.780109000000003</v>
      </c>
      <c r="F734" s="88">
        <v>-9.8898726000000003</v>
      </c>
      <c r="L734" s="88"/>
      <c r="M734" s="88"/>
      <c r="N734" s="88"/>
    </row>
    <row r="735" spans="2:14" x14ac:dyDescent="0.25">
      <c r="B735" s="88">
        <v>37000000000</v>
      </c>
      <c r="C735" s="88">
        <v>-34.593429999999998</v>
      </c>
      <c r="D735" s="88">
        <v>-29.747648000000002</v>
      </c>
      <c r="E735" s="88">
        <v>-33.682087000000003</v>
      </c>
      <c r="F735" s="88">
        <v>-10.53393</v>
      </c>
      <c r="L735" s="88"/>
      <c r="M735" s="88"/>
      <c r="N735" s="88"/>
    </row>
    <row r="736" spans="2:14" x14ac:dyDescent="0.25">
      <c r="B736" s="88">
        <v>37200000000</v>
      </c>
      <c r="C736" s="88">
        <v>-34.961689</v>
      </c>
      <c r="D736" s="88">
        <v>-30.103352000000001</v>
      </c>
      <c r="E736" s="88">
        <v>-34.670085999999998</v>
      </c>
      <c r="F736" s="88">
        <v>-11.207815</v>
      </c>
      <c r="L736" s="88"/>
      <c r="M736" s="88"/>
      <c r="N736" s="88"/>
    </row>
    <row r="737" spans="2:14" x14ac:dyDescent="0.25">
      <c r="B737" s="88">
        <v>37400000000</v>
      </c>
      <c r="C737" s="88">
        <v>-35.1693</v>
      </c>
      <c r="D737" s="88">
        <v>-30.354037999999999</v>
      </c>
      <c r="E737" s="88">
        <v>-35.571067999999997</v>
      </c>
      <c r="F737" s="88">
        <v>-11.940801</v>
      </c>
      <c r="L737" s="88"/>
      <c r="M737" s="88"/>
      <c r="N737" s="88"/>
    </row>
    <row r="738" spans="2:14" x14ac:dyDescent="0.25">
      <c r="B738" s="88">
        <v>37600000000</v>
      </c>
      <c r="C738" s="88">
        <v>-35.236248000000003</v>
      </c>
      <c r="D738" s="88">
        <v>-30.523947</v>
      </c>
      <c r="E738" s="88">
        <v>-36.357196999999999</v>
      </c>
      <c r="F738" s="88">
        <v>-12.65441</v>
      </c>
      <c r="L738" s="88"/>
      <c r="M738" s="88"/>
      <c r="N738" s="88"/>
    </row>
    <row r="739" spans="2:14" x14ac:dyDescent="0.25">
      <c r="B739" s="88">
        <v>37800000000</v>
      </c>
      <c r="C739" s="88">
        <v>-35.106400000000001</v>
      </c>
      <c r="D739" s="88">
        <v>-30.618652000000001</v>
      </c>
      <c r="E739" s="88">
        <v>-37.029342999999997</v>
      </c>
      <c r="F739" s="88">
        <v>-13.271896999999999</v>
      </c>
      <c r="L739" s="88"/>
      <c r="M739" s="88"/>
      <c r="N739" s="88"/>
    </row>
    <row r="740" spans="2:14" x14ac:dyDescent="0.25">
      <c r="B740" s="88">
        <v>38000000000</v>
      </c>
      <c r="C740" s="88">
        <v>-34.945843000000004</v>
      </c>
      <c r="D740" s="88">
        <v>-30.608549</v>
      </c>
      <c r="E740" s="88">
        <v>-37.462479000000002</v>
      </c>
      <c r="F740" s="88">
        <v>-13.742400999999999</v>
      </c>
      <c r="L740" s="88"/>
      <c r="M740" s="88"/>
      <c r="N740" s="88"/>
    </row>
    <row r="741" spans="2:14" x14ac:dyDescent="0.25">
      <c r="B741" s="88">
        <v>38200000000</v>
      </c>
      <c r="C741" s="88">
        <v>-34.796768</v>
      </c>
      <c r="D741" s="88">
        <v>-30.565172</v>
      </c>
      <c r="E741" s="88">
        <v>-37.669894999999997</v>
      </c>
      <c r="F741" s="88">
        <v>-14.024025999999999</v>
      </c>
      <c r="L741" s="88"/>
      <c r="M741" s="88"/>
      <c r="N741" s="88"/>
    </row>
    <row r="742" spans="2:14" x14ac:dyDescent="0.25">
      <c r="B742" s="88">
        <v>38400000000</v>
      </c>
      <c r="C742" s="88">
        <v>-34.643486000000003</v>
      </c>
      <c r="D742" s="88">
        <v>-30.431801</v>
      </c>
      <c r="E742" s="88">
        <v>-37.623249000000001</v>
      </c>
      <c r="F742" s="88">
        <v>-14.060515000000001</v>
      </c>
      <c r="L742" s="88"/>
      <c r="M742" s="88"/>
      <c r="N742" s="88"/>
    </row>
    <row r="743" spans="2:14" x14ac:dyDescent="0.25">
      <c r="B743" s="88">
        <v>38600000000</v>
      </c>
      <c r="C743" s="88">
        <v>-34.508968000000003</v>
      </c>
      <c r="D743" s="88">
        <v>-30.226997000000001</v>
      </c>
      <c r="E743" s="88">
        <v>-37.373753000000001</v>
      </c>
      <c r="F743" s="88">
        <v>-13.912302</v>
      </c>
      <c r="L743" s="88"/>
      <c r="M743" s="88"/>
      <c r="N743" s="88"/>
    </row>
    <row r="744" spans="2:14" x14ac:dyDescent="0.25">
      <c r="B744" s="88">
        <v>38800000000</v>
      </c>
      <c r="C744" s="88">
        <v>-34.392043999999999</v>
      </c>
      <c r="D744" s="88">
        <v>-30.018528</v>
      </c>
      <c r="E744" s="88">
        <v>-36.938782000000003</v>
      </c>
      <c r="F744" s="88">
        <v>-13.537044</v>
      </c>
      <c r="L744" s="88"/>
      <c r="M744" s="88"/>
      <c r="N744" s="88"/>
    </row>
    <row r="745" spans="2:14" x14ac:dyDescent="0.25">
      <c r="B745" s="88">
        <v>39000000000</v>
      </c>
      <c r="C745" s="88">
        <v>-34.308613000000001</v>
      </c>
      <c r="D745" s="88">
        <v>-29.79851</v>
      </c>
      <c r="E745" s="88">
        <v>-36.334693999999999</v>
      </c>
      <c r="F745" s="88">
        <v>-13.021993</v>
      </c>
      <c r="L745" s="88"/>
      <c r="M745" s="88"/>
      <c r="N745" s="88"/>
    </row>
    <row r="746" spans="2:14" x14ac:dyDescent="0.25">
      <c r="B746" s="88">
        <v>39200000000</v>
      </c>
      <c r="C746" s="88">
        <v>-34.328758000000001</v>
      </c>
      <c r="D746" s="88">
        <v>-29.575496999999999</v>
      </c>
      <c r="E746" s="88">
        <v>-35.691040000000001</v>
      </c>
      <c r="F746" s="88">
        <v>-12.419477000000001</v>
      </c>
      <c r="L746" s="88"/>
      <c r="M746" s="88"/>
      <c r="N746" s="88"/>
    </row>
    <row r="747" spans="2:14" x14ac:dyDescent="0.25">
      <c r="B747" s="88">
        <v>39400000000</v>
      </c>
      <c r="C747" s="88">
        <v>-34.488804000000002</v>
      </c>
      <c r="D747" s="88">
        <v>-29.415447</v>
      </c>
      <c r="E747" s="88">
        <v>-35.096480999999997</v>
      </c>
      <c r="F747" s="88">
        <v>-11.779331000000001</v>
      </c>
      <c r="L747" s="88"/>
      <c r="M747" s="88"/>
      <c r="N747" s="88"/>
    </row>
    <row r="748" spans="2:14" x14ac:dyDescent="0.25">
      <c r="B748" s="88">
        <v>39600000000</v>
      </c>
      <c r="C748" s="88">
        <v>-34.649155</v>
      </c>
      <c r="D748" s="88">
        <v>-29.233965000000001</v>
      </c>
      <c r="E748" s="88">
        <v>-34.471760000000003</v>
      </c>
      <c r="F748" s="88">
        <v>-11.132978</v>
      </c>
      <c r="L748" s="88"/>
      <c r="M748" s="88"/>
      <c r="N748" s="88"/>
    </row>
    <row r="749" spans="2:14" x14ac:dyDescent="0.25">
      <c r="B749" s="88">
        <v>39800000000</v>
      </c>
      <c r="C749" s="88">
        <v>-34.934455999999997</v>
      </c>
      <c r="D749" s="88">
        <v>-29.119993000000001</v>
      </c>
      <c r="E749" s="88">
        <v>-33.949505000000002</v>
      </c>
      <c r="F749" s="88">
        <v>-10.566140000000001</v>
      </c>
      <c r="L749" s="88"/>
      <c r="M749" s="88"/>
      <c r="N749" s="88"/>
    </row>
    <row r="750" spans="2:14" x14ac:dyDescent="0.25">
      <c r="B750" s="88">
        <v>40000000000</v>
      </c>
      <c r="C750" s="88">
        <v>-35.172145999999998</v>
      </c>
      <c r="D750" s="88">
        <v>-29.002516</v>
      </c>
      <c r="E750" s="88">
        <v>-33.378765000000001</v>
      </c>
      <c r="F750" s="88">
        <v>-10.02505</v>
      </c>
      <c r="L750" s="88"/>
      <c r="M750" s="88"/>
      <c r="N750" s="88"/>
    </row>
    <row r="751" spans="2:14" x14ac:dyDescent="0.25">
      <c r="B751" s="88">
        <v>40200000000</v>
      </c>
      <c r="C751" s="88">
        <v>-35.511783999999999</v>
      </c>
      <c r="D751" s="88">
        <v>-28.921837</v>
      </c>
      <c r="E751" s="88">
        <v>-32.994976000000001</v>
      </c>
      <c r="F751" s="88">
        <v>-9.5317755000000002</v>
      </c>
      <c r="L751" s="88"/>
      <c r="M751" s="88"/>
      <c r="N751" s="88"/>
    </row>
    <row r="752" spans="2:14" x14ac:dyDescent="0.25">
      <c r="B752" s="88">
        <v>40400000000</v>
      </c>
      <c r="C752" s="88">
        <v>-35.945006999999997</v>
      </c>
      <c r="D752" s="88">
        <v>-28.899529000000001</v>
      </c>
      <c r="E752" s="88">
        <v>-32.739936999999998</v>
      </c>
      <c r="F752" s="88">
        <v>-9.0987492000000003</v>
      </c>
      <c r="L752" s="88"/>
      <c r="M752" s="88"/>
      <c r="N752" s="88"/>
    </row>
    <row r="753" spans="2:14" x14ac:dyDescent="0.25">
      <c r="B753" s="88">
        <v>40600000000</v>
      </c>
      <c r="C753" s="88">
        <v>-36.528995999999999</v>
      </c>
      <c r="D753" s="88">
        <v>-28.957283</v>
      </c>
      <c r="E753" s="88">
        <v>-32.506118999999998</v>
      </c>
      <c r="F753" s="88">
        <v>-8.7376404000000001</v>
      </c>
      <c r="L753" s="88"/>
      <c r="M753" s="88"/>
      <c r="N753" s="88"/>
    </row>
    <row r="754" spans="2:14" x14ac:dyDescent="0.25">
      <c r="B754" s="88">
        <v>40800000000</v>
      </c>
      <c r="C754" s="88">
        <v>-37.053181000000002</v>
      </c>
      <c r="D754" s="88">
        <v>-29.092009999999998</v>
      </c>
      <c r="E754" s="88">
        <v>-32.323402000000002</v>
      </c>
      <c r="F754" s="88">
        <v>-8.4142275000000009</v>
      </c>
      <c r="L754" s="88"/>
      <c r="M754" s="88"/>
      <c r="N754" s="88"/>
    </row>
    <row r="755" spans="2:14" x14ac:dyDescent="0.25">
      <c r="B755" s="88">
        <v>41000000000</v>
      </c>
      <c r="C755" s="88">
        <v>-37.525806000000003</v>
      </c>
      <c r="D755" s="88">
        <v>-29.334140999999999</v>
      </c>
      <c r="E755" s="88">
        <v>-32.270912000000003</v>
      </c>
      <c r="F755" s="88">
        <v>-8.1547841999999999</v>
      </c>
      <c r="L755" s="88"/>
      <c r="M755" s="88"/>
      <c r="N755" s="88"/>
    </row>
    <row r="756" spans="2:14" x14ac:dyDescent="0.25">
      <c r="B756" s="88">
        <v>41200000000</v>
      </c>
      <c r="C756" s="88">
        <v>-37.877398999999997</v>
      </c>
      <c r="D756" s="88">
        <v>-29.591958999999999</v>
      </c>
      <c r="E756" s="88">
        <v>-32.217059999999996</v>
      </c>
      <c r="F756" s="88">
        <v>-7.8928551999999996</v>
      </c>
      <c r="L756" s="88"/>
      <c r="M756" s="88"/>
      <c r="N756" s="88"/>
    </row>
    <row r="757" spans="2:14" x14ac:dyDescent="0.25">
      <c r="B757" s="88">
        <v>41400000000</v>
      </c>
      <c r="C757" s="88">
        <v>-38.078158999999999</v>
      </c>
      <c r="D757" s="88">
        <v>-29.952605999999999</v>
      </c>
      <c r="E757" s="88">
        <v>-32.226761000000003</v>
      </c>
      <c r="F757" s="88">
        <v>-7.6752738999999996</v>
      </c>
      <c r="L757" s="88"/>
      <c r="M757" s="88"/>
      <c r="N757" s="88"/>
    </row>
    <row r="758" spans="2:14" x14ac:dyDescent="0.25">
      <c r="B758" s="88">
        <v>41600000000</v>
      </c>
      <c r="C758" s="88">
        <v>-38.125435000000003</v>
      </c>
      <c r="D758" s="88">
        <v>-30.402208000000002</v>
      </c>
      <c r="E758" s="88">
        <v>-32.181232000000001</v>
      </c>
      <c r="F758" s="88">
        <v>-7.4730705999999998</v>
      </c>
      <c r="L758" s="88"/>
      <c r="M758" s="88"/>
      <c r="N758" s="88"/>
    </row>
    <row r="759" spans="2:14" x14ac:dyDescent="0.25">
      <c r="B759" s="88">
        <v>41800000000</v>
      </c>
      <c r="C759" s="88">
        <v>-37.948162000000004</v>
      </c>
      <c r="D759" s="88">
        <v>-30.981660999999999</v>
      </c>
      <c r="E759" s="88">
        <v>-32.137596000000002</v>
      </c>
      <c r="F759" s="88">
        <v>-7.2908001000000002</v>
      </c>
      <c r="L759" s="88"/>
      <c r="M759" s="88"/>
      <c r="N759" s="88"/>
    </row>
    <row r="760" spans="2:14" x14ac:dyDescent="0.25">
      <c r="B760" s="88">
        <v>42000000000</v>
      </c>
      <c r="C760" s="88">
        <v>-37.474379999999996</v>
      </c>
      <c r="D760" s="88">
        <v>-31.566374</v>
      </c>
      <c r="E760" s="88">
        <v>-32.157798999999997</v>
      </c>
      <c r="F760" s="88">
        <v>-7.1328087</v>
      </c>
      <c r="L760" s="88"/>
      <c r="M760" s="88"/>
      <c r="N760" s="88"/>
    </row>
    <row r="761" spans="2:14" x14ac:dyDescent="0.25">
      <c r="B761" s="88">
        <v>42200000000</v>
      </c>
      <c r="C761" s="88">
        <v>-36.798366999999999</v>
      </c>
      <c r="D761" s="88">
        <v>-32.087626999999998</v>
      </c>
      <c r="E761" s="88">
        <v>-32.291266999999998</v>
      </c>
      <c r="F761" s="88">
        <v>-6.9771675999999996</v>
      </c>
      <c r="L761" s="88"/>
      <c r="M761" s="88"/>
      <c r="N761" s="88"/>
    </row>
    <row r="762" spans="2:14" x14ac:dyDescent="0.25">
      <c r="B762" s="88">
        <v>42400000000</v>
      </c>
      <c r="C762" s="88">
        <v>-36.014729000000003</v>
      </c>
      <c r="D762" s="88">
        <v>-32.3367</v>
      </c>
      <c r="E762" s="88">
        <v>-32.508904000000001</v>
      </c>
      <c r="F762" s="88">
        <v>-6.8523388000000001</v>
      </c>
      <c r="L762" s="88"/>
      <c r="M762" s="88"/>
      <c r="N762" s="88"/>
    </row>
    <row r="763" spans="2:14" x14ac:dyDescent="0.25">
      <c r="B763" s="88">
        <v>42600000000</v>
      </c>
      <c r="C763" s="88">
        <v>-35.191490000000002</v>
      </c>
      <c r="D763" s="88">
        <v>-32.363059999999997</v>
      </c>
      <c r="E763" s="88">
        <v>-32.617268000000003</v>
      </c>
      <c r="F763" s="88">
        <v>-6.7462358</v>
      </c>
      <c r="L763" s="88"/>
      <c r="M763" s="88"/>
      <c r="N763" s="88"/>
    </row>
    <row r="764" spans="2:14" x14ac:dyDescent="0.25">
      <c r="B764" s="88">
        <v>42800000000</v>
      </c>
      <c r="C764" s="88">
        <v>-34.525382999999998</v>
      </c>
      <c r="D764" s="88">
        <v>-32.362704999999998</v>
      </c>
      <c r="E764" s="88">
        <v>-32.627670000000002</v>
      </c>
      <c r="F764" s="88">
        <v>-6.6364675000000002</v>
      </c>
      <c r="L764" s="88"/>
      <c r="M764" s="88"/>
      <c r="N764" s="88"/>
    </row>
    <row r="765" spans="2:14" x14ac:dyDescent="0.25">
      <c r="B765" s="88">
        <v>43000000000</v>
      </c>
      <c r="C765" s="88">
        <v>-33.942425</v>
      </c>
      <c r="D765" s="88">
        <v>-32.277144999999997</v>
      </c>
      <c r="E765" s="88">
        <v>-32.608299000000002</v>
      </c>
      <c r="F765" s="88">
        <v>-6.5534086</v>
      </c>
      <c r="L765" s="88"/>
      <c r="M765" s="88"/>
      <c r="N765" s="88"/>
    </row>
    <row r="766" spans="2:14" x14ac:dyDescent="0.25">
      <c r="B766" s="88">
        <v>43200000000</v>
      </c>
      <c r="C766" s="88">
        <v>-33.468544000000001</v>
      </c>
      <c r="D766" s="88">
        <v>-32.010128000000002</v>
      </c>
      <c r="E766" s="88">
        <v>-32.556213</v>
      </c>
      <c r="F766" s="88">
        <v>-6.4764051</v>
      </c>
      <c r="L766" s="88"/>
      <c r="M766" s="88"/>
      <c r="N766" s="88"/>
    </row>
    <row r="767" spans="2:14" x14ac:dyDescent="0.25">
      <c r="B767" s="88">
        <v>43400000000</v>
      </c>
      <c r="C767" s="88">
        <v>-33.181423000000002</v>
      </c>
      <c r="D767" s="88">
        <v>-31.671755000000001</v>
      </c>
      <c r="E767" s="88">
        <v>-32.365082000000001</v>
      </c>
      <c r="F767" s="88">
        <v>-6.3964672</v>
      </c>
      <c r="L767" s="88"/>
      <c r="M767" s="88"/>
      <c r="N767" s="88"/>
    </row>
    <row r="768" spans="2:14" x14ac:dyDescent="0.25">
      <c r="B768" s="88">
        <v>43600000000</v>
      </c>
      <c r="C768" s="88">
        <v>-33.108311</v>
      </c>
      <c r="D768" s="88">
        <v>-31.272886</v>
      </c>
      <c r="E768" s="88">
        <v>-31.894773000000001</v>
      </c>
      <c r="F768" s="88">
        <v>-6.3301534999999998</v>
      </c>
      <c r="L768" s="88"/>
      <c r="M768" s="88"/>
      <c r="N768" s="88"/>
    </row>
    <row r="769" spans="2:14" x14ac:dyDescent="0.25">
      <c r="B769" s="88">
        <v>43800000000</v>
      </c>
      <c r="C769" s="88">
        <v>-33.302143000000001</v>
      </c>
      <c r="D769" s="88">
        <v>-31.08437</v>
      </c>
      <c r="E769" s="88">
        <v>-31.217690999999999</v>
      </c>
      <c r="F769" s="88">
        <v>-6.2612909999999999</v>
      </c>
      <c r="L769" s="88"/>
      <c r="M769" s="88"/>
      <c r="N769" s="88"/>
    </row>
    <row r="770" spans="2:14" x14ac:dyDescent="0.25">
      <c r="B770" s="88">
        <v>44000000000</v>
      </c>
      <c r="C770" s="88">
        <v>-33.687283000000001</v>
      </c>
      <c r="D770" s="88">
        <v>-31.231749000000001</v>
      </c>
      <c r="E770" s="88">
        <v>-30.567609999999998</v>
      </c>
      <c r="F770" s="88">
        <v>-6.1910366999999997</v>
      </c>
      <c r="L770" s="88"/>
      <c r="M770" s="88"/>
      <c r="N770" s="88"/>
    </row>
    <row r="771" spans="2:14" x14ac:dyDescent="0.25">
      <c r="B771" s="88">
        <v>44200000000</v>
      </c>
      <c r="C771" s="88">
        <v>-34.249209999999998</v>
      </c>
      <c r="D771" s="88">
        <v>-31.538461999999999</v>
      </c>
      <c r="E771" s="88">
        <v>-29.982358999999999</v>
      </c>
      <c r="F771" s="88">
        <v>-6.1284447000000002</v>
      </c>
      <c r="L771" s="88"/>
      <c r="M771" s="88"/>
      <c r="N771" s="88"/>
    </row>
    <row r="772" spans="2:14" x14ac:dyDescent="0.25">
      <c r="B772" s="88">
        <v>44400000000</v>
      </c>
      <c r="C772" s="88">
        <v>-34.966293</v>
      </c>
      <c r="D772" s="88">
        <v>-32.102051000000003</v>
      </c>
      <c r="E772" s="88">
        <v>-29.345815999999999</v>
      </c>
      <c r="F772" s="88">
        <v>-6.0538544999999999</v>
      </c>
      <c r="L772" s="88"/>
      <c r="M772" s="88"/>
      <c r="N772" s="88"/>
    </row>
    <row r="773" spans="2:14" x14ac:dyDescent="0.25">
      <c r="B773" s="88">
        <v>44600000000</v>
      </c>
      <c r="C773" s="88">
        <v>-35.939841999999999</v>
      </c>
      <c r="D773" s="88">
        <v>-33.084316000000001</v>
      </c>
      <c r="E773" s="88">
        <v>-28.752600000000001</v>
      </c>
      <c r="F773" s="88">
        <v>-5.9809970999999997</v>
      </c>
      <c r="L773" s="88"/>
      <c r="M773" s="88"/>
      <c r="N773" s="88"/>
    </row>
    <row r="774" spans="2:14" x14ac:dyDescent="0.25">
      <c r="B774" s="88">
        <v>44800000000</v>
      </c>
      <c r="C774" s="88">
        <v>-37.001987</v>
      </c>
      <c r="D774" s="88">
        <v>-34.277245000000001</v>
      </c>
      <c r="E774" s="88">
        <v>-28.209713000000001</v>
      </c>
      <c r="F774" s="88">
        <v>-5.9078207000000003</v>
      </c>
      <c r="L774" s="88"/>
      <c r="M774" s="88"/>
      <c r="N774" s="88"/>
    </row>
    <row r="775" spans="2:14" x14ac:dyDescent="0.25">
      <c r="B775" s="88">
        <v>45000000000</v>
      </c>
      <c r="C775" s="88">
        <v>-38.186207000000003</v>
      </c>
      <c r="D775" s="88">
        <v>-35.401997000000001</v>
      </c>
      <c r="E775" s="88">
        <v>-27.769033</v>
      </c>
      <c r="F775" s="88">
        <v>-5.8424753999999997</v>
      </c>
      <c r="L775" s="88"/>
      <c r="M775" s="88"/>
      <c r="N775" s="88"/>
    </row>
    <row r="776" spans="2:14" x14ac:dyDescent="0.25">
      <c r="B776" s="88">
        <v>45200000000</v>
      </c>
      <c r="C776" s="88">
        <v>-39.255744999999997</v>
      </c>
      <c r="D776" s="88">
        <v>-36.336826000000002</v>
      </c>
      <c r="E776" s="88">
        <v>-27.424526</v>
      </c>
      <c r="F776" s="88">
        <v>-5.7981248000000001</v>
      </c>
      <c r="L776" s="88"/>
      <c r="M776" s="88"/>
      <c r="N776" s="88"/>
    </row>
    <row r="777" spans="2:14" x14ac:dyDescent="0.25">
      <c r="B777" s="88">
        <v>45400000000</v>
      </c>
      <c r="C777" s="88">
        <v>-40.331429</v>
      </c>
      <c r="D777" s="88">
        <v>-36.828529000000003</v>
      </c>
      <c r="E777" s="88">
        <v>-27.104771</v>
      </c>
      <c r="F777" s="88">
        <v>-5.7504796999999996</v>
      </c>
      <c r="L777" s="88"/>
      <c r="M777" s="88"/>
      <c r="N777" s="88"/>
    </row>
    <row r="778" spans="2:14" x14ac:dyDescent="0.25">
      <c r="B778" s="88">
        <v>45600000000</v>
      </c>
      <c r="C778" s="88">
        <v>-41.403587000000002</v>
      </c>
      <c r="D778" s="88">
        <v>-36.886409999999998</v>
      </c>
      <c r="E778" s="88">
        <v>-26.804756000000001</v>
      </c>
      <c r="F778" s="88">
        <v>-5.7260999999999997</v>
      </c>
      <c r="L778" s="88"/>
      <c r="M778" s="88"/>
      <c r="N778" s="88"/>
    </row>
    <row r="779" spans="2:14" x14ac:dyDescent="0.25">
      <c r="B779" s="88">
        <v>45800000000</v>
      </c>
      <c r="C779" s="88">
        <v>-42.959366000000003</v>
      </c>
      <c r="D779" s="88">
        <v>-36.328513999999998</v>
      </c>
      <c r="E779" s="88">
        <v>-26.590767</v>
      </c>
      <c r="F779" s="88">
        <v>-5.7307243000000003</v>
      </c>
      <c r="L779" s="88"/>
      <c r="M779" s="88"/>
      <c r="N779" s="88"/>
    </row>
    <row r="780" spans="2:14" x14ac:dyDescent="0.25">
      <c r="B780" s="88">
        <v>46000000000</v>
      </c>
      <c r="C780" s="88">
        <v>-44.238899000000004</v>
      </c>
      <c r="D780" s="88">
        <v>-35.144469999999998</v>
      </c>
      <c r="E780" s="88">
        <v>-26.443231999999998</v>
      </c>
      <c r="F780" s="88">
        <v>-5.7383075000000003</v>
      </c>
      <c r="L780" s="88"/>
      <c r="M780" s="88"/>
      <c r="N780" s="88"/>
    </row>
    <row r="781" spans="2:14" x14ac:dyDescent="0.25">
      <c r="B781" s="88">
        <v>46200000000</v>
      </c>
      <c r="C781" s="88">
        <v>-45.106163000000002</v>
      </c>
      <c r="D781" s="88">
        <v>-33.591087000000002</v>
      </c>
      <c r="E781" s="88">
        <v>-26.397960999999999</v>
      </c>
      <c r="F781" s="88">
        <v>-5.7716599000000004</v>
      </c>
      <c r="L781" s="88"/>
      <c r="M781" s="88"/>
      <c r="N781" s="88"/>
    </row>
    <row r="782" spans="2:14" x14ac:dyDescent="0.25">
      <c r="B782" s="88">
        <v>46400000000</v>
      </c>
      <c r="C782" s="88">
        <v>-46.245716000000002</v>
      </c>
      <c r="D782" s="88">
        <v>-32.013660000000002</v>
      </c>
      <c r="E782" s="88">
        <v>-26.444275000000001</v>
      </c>
      <c r="F782" s="88">
        <v>-5.8262071999999998</v>
      </c>
      <c r="L782" s="88"/>
      <c r="M782" s="88"/>
      <c r="N782" s="88"/>
    </row>
    <row r="783" spans="2:14" x14ac:dyDescent="0.25">
      <c r="B783" s="88">
        <v>46600000000</v>
      </c>
      <c r="C783" s="88">
        <v>-47.882213999999998</v>
      </c>
      <c r="D783" s="88">
        <v>-30.512377000000001</v>
      </c>
      <c r="E783" s="88">
        <v>-26.507223</v>
      </c>
      <c r="F783" s="88">
        <v>-5.8781786</v>
      </c>
      <c r="L783" s="88"/>
      <c r="M783" s="88"/>
      <c r="N783" s="88"/>
    </row>
    <row r="784" spans="2:14" x14ac:dyDescent="0.25">
      <c r="B784" s="88">
        <v>46800000000</v>
      </c>
      <c r="C784" s="88">
        <v>-49.154938000000001</v>
      </c>
      <c r="D784" s="88">
        <v>-29.202746999999999</v>
      </c>
      <c r="E784" s="88">
        <v>-26.585208999999999</v>
      </c>
      <c r="F784" s="88">
        <v>-5.9743098999999997</v>
      </c>
      <c r="L784" s="88"/>
      <c r="M784" s="88"/>
      <c r="N784" s="88"/>
    </row>
    <row r="785" spans="2:14" x14ac:dyDescent="0.25">
      <c r="B785" s="88">
        <v>47000000000</v>
      </c>
      <c r="C785" s="88">
        <v>-49.842331000000001</v>
      </c>
      <c r="D785" s="88">
        <v>-28.025334999999998</v>
      </c>
      <c r="E785" s="88">
        <v>-26.693016</v>
      </c>
      <c r="F785" s="88">
        <v>-6.0801983000000002</v>
      </c>
      <c r="L785" s="88"/>
      <c r="M785" s="88"/>
      <c r="N785" s="88"/>
    </row>
    <row r="786" spans="2:14" x14ac:dyDescent="0.25">
      <c r="B786" s="88">
        <v>47200000000</v>
      </c>
      <c r="C786" s="88">
        <v>-49.308669999999999</v>
      </c>
      <c r="D786" s="88">
        <v>-27.054728999999998</v>
      </c>
      <c r="E786" s="88">
        <v>-26.803356000000001</v>
      </c>
      <c r="F786" s="88">
        <v>-6.1950512</v>
      </c>
      <c r="L786" s="88"/>
      <c r="M786" s="88"/>
      <c r="N786" s="88"/>
    </row>
    <row r="787" spans="2:14" x14ac:dyDescent="0.25">
      <c r="B787" s="88">
        <v>47400000000</v>
      </c>
      <c r="C787" s="88">
        <v>-48.674225</v>
      </c>
      <c r="D787" s="88">
        <v>-26.226324000000002</v>
      </c>
      <c r="E787" s="88">
        <v>-26.853103999999998</v>
      </c>
      <c r="F787" s="88">
        <v>-6.3343648999999997</v>
      </c>
      <c r="L787" s="88"/>
      <c r="M787" s="88"/>
      <c r="N787" s="88"/>
    </row>
    <row r="788" spans="2:14" x14ac:dyDescent="0.25">
      <c r="B788" s="88">
        <v>47600000000</v>
      </c>
      <c r="C788" s="88">
        <v>-48.105801</v>
      </c>
      <c r="D788" s="88">
        <v>-25.524908</v>
      </c>
      <c r="E788" s="88">
        <v>-26.837434999999999</v>
      </c>
      <c r="F788" s="88">
        <v>-6.4802660999999997</v>
      </c>
      <c r="L788" s="88"/>
      <c r="M788" s="88"/>
      <c r="N788" s="88"/>
    </row>
    <row r="789" spans="2:14" x14ac:dyDescent="0.25">
      <c r="B789" s="88">
        <v>47800000000</v>
      </c>
      <c r="C789" s="88">
        <v>-47.110317000000002</v>
      </c>
      <c r="D789" s="88">
        <v>-24.945910000000001</v>
      </c>
      <c r="E789" s="88">
        <v>-26.795418000000002</v>
      </c>
      <c r="F789" s="88">
        <v>-6.6483578999999997</v>
      </c>
      <c r="L789" s="88"/>
      <c r="M789" s="88"/>
      <c r="N789" s="88"/>
    </row>
    <row r="790" spans="2:14" x14ac:dyDescent="0.25">
      <c r="B790" s="88">
        <v>48000000000</v>
      </c>
      <c r="C790" s="88">
        <v>-45.680996</v>
      </c>
      <c r="D790" s="88">
        <v>-24.426932999999998</v>
      </c>
      <c r="E790" s="88">
        <v>-26.775880999999998</v>
      </c>
      <c r="F790" s="88">
        <v>-6.8345208</v>
      </c>
      <c r="L790" s="88"/>
      <c r="M790" s="88"/>
      <c r="N790" s="88"/>
    </row>
    <row r="791" spans="2:14" x14ac:dyDescent="0.25">
      <c r="B791" s="88">
        <v>48200000000</v>
      </c>
      <c r="C791" s="88">
        <v>-44.568095999999997</v>
      </c>
      <c r="D791" s="88">
        <v>-24.019390000000001</v>
      </c>
      <c r="E791" s="88">
        <v>-26.738934</v>
      </c>
      <c r="F791" s="88">
        <v>-7.0157236999999997</v>
      </c>
      <c r="L791" s="88"/>
      <c r="M791" s="88"/>
      <c r="N791" s="88"/>
    </row>
    <row r="792" spans="2:14" x14ac:dyDescent="0.25">
      <c r="B792" s="88">
        <v>48400000000</v>
      </c>
      <c r="C792" s="88">
        <v>-43.948090000000001</v>
      </c>
      <c r="D792" s="88">
        <v>-23.740697999999998</v>
      </c>
      <c r="E792" s="88">
        <v>-26.698799000000001</v>
      </c>
      <c r="F792" s="88">
        <v>-7.2088922999999996</v>
      </c>
      <c r="L792" s="88"/>
      <c r="M792" s="88"/>
      <c r="N792" s="88"/>
    </row>
    <row r="793" spans="2:14" x14ac:dyDescent="0.25">
      <c r="B793" s="88">
        <v>48600000000</v>
      </c>
      <c r="C793" s="88">
        <v>-43.752837999999997</v>
      </c>
      <c r="D793" s="88">
        <v>-23.63364</v>
      </c>
      <c r="E793" s="88">
        <v>-26.674316000000001</v>
      </c>
      <c r="F793" s="88">
        <v>-7.4186357999999997</v>
      </c>
      <c r="L793" s="88"/>
      <c r="M793" s="88"/>
      <c r="N793" s="88"/>
    </row>
    <row r="794" spans="2:14" x14ac:dyDescent="0.25">
      <c r="B794" s="88">
        <v>48800000000</v>
      </c>
      <c r="C794" s="88">
        <v>-43.850482999999997</v>
      </c>
      <c r="D794" s="88">
        <v>-23.664017000000001</v>
      </c>
      <c r="E794" s="88">
        <v>-26.655846</v>
      </c>
      <c r="F794" s="88">
        <v>-7.6433233999999999</v>
      </c>
      <c r="L794" s="88"/>
      <c r="M794" s="88"/>
      <c r="N794" s="88"/>
    </row>
    <row r="795" spans="2:14" x14ac:dyDescent="0.25">
      <c r="B795" s="88">
        <v>49000000000</v>
      </c>
      <c r="C795" s="88">
        <v>-44.288936999999997</v>
      </c>
      <c r="D795" s="88">
        <v>-23.733619999999998</v>
      </c>
      <c r="E795" s="88">
        <v>-26.617764000000001</v>
      </c>
      <c r="F795" s="88">
        <v>-7.8757400999999998</v>
      </c>
      <c r="L795" s="88"/>
      <c r="M795" s="88"/>
      <c r="N795" s="88"/>
    </row>
    <row r="796" spans="2:14" x14ac:dyDescent="0.25">
      <c r="B796" s="88">
        <v>49200000000</v>
      </c>
      <c r="C796" s="88">
        <v>-44.332211000000001</v>
      </c>
      <c r="D796" s="88">
        <v>-23.859781000000002</v>
      </c>
      <c r="E796" s="88">
        <v>-26.580597000000001</v>
      </c>
      <c r="F796" s="88">
        <v>-8.1154299000000005</v>
      </c>
      <c r="L796" s="88"/>
      <c r="M796" s="88"/>
      <c r="N796" s="88"/>
    </row>
    <row r="797" spans="2:14" x14ac:dyDescent="0.25">
      <c r="B797" s="88">
        <v>49400000000</v>
      </c>
      <c r="C797" s="88">
        <v>-44.290301999999997</v>
      </c>
      <c r="D797" s="88">
        <v>-24.044122999999999</v>
      </c>
      <c r="E797" s="88">
        <v>-26.500612</v>
      </c>
      <c r="F797" s="88">
        <v>-8.3795699999999993</v>
      </c>
      <c r="L797" s="88"/>
      <c r="M797" s="88"/>
      <c r="N797" s="88"/>
    </row>
    <row r="798" spans="2:14" x14ac:dyDescent="0.25">
      <c r="B798" s="88">
        <v>49600000000</v>
      </c>
      <c r="C798" s="88">
        <v>-44.162495</v>
      </c>
      <c r="D798" s="88">
        <v>-24.220694000000002</v>
      </c>
      <c r="E798" s="88">
        <v>-26.433937</v>
      </c>
      <c r="F798" s="88">
        <v>-8.6171141000000002</v>
      </c>
      <c r="L798" s="88"/>
      <c r="M798" s="88"/>
      <c r="N798" s="88"/>
    </row>
    <row r="799" spans="2:14" x14ac:dyDescent="0.25">
      <c r="B799" s="88">
        <v>49800000000</v>
      </c>
      <c r="C799" s="88">
        <v>-43.951324</v>
      </c>
      <c r="D799" s="88">
        <v>-24.381536000000001</v>
      </c>
      <c r="E799" s="88">
        <v>-26.375706000000001</v>
      </c>
      <c r="F799" s="88">
        <v>-8.8195838999999996</v>
      </c>
      <c r="L799" s="88"/>
      <c r="M799" s="88"/>
      <c r="N799" s="88"/>
    </row>
    <row r="800" spans="2:14" x14ac:dyDescent="0.25">
      <c r="B800" s="88">
        <v>50000000000</v>
      </c>
      <c r="C800" s="88">
        <v>-43.869926</v>
      </c>
      <c r="D800" s="88">
        <v>-24.517363</v>
      </c>
      <c r="E800" s="88">
        <v>-26.321901</v>
      </c>
      <c r="F800" s="88">
        <v>-8.9809140999999997</v>
      </c>
      <c r="L800" s="88"/>
      <c r="M800" s="88"/>
      <c r="N800" s="88"/>
    </row>
    <row r="801" spans="2:14" x14ac:dyDescent="0.25">
      <c r="B801" s="88" t="s">
        <v>21</v>
      </c>
      <c r="C801" s="88"/>
      <c r="D801" s="88"/>
      <c r="E801" s="88"/>
      <c r="F801" s="88"/>
      <c r="L801" s="88"/>
      <c r="M801" s="88"/>
      <c r="N801" s="88"/>
    </row>
    <row r="802" spans="2:14" x14ac:dyDescent="0.25">
      <c r="B802" s="88">
        <v>17001500000</v>
      </c>
      <c r="C802" s="88">
        <v>-46.662700999999998</v>
      </c>
      <c r="D802" s="88">
        <v>-1.2203010000000001</v>
      </c>
      <c r="L802" s="88"/>
      <c r="M802" s="88"/>
      <c r="N802" s="88"/>
    </row>
    <row r="803" spans="2:14" x14ac:dyDescent="0.25">
      <c r="B803" s="88">
        <v>17101450000</v>
      </c>
      <c r="C803" s="88">
        <v>-45.950828999999999</v>
      </c>
      <c r="D803" s="88">
        <v>-1.2134408999999999</v>
      </c>
      <c r="L803" s="88"/>
      <c r="M803" s="88"/>
      <c r="N803" s="88"/>
    </row>
    <row r="804" spans="2:14" x14ac:dyDescent="0.25">
      <c r="B804" s="88">
        <v>17201400000</v>
      </c>
      <c r="C804" s="88">
        <v>-45.115009000000001</v>
      </c>
      <c r="D804" s="88">
        <v>-1.2091392000000001</v>
      </c>
      <c r="L804" s="88"/>
      <c r="M804" s="88"/>
      <c r="N804" s="88"/>
    </row>
    <row r="805" spans="2:14" x14ac:dyDescent="0.25">
      <c r="B805" s="88">
        <v>17301350000</v>
      </c>
      <c r="C805" s="88">
        <v>-43.901871</v>
      </c>
      <c r="D805" s="88">
        <v>-1.2051178</v>
      </c>
      <c r="L805" s="88"/>
      <c r="M805" s="88"/>
      <c r="N805" s="88"/>
    </row>
    <row r="806" spans="2:14" x14ac:dyDescent="0.25">
      <c r="B806" s="88">
        <v>17401300000</v>
      </c>
      <c r="C806" s="88">
        <v>-42.341769999999997</v>
      </c>
      <c r="D806" s="88">
        <v>-1.201579</v>
      </c>
      <c r="L806" s="88"/>
      <c r="M806" s="88"/>
      <c r="N806" s="88"/>
    </row>
    <row r="807" spans="2:14" x14ac:dyDescent="0.25">
      <c r="B807" s="88">
        <v>17501250000</v>
      </c>
      <c r="C807" s="88">
        <v>-41.087947999999997</v>
      </c>
      <c r="D807" s="88">
        <v>-1.1970143</v>
      </c>
      <c r="L807" s="88"/>
      <c r="M807" s="88"/>
      <c r="N807" s="88"/>
    </row>
    <row r="808" spans="2:14" x14ac:dyDescent="0.25">
      <c r="B808" s="88">
        <v>17601200000</v>
      </c>
      <c r="C808" s="88">
        <v>-39.889397000000002</v>
      </c>
      <c r="D808" s="88">
        <v>-1.1939105999999999</v>
      </c>
      <c r="L808" s="88"/>
      <c r="M808" s="88"/>
      <c r="N808" s="88"/>
    </row>
    <row r="809" spans="2:14" x14ac:dyDescent="0.25">
      <c r="B809" s="88">
        <v>17701150000</v>
      </c>
      <c r="C809" s="88">
        <v>-38.936596000000002</v>
      </c>
      <c r="D809" s="88">
        <v>-1.1935648999999999</v>
      </c>
      <c r="L809" s="88"/>
      <c r="M809" s="88"/>
      <c r="N809" s="88"/>
    </row>
    <row r="810" spans="2:14" x14ac:dyDescent="0.25">
      <c r="B810" s="88">
        <v>17801100000</v>
      </c>
      <c r="C810" s="88">
        <v>-38.204490999999997</v>
      </c>
      <c r="D810" s="88">
        <v>-1.1935903999999999</v>
      </c>
      <c r="L810" s="88"/>
      <c r="M810" s="88"/>
      <c r="N810" s="88"/>
    </row>
    <row r="811" spans="2:14" x14ac:dyDescent="0.25">
      <c r="B811" s="88">
        <v>17901050000</v>
      </c>
      <c r="C811" s="88">
        <v>-37.479590999999999</v>
      </c>
      <c r="D811" s="88">
        <v>-1.1925793</v>
      </c>
      <c r="L811" s="88"/>
      <c r="M811" s="88"/>
      <c r="N811" s="88"/>
    </row>
    <row r="812" spans="2:14" x14ac:dyDescent="0.25">
      <c r="B812" s="88">
        <v>18001000000</v>
      </c>
      <c r="C812" s="88">
        <v>-36.935070000000003</v>
      </c>
      <c r="D812" s="88">
        <v>-1.1933936000000001</v>
      </c>
      <c r="L812" s="88"/>
      <c r="M812" s="88"/>
      <c r="N812" s="88"/>
    </row>
    <row r="813" spans="2:14" x14ac:dyDescent="0.25">
      <c r="B813" s="88">
        <v>18100950000</v>
      </c>
      <c r="C813" s="88">
        <v>-36.491985</v>
      </c>
      <c r="D813" s="88">
        <v>-1.1953898999999999</v>
      </c>
      <c r="L813" s="88"/>
      <c r="M813" s="88"/>
      <c r="N813" s="88"/>
    </row>
    <row r="814" spans="2:14" x14ac:dyDescent="0.25">
      <c r="B814" s="88">
        <v>18200900000</v>
      </c>
      <c r="C814" s="88">
        <v>-36.030895000000001</v>
      </c>
      <c r="D814" s="88">
        <v>-1.1996606999999999</v>
      </c>
      <c r="L814" s="88"/>
      <c r="M814" s="88"/>
      <c r="N814" s="88"/>
    </row>
    <row r="815" spans="2:14" x14ac:dyDescent="0.25">
      <c r="B815" s="88">
        <v>18300850000</v>
      </c>
      <c r="C815" s="88">
        <v>-35.738788999999997</v>
      </c>
      <c r="D815" s="88">
        <v>-1.2044098000000001</v>
      </c>
      <c r="L815" s="88"/>
      <c r="M815" s="88"/>
      <c r="N815" s="88"/>
    </row>
    <row r="816" spans="2:14" x14ac:dyDescent="0.25">
      <c r="B816" s="88">
        <v>18400800000</v>
      </c>
      <c r="C816" s="88">
        <v>-35.425384999999999</v>
      </c>
      <c r="D816" s="88">
        <v>-1.209265</v>
      </c>
      <c r="L816" s="88"/>
      <c r="M816" s="88"/>
      <c r="N816" s="88"/>
    </row>
    <row r="817" spans="2:14" x14ac:dyDescent="0.25">
      <c r="B817" s="88">
        <v>18500750000</v>
      </c>
      <c r="C817" s="88">
        <v>-35.240470999999999</v>
      </c>
      <c r="D817" s="88">
        <v>-1.2127273999999999</v>
      </c>
      <c r="L817" s="88"/>
      <c r="M817" s="88"/>
      <c r="N817" s="88"/>
    </row>
    <row r="818" spans="2:14" x14ac:dyDescent="0.25">
      <c r="B818" s="88">
        <v>18600700000</v>
      </c>
      <c r="C818" s="88">
        <v>-35.092647999999997</v>
      </c>
      <c r="D818" s="88">
        <v>-1.2171679</v>
      </c>
      <c r="L818" s="88"/>
      <c r="M818" s="88"/>
      <c r="N818" s="88"/>
    </row>
    <row r="819" spans="2:14" x14ac:dyDescent="0.25">
      <c r="B819" s="88">
        <v>18700650000</v>
      </c>
      <c r="C819" s="88">
        <v>-34.979702000000003</v>
      </c>
      <c r="D819" s="88">
        <v>-1.2210300000000001</v>
      </c>
      <c r="L819" s="88"/>
      <c r="M819" s="88"/>
      <c r="N819" s="88"/>
    </row>
    <row r="820" spans="2:14" x14ac:dyDescent="0.25">
      <c r="B820" s="88">
        <v>18800600000</v>
      </c>
      <c r="C820" s="88">
        <v>-34.851357</v>
      </c>
      <c r="D820" s="88">
        <v>-1.2258675000000001</v>
      </c>
      <c r="L820" s="88"/>
      <c r="M820" s="88"/>
      <c r="N820" s="88"/>
    </row>
    <row r="821" spans="2:14" x14ac:dyDescent="0.25">
      <c r="B821" s="88">
        <v>18900550000</v>
      </c>
      <c r="C821" s="88">
        <v>-34.801456000000002</v>
      </c>
      <c r="D821" s="88">
        <v>-1.232334</v>
      </c>
      <c r="L821" s="88"/>
      <c r="M821" s="88"/>
      <c r="N821" s="88"/>
    </row>
    <row r="822" spans="2:14" x14ac:dyDescent="0.25">
      <c r="B822" s="88">
        <v>19000500000</v>
      </c>
      <c r="C822" s="88">
        <v>-34.719143000000003</v>
      </c>
      <c r="D822" s="88">
        <v>-1.2427208000000001</v>
      </c>
      <c r="L822" s="88"/>
      <c r="M822" s="88"/>
      <c r="N822" s="88"/>
    </row>
    <row r="823" spans="2:14" x14ac:dyDescent="0.25">
      <c r="B823" s="88">
        <v>19100450000</v>
      </c>
      <c r="C823" s="88">
        <v>-34.679070000000003</v>
      </c>
      <c r="D823" s="88">
        <v>-1.2525195</v>
      </c>
      <c r="L823" s="88"/>
      <c r="M823" s="88"/>
      <c r="N823" s="88"/>
    </row>
    <row r="824" spans="2:14" x14ac:dyDescent="0.25">
      <c r="B824" s="88">
        <v>19200400000</v>
      </c>
      <c r="C824" s="88">
        <v>-34.599845999999999</v>
      </c>
      <c r="D824" s="88">
        <v>-1.2619741</v>
      </c>
      <c r="L824" s="88"/>
      <c r="M824" s="88"/>
      <c r="N824" s="88"/>
    </row>
    <row r="825" spans="2:14" x14ac:dyDescent="0.25">
      <c r="B825" s="88">
        <v>19300350000</v>
      </c>
      <c r="C825" s="88">
        <v>-34.553958999999999</v>
      </c>
      <c r="D825" s="88">
        <v>-1.2717782</v>
      </c>
      <c r="L825" s="88"/>
      <c r="M825" s="88"/>
      <c r="N825" s="88"/>
    </row>
    <row r="826" spans="2:14" x14ac:dyDescent="0.25">
      <c r="B826" s="88">
        <v>19400300000</v>
      </c>
      <c r="C826" s="88">
        <v>-34.488503000000001</v>
      </c>
      <c r="D826" s="88">
        <v>-1.2835281000000001</v>
      </c>
      <c r="L826" s="88"/>
      <c r="M826" s="88"/>
      <c r="N826" s="88"/>
    </row>
    <row r="827" spans="2:14" x14ac:dyDescent="0.25">
      <c r="B827" s="88">
        <v>19500250000</v>
      </c>
      <c r="C827" s="88">
        <v>-34.378394999999998</v>
      </c>
      <c r="D827" s="88">
        <v>-1.2958480999999999</v>
      </c>
      <c r="L827" s="88"/>
      <c r="M827" s="88"/>
      <c r="N827" s="88"/>
    </row>
    <row r="828" spans="2:14" x14ac:dyDescent="0.25">
      <c r="B828" s="88">
        <v>19600200000</v>
      </c>
      <c r="C828" s="88">
        <v>-34.268977999999997</v>
      </c>
      <c r="D828" s="88">
        <v>-1.3121225999999999</v>
      </c>
      <c r="L828" s="88"/>
      <c r="M828" s="88"/>
      <c r="N828" s="88"/>
    </row>
    <row r="829" spans="2:14" x14ac:dyDescent="0.25">
      <c r="B829" s="88">
        <v>19700150000</v>
      </c>
      <c r="C829" s="88">
        <v>-34.175007000000001</v>
      </c>
      <c r="D829" s="88">
        <v>-1.327142</v>
      </c>
      <c r="L829" s="88"/>
      <c r="M829" s="88"/>
      <c r="N829" s="88"/>
    </row>
    <row r="830" spans="2:14" x14ac:dyDescent="0.25">
      <c r="B830" s="88">
        <v>19800100000</v>
      </c>
      <c r="C830" s="88">
        <v>-34.079880000000003</v>
      </c>
      <c r="D830" s="88">
        <v>-1.3420358999999999</v>
      </c>
      <c r="L830" s="88"/>
      <c r="M830" s="88"/>
      <c r="N830" s="88"/>
    </row>
    <row r="831" spans="2:14" x14ac:dyDescent="0.25">
      <c r="B831" s="88">
        <v>19900050000</v>
      </c>
      <c r="C831" s="88">
        <v>-34.019492999999997</v>
      </c>
      <c r="D831" s="88">
        <v>-1.3559882999999999</v>
      </c>
      <c r="L831" s="88"/>
      <c r="M831" s="88"/>
      <c r="N831" s="88"/>
    </row>
    <row r="832" spans="2:14" x14ac:dyDescent="0.25">
      <c r="B832" s="88">
        <v>20000000000</v>
      </c>
      <c r="C832" s="88">
        <v>-33.931541000000003</v>
      </c>
      <c r="D832" s="88">
        <v>-1.3707045</v>
      </c>
      <c r="L832" s="88"/>
      <c r="M832" s="88"/>
      <c r="N832" s="88"/>
    </row>
    <row r="833" spans="2:14" x14ac:dyDescent="0.25">
      <c r="B833" s="88" t="s">
        <v>21</v>
      </c>
      <c r="C833" s="88"/>
      <c r="D833" s="88"/>
      <c r="L833" s="88"/>
      <c r="M833" s="88"/>
      <c r="N833" s="8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5"/>
  <sheetViews>
    <sheetView topLeftCell="B1" workbookViewId="0">
      <selection activeCell="J5" sqref="J5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Data'!C599</f>
        <v>LO-RF Isolation Log Mag(dB)</v>
      </c>
      <c r="E1" s="45"/>
      <c r="F1" s="42" t="str">
        <f>'CL &amp; Data'!D599</f>
        <v>RF-IF Isolation Log Mag(dB)</v>
      </c>
      <c r="G1" s="45"/>
      <c r="H1" s="42" t="str">
        <f>'CL &amp; Data'!E599</f>
        <v>LO-IF Isolation Log Mag(dB)</v>
      </c>
      <c r="I1" s="45"/>
      <c r="J1" s="42" t="str">
        <f>'CL &amp; Data'!F599</f>
        <v>LORL Log Mag(dB)</v>
      </c>
      <c r="L1" s="25" t="s">
        <v>0</v>
      </c>
      <c r="N1" s="44">
        <f>'CL &amp; Data'!M426</f>
        <v>0</v>
      </c>
      <c r="O1" s="46"/>
      <c r="P1" s="44">
        <f>'CL &amp; Data'!N426</f>
        <v>0</v>
      </c>
      <c r="Q1" s="46"/>
      <c r="R1" s="44">
        <f>'CL &amp; Data'!O426</f>
        <v>0</v>
      </c>
      <c r="S1" s="46"/>
      <c r="T1" s="44">
        <f>'CL &amp; Data'!P426</f>
        <v>0</v>
      </c>
    </row>
    <row r="2" spans="1:23" x14ac:dyDescent="0.25">
      <c r="A2" s="39" t="s">
        <v>101</v>
      </c>
      <c r="H2" s="25"/>
      <c r="K2" s="39" t="s">
        <v>102</v>
      </c>
      <c r="R2" s="25"/>
    </row>
    <row r="3" spans="1:23" s="22" customFormat="1" x14ac:dyDescent="0.25">
      <c r="A3" s="40"/>
      <c r="B3" s="29" t="s">
        <v>13</v>
      </c>
      <c r="C3" s="30"/>
      <c r="D3" s="29">
        <f>AVERAGE(D45:D205)</f>
        <v>-39.423466590062112</v>
      </c>
      <c r="E3" s="30"/>
      <c r="F3" s="29">
        <f>AVERAGE(F45:F205)</f>
        <v>-27.817815645962728</v>
      </c>
      <c r="G3" s="30"/>
      <c r="H3" s="29">
        <f>AVERAGE(H45:H205)</f>
        <v>-35.132465273291899</v>
      </c>
      <c r="I3" s="30"/>
      <c r="J3" s="29">
        <f>AVERAGE(J45:J164)</f>
        <v>-7.0842523316666677</v>
      </c>
      <c r="K3" s="40"/>
      <c r="L3" s="29" t="s">
        <v>13</v>
      </c>
      <c r="M3" s="30"/>
      <c r="N3" s="29">
        <f>AVERAGE(N45:N164)</f>
        <v>0</v>
      </c>
      <c r="O3" s="30"/>
      <c r="P3" s="29">
        <f>AVERAGE(P45:P164)</f>
        <v>0</v>
      </c>
      <c r="Q3" s="30"/>
      <c r="R3" s="29">
        <f>AVERAGE(R45:R164)</f>
        <v>0</v>
      </c>
      <c r="S3" s="30"/>
      <c r="T3" s="29">
        <f>AVERAGE(T45:T164)</f>
        <v>0</v>
      </c>
      <c r="U3" s="30"/>
    </row>
    <row r="4" spans="1:23" x14ac:dyDescent="0.25">
      <c r="A4" s="51" t="s">
        <v>108</v>
      </c>
      <c r="H4" s="25"/>
      <c r="K4" s="51" t="s">
        <v>108</v>
      </c>
      <c r="R4" s="25"/>
    </row>
    <row r="5" spans="1:23" x14ac:dyDescent="0.25">
      <c r="A5" s="51" t="s">
        <v>195</v>
      </c>
      <c r="B5" s="6">
        <f>'CL &amp; Data'!B600/1000000000</f>
        <v>10</v>
      </c>
      <c r="D5" s="6">
        <f>'CL &amp; Data'!C600</f>
        <v>-73.279967999999997</v>
      </c>
      <c r="F5" s="6">
        <f>'CL &amp; Data'!D600</f>
        <v>-45.889938000000001</v>
      </c>
      <c r="H5" s="6">
        <f>'CL &amp; Data'!E600</f>
        <v>-29.993883</v>
      </c>
      <c r="J5" s="6">
        <f>'CL &amp; Data'!F600</f>
        <v>-1.4179455000000001</v>
      </c>
      <c r="K5" s="51" t="s">
        <v>195</v>
      </c>
      <c r="L5" s="6">
        <f>'CL &amp; Data'!L427/1000000000</f>
        <v>0</v>
      </c>
      <c r="N5" s="6">
        <f>'CL &amp; Data'!M427</f>
        <v>0</v>
      </c>
      <c r="P5" s="6">
        <f>'CL &amp; Data'!N427</f>
        <v>0</v>
      </c>
      <c r="R5" s="6">
        <f>'CL &amp; Data'!O427</f>
        <v>0</v>
      </c>
      <c r="T5" s="6">
        <f>'CL &amp; Data'!P427</f>
        <v>0</v>
      </c>
    </row>
    <row r="6" spans="1:23" x14ac:dyDescent="0.25">
      <c r="A6" s="51" t="s">
        <v>196</v>
      </c>
      <c r="B6" s="6">
        <f>'CL &amp; Data'!B601/1000000000</f>
        <v>10.199999999999999</v>
      </c>
      <c r="D6" s="6">
        <f>'CL &amp; Data'!C601</f>
        <v>-71.272675000000007</v>
      </c>
      <c r="F6" s="6">
        <f>'CL &amp; Data'!D601</f>
        <v>-45.54607</v>
      </c>
      <c r="H6" s="6">
        <f>'CL &amp; Data'!E601</f>
        <v>-30.079194999999999</v>
      </c>
      <c r="J6" s="6">
        <f>'CL &amp; Data'!F601</f>
        <v>-1.4299740000000001</v>
      </c>
      <c r="K6" s="51" t="s">
        <v>196</v>
      </c>
      <c r="L6" s="6">
        <f>'CL &amp; Data'!L428/1000000000</f>
        <v>0</v>
      </c>
      <c r="N6" s="6">
        <f>'CL &amp; Data'!M428</f>
        <v>0</v>
      </c>
      <c r="P6" s="6">
        <f>'CL &amp; Data'!N428</f>
        <v>0</v>
      </c>
      <c r="R6" s="6">
        <f>'CL &amp; Data'!O428</f>
        <v>0</v>
      </c>
      <c r="T6" s="6">
        <f>'CL &amp; Data'!P428</f>
        <v>0</v>
      </c>
    </row>
    <row r="7" spans="1:23" x14ac:dyDescent="0.25">
      <c r="B7" s="6">
        <f>'CL &amp; Data'!B602/1000000000</f>
        <v>10.4</v>
      </c>
      <c r="D7" s="6">
        <f>'CL &amp; Data'!C602</f>
        <v>-69.171088999999995</v>
      </c>
      <c r="F7" s="6">
        <f>'CL &amp; Data'!D602</f>
        <v>-45.170116</v>
      </c>
      <c r="H7" s="6">
        <f>'CL &amp; Data'!E602</f>
        <v>-30.232433</v>
      </c>
      <c r="J7" s="6">
        <f>'CL &amp; Data'!F602</f>
        <v>-1.4441751</v>
      </c>
      <c r="L7" s="6">
        <f>'CL &amp; Data'!L429/1000000000</f>
        <v>0</v>
      </c>
      <c r="N7" s="6">
        <f>'CL &amp; Data'!M429</f>
        <v>0</v>
      </c>
      <c r="P7" s="6">
        <f>'CL &amp; Data'!N429</f>
        <v>0</v>
      </c>
      <c r="R7" s="6">
        <f>'CL &amp; Data'!O429</f>
        <v>0</v>
      </c>
      <c r="T7" s="6">
        <f>'CL &amp; Data'!P429</f>
        <v>0</v>
      </c>
    </row>
    <row r="8" spans="1:23" x14ac:dyDescent="0.25">
      <c r="B8" s="6">
        <f>'CL &amp; Data'!B603/1000000000</f>
        <v>10.6</v>
      </c>
      <c r="D8" s="6">
        <f>'CL &amp; Data'!C603</f>
        <v>-66.762466000000003</v>
      </c>
      <c r="F8" s="6">
        <f>'CL &amp; Data'!D603</f>
        <v>-44.813389000000001</v>
      </c>
      <c r="H8" s="6">
        <f>'CL &amp; Data'!E603</f>
        <v>-30.514230999999999</v>
      </c>
      <c r="J8" s="6">
        <f>'CL &amp; Data'!F603</f>
        <v>-1.4598849</v>
      </c>
      <c r="L8" s="6">
        <f>'CL &amp; Data'!L430/1000000000</f>
        <v>0</v>
      </c>
      <c r="N8" s="6">
        <f>'CL &amp; Data'!M430</f>
        <v>0</v>
      </c>
      <c r="P8" s="6">
        <f>'CL &amp; Data'!N430</f>
        <v>0</v>
      </c>
      <c r="R8" s="6">
        <f>'CL &amp; Data'!O430</f>
        <v>0</v>
      </c>
      <c r="T8" s="6">
        <f>'CL &amp; Data'!P430</f>
        <v>0</v>
      </c>
      <c r="W8" s="32"/>
    </row>
    <row r="9" spans="1:23" x14ac:dyDescent="0.25">
      <c r="B9" s="6">
        <f>'CL &amp; Data'!B604/1000000000</f>
        <v>10.8</v>
      </c>
      <c r="D9" s="6">
        <f>'CL &amp; Data'!C604</f>
        <v>-64.215774999999994</v>
      </c>
      <c r="F9" s="6">
        <f>'CL &amp; Data'!D604</f>
        <v>-44.322575000000001</v>
      </c>
      <c r="H9" s="6">
        <f>'CL &amp; Data'!E604</f>
        <v>-30.787642999999999</v>
      </c>
      <c r="J9" s="6">
        <f>'CL &amp; Data'!F604</f>
        <v>-1.4786693</v>
      </c>
      <c r="L9" s="6">
        <f>'CL &amp; Data'!L431/1000000000</f>
        <v>0</v>
      </c>
      <c r="N9" s="6">
        <f>'CL &amp; Data'!M431</f>
        <v>0</v>
      </c>
      <c r="P9" s="6">
        <f>'CL &amp; Data'!N431</f>
        <v>0</v>
      </c>
      <c r="R9" s="6">
        <f>'CL &amp; Data'!O431</f>
        <v>0</v>
      </c>
      <c r="T9" s="6">
        <f>'CL &amp; Data'!P431</f>
        <v>0</v>
      </c>
    </row>
    <row r="10" spans="1:23" x14ac:dyDescent="0.25">
      <c r="B10" s="6">
        <f>'CL &amp; Data'!B605/1000000000</f>
        <v>11</v>
      </c>
      <c r="D10" s="6">
        <f>'CL &amp; Data'!C605</f>
        <v>-61.829825999999997</v>
      </c>
      <c r="F10" s="6">
        <f>'CL &amp; Data'!D605</f>
        <v>-43.725791999999998</v>
      </c>
      <c r="H10" s="6">
        <f>'CL &amp; Data'!E605</f>
        <v>-30.975821</v>
      </c>
      <c r="J10" s="6">
        <f>'CL &amp; Data'!F605</f>
        <v>-1.4933282999999999</v>
      </c>
      <c r="L10" s="6">
        <f>'CL &amp; Data'!L432/1000000000</f>
        <v>0</v>
      </c>
      <c r="N10" s="6">
        <f>'CL &amp; Data'!M432</f>
        <v>0</v>
      </c>
      <c r="P10" s="6">
        <f>'CL &amp; Data'!N432</f>
        <v>0</v>
      </c>
      <c r="R10" s="6">
        <f>'CL &amp; Data'!O432</f>
        <v>0</v>
      </c>
      <c r="T10" s="6">
        <f>'CL &amp; Data'!P432</f>
        <v>0</v>
      </c>
    </row>
    <row r="11" spans="1:23" x14ac:dyDescent="0.25">
      <c r="B11" s="6">
        <f>'CL &amp; Data'!B606/1000000000</f>
        <v>11.2</v>
      </c>
      <c r="D11" s="6">
        <f>'CL &amp; Data'!C606</f>
        <v>-60.134632000000003</v>
      </c>
      <c r="F11" s="6">
        <f>'CL &amp; Data'!D606</f>
        <v>-43.180442999999997</v>
      </c>
      <c r="H11" s="6">
        <f>'CL &amp; Data'!E606</f>
        <v>-31.178476</v>
      </c>
      <c r="J11" s="6">
        <f>'CL &amp; Data'!F606</f>
        <v>-1.5067626999999999</v>
      </c>
      <c r="L11" s="6">
        <f>'CL &amp; Data'!L433/1000000000</f>
        <v>0</v>
      </c>
      <c r="N11" s="6">
        <f>'CL &amp; Data'!M433</f>
        <v>0</v>
      </c>
      <c r="P11" s="6">
        <f>'CL &amp; Data'!N433</f>
        <v>0</v>
      </c>
      <c r="R11" s="6">
        <f>'CL &amp; Data'!O433</f>
        <v>0</v>
      </c>
      <c r="T11" s="6">
        <f>'CL &amp; Data'!P433</f>
        <v>0</v>
      </c>
    </row>
    <row r="12" spans="1:23" x14ac:dyDescent="0.25">
      <c r="B12" s="6">
        <f>'CL &amp; Data'!B607/1000000000</f>
        <v>11.4</v>
      </c>
      <c r="D12" s="6">
        <f>'CL &amp; Data'!C607</f>
        <v>-59.011417000000002</v>
      </c>
      <c r="F12" s="6">
        <f>'CL &amp; Data'!D607</f>
        <v>-42.716811999999997</v>
      </c>
      <c r="H12" s="6">
        <f>'CL &amp; Data'!E607</f>
        <v>-31.520621999999999</v>
      </c>
      <c r="J12" s="6">
        <f>'CL &amp; Data'!F607</f>
        <v>-1.5225987000000001</v>
      </c>
      <c r="L12" s="6">
        <f>'CL &amp; Data'!L434/1000000000</f>
        <v>0</v>
      </c>
      <c r="N12" s="6">
        <f>'CL &amp; Data'!M434</f>
        <v>0</v>
      </c>
      <c r="P12" s="6">
        <f>'CL &amp; Data'!N434</f>
        <v>0</v>
      </c>
      <c r="R12" s="6">
        <f>'CL &amp; Data'!O434</f>
        <v>0</v>
      </c>
      <c r="T12" s="6">
        <f>'CL &amp; Data'!P434</f>
        <v>0</v>
      </c>
    </row>
    <row r="13" spans="1:23" x14ac:dyDescent="0.25">
      <c r="B13" s="6">
        <f>'CL &amp; Data'!B608/1000000000</f>
        <v>11.6</v>
      </c>
      <c r="D13" s="6">
        <f>'CL &amp; Data'!C608</f>
        <v>-57.831581</v>
      </c>
      <c r="F13" s="6">
        <f>'CL &amp; Data'!D608</f>
        <v>-42.201073000000001</v>
      </c>
      <c r="H13" s="6">
        <f>'CL &amp; Data'!E608</f>
        <v>-31.895277</v>
      </c>
      <c r="J13" s="6">
        <f>'CL &amp; Data'!F608</f>
        <v>-1.5372584</v>
      </c>
      <c r="L13" s="6">
        <f>'CL &amp; Data'!L435/1000000000</f>
        <v>0</v>
      </c>
      <c r="N13" s="6">
        <f>'CL &amp; Data'!M435</f>
        <v>0</v>
      </c>
      <c r="P13" s="6">
        <f>'CL &amp; Data'!N435</f>
        <v>0</v>
      </c>
      <c r="R13" s="6">
        <f>'CL &amp; Data'!O435</f>
        <v>0</v>
      </c>
      <c r="T13" s="6">
        <f>'CL &amp; Data'!P435</f>
        <v>0</v>
      </c>
    </row>
    <row r="14" spans="1:23" x14ac:dyDescent="0.25">
      <c r="B14" s="6">
        <f>'CL &amp; Data'!B609/1000000000</f>
        <v>11.8</v>
      </c>
      <c r="D14" s="6">
        <f>'CL &amp; Data'!C609</f>
        <v>-56.606194000000002</v>
      </c>
      <c r="F14" s="6">
        <f>'CL &amp; Data'!D609</f>
        <v>-41.569836000000002</v>
      </c>
      <c r="H14" s="6">
        <f>'CL &amp; Data'!E609</f>
        <v>-32.214194999999997</v>
      </c>
      <c r="J14" s="6">
        <f>'CL &amp; Data'!F609</f>
        <v>-1.5539643000000001</v>
      </c>
      <c r="L14" s="6">
        <f>'CL &amp; Data'!L436/1000000000</f>
        <v>0</v>
      </c>
      <c r="N14" s="6">
        <f>'CL &amp; Data'!M436</f>
        <v>0</v>
      </c>
      <c r="P14" s="6">
        <f>'CL &amp; Data'!N436</f>
        <v>0</v>
      </c>
      <c r="R14" s="6">
        <f>'CL &amp; Data'!O436</f>
        <v>0</v>
      </c>
      <c r="T14" s="6">
        <f>'CL &amp; Data'!P436</f>
        <v>0</v>
      </c>
    </row>
    <row r="15" spans="1:23" x14ac:dyDescent="0.25">
      <c r="B15" s="6">
        <f>'CL &amp; Data'!B610/1000000000</f>
        <v>12</v>
      </c>
      <c r="D15" s="6">
        <f>'CL &amp; Data'!C610</f>
        <v>-55.515278000000002</v>
      </c>
      <c r="F15" s="6">
        <f>'CL &amp; Data'!D610</f>
        <v>-40.782103999999997</v>
      </c>
      <c r="H15" s="6">
        <f>'CL &amp; Data'!E610</f>
        <v>-32.415131000000002</v>
      </c>
      <c r="J15" s="6">
        <f>'CL &amp; Data'!F610</f>
        <v>-1.5693531999999999</v>
      </c>
      <c r="L15" s="6">
        <f>'CL &amp; Data'!L437/1000000000</f>
        <v>0</v>
      </c>
      <c r="N15" s="6">
        <f>'CL &amp; Data'!M437</f>
        <v>0</v>
      </c>
      <c r="P15" s="6">
        <f>'CL &amp; Data'!N437</f>
        <v>0</v>
      </c>
      <c r="R15" s="6">
        <f>'CL &amp; Data'!O437</f>
        <v>0</v>
      </c>
      <c r="T15" s="6">
        <f>'CL &amp; Data'!P437</f>
        <v>0</v>
      </c>
    </row>
    <row r="16" spans="1:23" x14ac:dyDescent="0.25">
      <c r="B16" s="6">
        <f>'CL &amp; Data'!B611/1000000000</f>
        <v>12.2</v>
      </c>
      <c r="D16" s="6">
        <f>'CL &amp; Data'!C611</f>
        <v>-54.461174</v>
      </c>
      <c r="F16" s="6">
        <f>'CL &amp; Data'!D611</f>
        <v>-39.871291999999997</v>
      </c>
      <c r="H16" s="6">
        <f>'CL &amp; Data'!E611</f>
        <v>-32.545177000000002</v>
      </c>
      <c r="J16" s="6">
        <f>'CL &amp; Data'!F611</f>
        <v>-1.585024</v>
      </c>
      <c r="L16" s="6">
        <f>'CL &amp; Data'!L438/1000000000</f>
        <v>0</v>
      </c>
      <c r="N16" s="6">
        <f>'CL &amp; Data'!M438</f>
        <v>0</v>
      </c>
      <c r="P16" s="6">
        <f>'CL &amp; Data'!N438</f>
        <v>0</v>
      </c>
      <c r="R16" s="6">
        <f>'CL &amp; Data'!O438</f>
        <v>0</v>
      </c>
      <c r="T16" s="6">
        <f>'CL &amp; Data'!P438</f>
        <v>0</v>
      </c>
    </row>
    <row r="17" spans="2:20" x14ac:dyDescent="0.25">
      <c r="B17" s="6">
        <f>'CL &amp; Data'!B612/1000000000</f>
        <v>12.4</v>
      </c>
      <c r="D17" s="6">
        <f>'CL &amp; Data'!C612</f>
        <v>-53.374008000000003</v>
      </c>
      <c r="F17" s="6">
        <f>'CL &amp; Data'!D612</f>
        <v>-38.995570999999998</v>
      </c>
      <c r="H17" s="6">
        <f>'CL &amp; Data'!E612</f>
        <v>-32.789847999999999</v>
      </c>
      <c r="J17" s="6">
        <f>'CL &amp; Data'!F612</f>
        <v>-1.6032398000000001</v>
      </c>
      <c r="L17" s="6">
        <f>'CL &amp; Data'!L439/1000000000</f>
        <v>0</v>
      </c>
      <c r="N17" s="6">
        <f>'CL &amp; Data'!M439</f>
        <v>0</v>
      </c>
      <c r="P17" s="6">
        <f>'CL &amp; Data'!N439</f>
        <v>0</v>
      </c>
      <c r="R17" s="6">
        <f>'CL &amp; Data'!O439</f>
        <v>0</v>
      </c>
      <c r="T17" s="6">
        <f>'CL &amp; Data'!P439</f>
        <v>0</v>
      </c>
    </row>
    <row r="18" spans="2:20" x14ac:dyDescent="0.25">
      <c r="B18" s="6">
        <f>'CL &amp; Data'!B613/1000000000</f>
        <v>12.6</v>
      </c>
      <c r="D18" s="6">
        <f>'CL &amp; Data'!C613</f>
        <v>-52.395240999999999</v>
      </c>
      <c r="F18" s="6">
        <f>'CL &amp; Data'!D613</f>
        <v>-38.051220000000001</v>
      </c>
      <c r="H18" s="6">
        <f>'CL &amp; Data'!E613</f>
        <v>-33.175891999999997</v>
      </c>
      <c r="J18" s="6">
        <f>'CL &amp; Data'!F613</f>
        <v>-1.6223449999999999</v>
      </c>
      <c r="L18" s="6">
        <f>'CL &amp; Data'!L440/1000000000</f>
        <v>0</v>
      </c>
      <c r="N18" s="6">
        <f>'CL &amp; Data'!M440</f>
        <v>0</v>
      </c>
      <c r="P18" s="6">
        <f>'CL &amp; Data'!N440</f>
        <v>0</v>
      </c>
      <c r="R18" s="6">
        <f>'CL &amp; Data'!O440</f>
        <v>0</v>
      </c>
      <c r="T18" s="6">
        <f>'CL &amp; Data'!P440</f>
        <v>0</v>
      </c>
    </row>
    <row r="19" spans="2:20" x14ac:dyDescent="0.25">
      <c r="B19" s="6">
        <f>'CL &amp; Data'!B614/1000000000</f>
        <v>12.8</v>
      </c>
      <c r="D19" s="6">
        <f>'CL &amp; Data'!C614</f>
        <v>-51.513798000000001</v>
      </c>
      <c r="F19" s="6">
        <f>'CL &amp; Data'!D614</f>
        <v>-37.046847999999997</v>
      </c>
      <c r="H19" s="6">
        <f>'CL &amp; Data'!E614</f>
        <v>-33.527282999999997</v>
      </c>
      <c r="J19" s="6">
        <f>'CL &amp; Data'!F614</f>
        <v>-1.6410469999999999</v>
      </c>
      <c r="L19" s="6">
        <f>'CL &amp; Data'!L441/1000000000</f>
        <v>0</v>
      </c>
      <c r="N19" s="6">
        <f>'CL &amp; Data'!M441</f>
        <v>0</v>
      </c>
      <c r="P19" s="6">
        <f>'CL &amp; Data'!N441</f>
        <v>0</v>
      </c>
      <c r="R19" s="6">
        <f>'CL &amp; Data'!O441</f>
        <v>0</v>
      </c>
      <c r="T19" s="6">
        <f>'CL &amp; Data'!P441</f>
        <v>0</v>
      </c>
    </row>
    <row r="20" spans="2:20" x14ac:dyDescent="0.25">
      <c r="B20" s="6">
        <f>'CL &amp; Data'!B615/1000000000</f>
        <v>13</v>
      </c>
      <c r="D20" s="6">
        <f>'CL &amp; Data'!C615</f>
        <v>-50.869045</v>
      </c>
      <c r="F20" s="6">
        <f>'CL &amp; Data'!D615</f>
        <v>-35.701751999999999</v>
      </c>
      <c r="H20" s="6">
        <f>'CL &amp; Data'!E615</f>
        <v>-33.778015000000003</v>
      </c>
      <c r="J20" s="6">
        <f>'CL &amp; Data'!F615</f>
        <v>-1.6645007999999999</v>
      </c>
      <c r="L20" s="6">
        <f>'CL &amp; Data'!L442/1000000000</f>
        <v>0</v>
      </c>
      <c r="N20" s="6">
        <f>'CL &amp; Data'!M442</f>
        <v>0</v>
      </c>
      <c r="P20" s="6">
        <f>'CL &amp; Data'!N442</f>
        <v>0</v>
      </c>
      <c r="R20" s="6">
        <f>'CL &amp; Data'!O442</f>
        <v>0</v>
      </c>
      <c r="T20" s="6">
        <f>'CL &amp; Data'!P442</f>
        <v>0</v>
      </c>
    </row>
    <row r="21" spans="2:20" x14ac:dyDescent="0.25">
      <c r="B21" s="6">
        <f>'CL &amp; Data'!B616/1000000000</f>
        <v>13.2</v>
      </c>
      <c r="D21" s="6">
        <f>'CL &amp; Data'!C616</f>
        <v>-50.293793000000001</v>
      </c>
      <c r="F21" s="6">
        <f>'CL &amp; Data'!D616</f>
        <v>-34.380561999999998</v>
      </c>
      <c r="H21" s="6">
        <f>'CL &amp; Data'!E616</f>
        <v>-34.113312000000001</v>
      </c>
      <c r="J21" s="6">
        <f>'CL &amp; Data'!F616</f>
        <v>-1.6891666999999999</v>
      </c>
      <c r="L21" s="6">
        <f>'CL &amp; Data'!L443/1000000000</f>
        <v>0</v>
      </c>
      <c r="N21" s="6">
        <f>'CL &amp; Data'!M443</f>
        <v>0</v>
      </c>
      <c r="P21" s="6">
        <f>'CL &amp; Data'!N443</f>
        <v>0</v>
      </c>
      <c r="R21" s="6">
        <f>'CL &amp; Data'!O443</f>
        <v>0</v>
      </c>
      <c r="T21" s="6">
        <f>'CL &amp; Data'!P443</f>
        <v>0</v>
      </c>
    </row>
    <row r="22" spans="2:20" x14ac:dyDescent="0.25">
      <c r="B22" s="6">
        <f>'CL &amp; Data'!B617/1000000000</f>
        <v>13.4</v>
      </c>
      <c r="D22" s="6">
        <f>'CL &amp; Data'!C617</f>
        <v>-49.838036000000002</v>
      </c>
      <c r="F22" s="6">
        <f>'CL &amp; Data'!D617</f>
        <v>-33.027000000000001</v>
      </c>
      <c r="H22" s="6">
        <f>'CL &amp; Data'!E617</f>
        <v>-34.455497999999999</v>
      </c>
      <c r="J22" s="6">
        <f>'CL &amp; Data'!F617</f>
        <v>-1.7193107999999999</v>
      </c>
      <c r="L22" s="6">
        <f>'CL &amp; Data'!L444/1000000000</f>
        <v>0</v>
      </c>
      <c r="N22" s="6">
        <f>'CL &amp; Data'!M444</f>
        <v>0</v>
      </c>
      <c r="P22" s="6">
        <f>'CL &amp; Data'!N444</f>
        <v>0</v>
      </c>
      <c r="R22" s="6">
        <f>'CL &amp; Data'!O444</f>
        <v>0</v>
      </c>
      <c r="T22" s="6">
        <f>'CL &amp; Data'!P444</f>
        <v>0</v>
      </c>
    </row>
    <row r="23" spans="2:20" x14ac:dyDescent="0.25">
      <c r="B23" s="6">
        <f>'CL &amp; Data'!B618/1000000000</f>
        <v>13.6</v>
      </c>
      <c r="D23" s="6">
        <f>'CL &amp; Data'!C618</f>
        <v>-49.472183000000001</v>
      </c>
      <c r="F23" s="6">
        <f>'CL &amp; Data'!D618</f>
        <v>-31.801380000000002</v>
      </c>
      <c r="H23" s="6">
        <f>'CL &amp; Data'!E618</f>
        <v>-34.972569</v>
      </c>
      <c r="J23" s="6">
        <f>'CL &amp; Data'!F618</f>
        <v>-1.7537628000000001</v>
      </c>
      <c r="L23" s="6">
        <f>'CL &amp; Data'!L445/1000000000</f>
        <v>0</v>
      </c>
      <c r="N23" s="6">
        <f>'CL &amp; Data'!M445</f>
        <v>0</v>
      </c>
      <c r="P23" s="6">
        <f>'CL &amp; Data'!N445</f>
        <v>0</v>
      </c>
      <c r="R23" s="6">
        <f>'CL &amp; Data'!O445</f>
        <v>0</v>
      </c>
      <c r="T23" s="6">
        <f>'CL &amp; Data'!P445</f>
        <v>0</v>
      </c>
    </row>
    <row r="24" spans="2:20" x14ac:dyDescent="0.25">
      <c r="B24" s="6">
        <f>'CL &amp; Data'!B619/1000000000</f>
        <v>13.8</v>
      </c>
      <c r="D24" s="6">
        <f>'CL &amp; Data'!C619</f>
        <v>-49.202961000000002</v>
      </c>
      <c r="F24" s="6">
        <f>'CL &amp; Data'!D619</f>
        <v>-30.574774000000001</v>
      </c>
      <c r="H24" s="6">
        <f>'CL &amp; Data'!E619</f>
        <v>-35.51717</v>
      </c>
      <c r="J24" s="6">
        <f>'CL &amp; Data'!F619</f>
        <v>-1.7945968999999999</v>
      </c>
      <c r="L24" s="6">
        <f>'CL &amp; Data'!L446/1000000000</f>
        <v>0</v>
      </c>
      <c r="N24" s="6">
        <f>'CL &amp; Data'!M446</f>
        <v>0</v>
      </c>
      <c r="P24" s="6">
        <f>'CL &amp; Data'!N446</f>
        <v>0</v>
      </c>
      <c r="R24" s="6">
        <f>'CL &amp; Data'!O446</f>
        <v>0</v>
      </c>
      <c r="T24" s="6">
        <f>'CL &amp; Data'!P446</f>
        <v>0</v>
      </c>
    </row>
    <row r="25" spans="2:20" x14ac:dyDescent="0.25">
      <c r="B25" s="6">
        <f>'CL &amp; Data'!B620/1000000000</f>
        <v>14</v>
      </c>
      <c r="D25" s="6">
        <f>'CL &amp; Data'!C620</f>
        <v>-49.049126000000001</v>
      </c>
      <c r="F25" s="6">
        <f>'CL &amp; Data'!D620</f>
        <v>-29.559132000000002</v>
      </c>
      <c r="H25" s="6">
        <f>'CL &amp; Data'!E620</f>
        <v>-35.917453999999999</v>
      </c>
      <c r="J25" s="6">
        <f>'CL &amp; Data'!F620</f>
        <v>-1.8410209</v>
      </c>
      <c r="L25" s="6">
        <f>'CL &amp; Data'!L447/1000000000</f>
        <v>0</v>
      </c>
      <c r="N25" s="6">
        <f>'CL &amp; Data'!M447</f>
        <v>0</v>
      </c>
      <c r="P25" s="6">
        <f>'CL &amp; Data'!N447</f>
        <v>0</v>
      </c>
      <c r="R25" s="6">
        <f>'CL &amp; Data'!O447</f>
        <v>0</v>
      </c>
      <c r="T25" s="6">
        <f>'CL &amp; Data'!P447</f>
        <v>0</v>
      </c>
    </row>
    <row r="26" spans="2:20" x14ac:dyDescent="0.25">
      <c r="B26" s="6">
        <f>'CL &amp; Data'!B621/1000000000</f>
        <v>14.2</v>
      </c>
      <c r="D26" s="6">
        <f>'CL &amp; Data'!C621</f>
        <v>-49.007491999999999</v>
      </c>
      <c r="F26" s="6">
        <f>'CL &amp; Data'!D621</f>
        <v>-28.595991000000001</v>
      </c>
      <c r="H26" s="6">
        <f>'CL &amp; Data'!E621</f>
        <v>-36.286385000000003</v>
      </c>
      <c r="J26" s="6">
        <f>'CL &amp; Data'!F621</f>
        <v>-1.8935308</v>
      </c>
      <c r="L26" s="6">
        <f>'CL &amp; Data'!L448/1000000000</f>
        <v>0</v>
      </c>
      <c r="N26" s="6">
        <f>'CL &amp; Data'!M448</f>
        <v>0</v>
      </c>
      <c r="P26" s="6">
        <f>'CL &amp; Data'!N448</f>
        <v>0</v>
      </c>
      <c r="R26" s="6">
        <f>'CL &amp; Data'!O448</f>
        <v>0</v>
      </c>
      <c r="T26" s="6">
        <f>'CL &amp; Data'!P448</f>
        <v>0</v>
      </c>
    </row>
    <row r="27" spans="2:20" x14ac:dyDescent="0.25">
      <c r="B27" s="6">
        <f>'CL &amp; Data'!B622/1000000000</f>
        <v>14.4</v>
      </c>
      <c r="D27" s="6">
        <f>'CL &amp; Data'!C622</f>
        <v>-49.075386000000002</v>
      </c>
      <c r="F27" s="6">
        <f>'CL &amp; Data'!D622</f>
        <v>-27.988253</v>
      </c>
      <c r="H27" s="6">
        <f>'CL &amp; Data'!E622</f>
        <v>-36.680751999999998</v>
      </c>
      <c r="J27" s="6">
        <f>'CL &amp; Data'!F622</f>
        <v>-1.9523484</v>
      </c>
      <c r="L27" s="6">
        <f>'CL &amp; Data'!L449/1000000000</f>
        <v>0</v>
      </c>
      <c r="N27" s="6">
        <f>'CL &amp; Data'!M449</f>
        <v>0</v>
      </c>
      <c r="P27" s="6">
        <f>'CL &amp; Data'!N449</f>
        <v>0</v>
      </c>
      <c r="R27" s="6">
        <f>'CL &amp; Data'!O449</f>
        <v>0</v>
      </c>
      <c r="T27" s="6">
        <f>'CL &amp; Data'!P449</f>
        <v>0</v>
      </c>
    </row>
    <row r="28" spans="2:20" x14ac:dyDescent="0.25">
      <c r="B28" s="6">
        <f>'CL &amp; Data'!B623/1000000000</f>
        <v>14.6</v>
      </c>
      <c r="D28" s="6">
        <f>'CL &amp; Data'!C623</f>
        <v>-49.140948999999999</v>
      </c>
      <c r="F28" s="6">
        <f>'CL &amp; Data'!D623</f>
        <v>-27.469158</v>
      </c>
      <c r="H28" s="6">
        <f>'CL &amp; Data'!E623</f>
        <v>-37.078856999999999</v>
      </c>
      <c r="J28" s="6">
        <f>'CL &amp; Data'!F623</f>
        <v>-2.0184522</v>
      </c>
      <c r="L28" s="6">
        <f>'CL &amp; Data'!L450/1000000000</f>
        <v>0</v>
      </c>
      <c r="N28" s="6">
        <f>'CL &amp; Data'!M450</f>
        <v>0</v>
      </c>
      <c r="P28" s="6">
        <f>'CL &amp; Data'!N450</f>
        <v>0</v>
      </c>
      <c r="R28" s="6">
        <f>'CL &amp; Data'!O450</f>
        <v>0</v>
      </c>
      <c r="T28" s="6">
        <f>'CL &amp; Data'!P450</f>
        <v>0</v>
      </c>
    </row>
    <row r="29" spans="2:20" x14ac:dyDescent="0.25">
      <c r="B29" s="6">
        <f>'CL &amp; Data'!B624/1000000000</f>
        <v>14.8</v>
      </c>
      <c r="D29" s="6">
        <f>'CL &amp; Data'!C624</f>
        <v>-49.235947000000003</v>
      </c>
      <c r="F29" s="6">
        <f>'CL &amp; Data'!D624</f>
        <v>-27.066161999999998</v>
      </c>
      <c r="H29" s="6">
        <f>'CL &amp; Data'!E624</f>
        <v>-37.514544999999998</v>
      </c>
      <c r="J29" s="6">
        <f>'CL &amp; Data'!F624</f>
        <v>-2.0936357999999999</v>
      </c>
      <c r="L29" s="6">
        <f>'CL &amp; Data'!L451/1000000000</f>
        <v>0</v>
      </c>
      <c r="N29" s="6">
        <f>'CL &amp; Data'!M451</f>
        <v>0</v>
      </c>
      <c r="P29" s="6">
        <f>'CL &amp; Data'!N451</f>
        <v>0</v>
      </c>
      <c r="R29" s="6">
        <f>'CL &amp; Data'!O451</f>
        <v>0</v>
      </c>
      <c r="T29" s="6">
        <f>'CL &amp; Data'!P451</f>
        <v>0</v>
      </c>
    </row>
    <row r="30" spans="2:20" x14ac:dyDescent="0.25">
      <c r="B30" s="6">
        <f>'CL &amp; Data'!B625/1000000000</f>
        <v>15</v>
      </c>
      <c r="D30" s="6">
        <f>'CL &amp; Data'!C625</f>
        <v>-49.370705000000001</v>
      </c>
      <c r="F30" s="6">
        <f>'CL &amp; Data'!D625</f>
        <v>-26.852283</v>
      </c>
      <c r="H30" s="6">
        <f>'CL &amp; Data'!E625</f>
        <v>-37.913155000000003</v>
      </c>
      <c r="J30" s="6">
        <f>'CL &amp; Data'!F625</f>
        <v>-2.1789374000000001</v>
      </c>
      <c r="L30" s="6">
        <f>'CL &amp; Data'!L452/1000000000</f>
        <v>0</v>
      </c>
      <c r="N30" s="6">
        <f>'CL &amp; Data'!M452</f>
        <v>0</v>
      </c>
      <c r="P30" s="6">
        <f>'CL &amp; Data'!N452</f>
        <v>0</v>
      </c>
      <c r="R30" s="6">
        <f>'CL &amp; Data'!O452</f>
        <v>0</v>
      </c>
      <c r="T30" s="6">
        <f>'CL &amp; Data'!P452</f>
        <v>0</v>
      </c>
    </row>
    <row r="31" spans="2:20" x14ac:dyDescent="0.25">
      <c r="B31" s="6">
        <f>'CL &amp; Data'!B626/1000000000</f>
        <v>15.2</v>
      </c>
      <c r="D31" s="6">
        <f>'CL &amp; Data'!C626</f>
        <v>-49.756610999999999</v>
      </c>
      <c r="F31" s="6">
        <f>'CL &amp; Data'!D626</f>
        <v>-26.664894</v>
      </c>
      <c r="H31" s="6">
        <f>'CL &amp; Data'!E626</f>
        <v>-38.232449000000003</v>
      </c>
      <c r="J31" s="6">
        <f>'CL &amp; Data'!F626</f>
        <v>-2.2702939999999998</v>
      </c>
      <c r="L31" s="6">
        <f>'CL &amp; Data'!L453/1000000000</f>
        <v>0</v>
      </c>
      <c r="N31" s="6">
        <f>'CL &amp; Data'!M453</f>
        <v>0</v>
      </c>
      <c r="P31" s="6">
        <f>'CL &amp; Data'!N453</f>
        <v>0</v>
      </c>
      <c r="R31" s="6">
        <f>'CL &amp; Data'!O453</f>
        <v>0</v>
      </c>
      <c r="T31" s="6">
        <f>'CL &amp; Data'!P453</f>
        <v>0</v>
      </c>
    </row>
    <row r="32" spans="2:20" x14ac:dyDescent="0.25">
      <c r="B32" s="6">
        <f>'CL &amp; Data'!B627/1000000000</f>
        <v>15.4</v>
      </c>
      <c r="D32" s="6">
        <f>'CL &amp; Data'!C627</f>
        <v>-50.524605000000001</v>
      </c>
      <c r="F32" s="6">
        <f>'CL &amp; Data'!D627</f>
        <v>-26.404555999999999</v>
      </c>
      <c r="H32" s="6">
        <f>'CL &amp; Data'!E627</f>
        <v>-38.438079999999999</v>
      </c>
      <c r="J32" s="6">
        <f>'CL &amp; Data'!F627</f>
        <v>-2.3800430000000001</v>
      </c>
      <c r="L32" s="6">
        <f>'CL &amp; Data'!L454/1000000000</f>
        <v>0</v>
      </c>
      <c r="N32" s="6">
        <f>'CL &amp; Data'!M454</f>
        <v>0</v>
      </c>
      <c r="P32" s="6">
        <f>'CL &amp; Data'!N454</f>
        <v>0</v>
      </c>
      <c r="R32" s="6">
        <f>'CL &amp; Data'!O454</f>
        <v>0</v>
      </c>
      <c r="T32" s="6">
        <f>'CL &amp; Data'!P454</f>
        <v>0</v>
      </c>
    </row>
    <row r="33" spans="2:20" x14ac:dyDescent="0.25">
      <c r="B33" s="6">
        <f>'CL &amp; Data'!B628/1000000000</f>
        <v>15.6</v>
      </c>
      <c r="D33" s="6">
        <f>'CL &amp; Data'!C628</f>
        <v>-51.441344999999998</v>
      </c>
      <c r="F33" s="6">
        <f>'CL &amp; Data'!D628</f>
        <v>-26.044083000000001</v>
      </c>
      <c r="H33" s="6">
        <f>'CL &amp; Data'!E628</f>
        <v>-38.650027999999999</v>
      </c>
      <c r="J33" s="6">
        <f>'CL &amp; Data'!F628</f>
        <v>-2.4950503999999998</v>
      </c>
      <c r="L33" s="6">
        <f>'CL &amp; Data'!L455/1000000000</f>
        <v>0</v>
      </c>
      <c r="N33" s="6">
        <f>'CL &amp; Data'!M455</f>
        <v>0</v>
      </c>
      <c r="P33" s="6">
        <f>'CL &amp; Data'!N455</f>
        <v>0</v>
      </c>
      <c r="R33" s="6">
        <f>'CL &amp; Data'!O455</f>
        <v>0</v>
      </c>
      <c r="T33" s="6">
        <f>'CL &amp; Data'!P455</f>
        <v>0</v>
      </c>
    </row>
    <row r="34" spans="2:20" x14ac:dyDescent="0.25">
      <c r="B34" s="6">
        <f>'CL &amp; Data'!B629/1000000000</f>
        <v>15.8</v>
      </c>
      <c r="D34" s="6">
        <f>'CL &amp; Data'!C629</f>
        <v>-52.561934999999998</v>
      </c>
      <c r="F34" s="6">
        <f>'CL &amp; Data'!D629</f>
        <v>-25.592790999999998</v>
      </c>
      <c r="H34" s="6">
        <f>'CL &amp; Data'!E629</f>
        <v>-38.917850000000001</v>
      </c>
      <c r="J34" s="6">
        <f>'CL &amp; Data'!F629</f>
        <v>-2.5830948</v>
      </c>
      <c r="L34" s="6">
        <f>'CL &amp; Data'!L456/1000000000</f>
        <v>0</v>
      </c>
      <c r="N34" s="6">
        <f>'CL &amp; Data'!M456</f>
        <v>0</v>
      </c>
      <c r="P34" s="6">
        <f>'CL &amp; Data'!N456</f>
        <v>0</v>
      </c>
      <c r="R34" s="6">
        <f>'CL &amp; Data'!O456</f>
        <v>0</v>
      </c>
      <c r="T34" s="6">
        <f>'CL &amp; Data'!P456</f>
        <v>0</v>
      </c>
    </row>
    <row r="35" spans="2:20" x14ac:dyDescent="0.25">
      <c r="B35" s="6">
        <f>'CL &amp; Data'!B630/1000000000</f>
        <v>16</v>
      </c>
      <c r="D35" s="6">
        <f>'CL &amp; Data'!C630</f>
        <v>-54.125385000000001</v>
      </c>
      <c r="F35" s="6">
        <f>'CL &amp; Data'!D630</f>
        <v>-25.161781000000001</v>
      </c>
      <c r="H35" s="6">
        <f>'CL &amp; Data'!E630</f>
        <v>-39.033112000000003</v>
      </c>
      <c r="J35" s="6">
        <f>'CL &amp; Data'!F630</f>
        <v>-2.6809102999999999</v>
      </c>
      <c r="L35" s="6">
        <f>'CL &amp; Data'!L457/1000000000</f>
        <v>0</v>
      </c>
      <c r="N35" s="6">
        <f>'CL &amp; Data'!M457</f>
        <v>0</v>
      </c>
      <c r="P35" s="6">
        <f>'CL &amp; Data'!N457</f>
        <v>0</v>
      </c>
      <c r="R35" s="6">
        <f>'CL &amp; Data'!O457</f>
        <v>0</v>
      </c>
      <c r="T35" s="6">
        <f>'CL &amp; Data'!P457</f>
        <v>0</v>
      </c>
    </row>
    <row r="36" spans="2:20" x14ac:dyDescent="0.25">
      <c r="B36" s="6">
        <f>'CL &amp; Data'!B631/1000000000</f>
        <v>16.2</v>
      </c>
      <c r="D36" s="6">
        <f>'CL &amp; Data'!C631</f>
        <v>-55.812626000000002</v>
      </c>
      <c r="F36" s="6">
        <f>'CL &amp; Data'!D631</f>
        <v>-24.694835999999999</v>
      </c>
      <c r="H36" s="6">
        <f>'CL &amp; Data'!E631</f>
        <v>-39.075347999999998</v>
      </c>
      <c r="J36" s="6">
        <f>'CL &amp; Data'!F631</f>
        <v>-2.7929702000000001</v>
      </c>
      <c r="L36" s="6">
        <f>'CL &amp; Data'!L458/1000000000</f>
        <v>0</v>
      </c>
      <c r="N36" s="6">
        <f>'CL &amp; Data'!M458</f>
        <v>0</v>
      </c>
      <c r="P36" s="6">
        <f>'CL &amp; Data'!N458</f>
        <v>0</v>
      </c>
      <c r="R36" s="6">
        <f>'CL &amp; Data'!O458</f>
        <v>0</v>
      </c>
      <c r="T36" s="6">
        <f>'CL &amp; Data'!P458</f>
        <v>0</v>
      </c>
    </row>
    <row r="37" spans="2:20" x14ac:dyDescent="0.25">
      <c r="B37" s="6">
        <f>'CL &amp; Data'!B632/1000000000</f>
        <v>16.399999999999999</v>
      </c>
      <c r="D37" s="6">
        <f>'CL &amp; Data'!C632</f>
        <v>-57.496009999999998</v>
      </c>
      <c r="F37" s="6">
        <f>'CL &amp; Data'!D632</f>
        <v>-24.278911999999998</v>
      </c>
      <c r="H37" s="6">
        <f>'CL &amp; Data'!E632</f>
        <v>-39.123573</v>
      </c>
      <c r="J37" s="6">
        <f>'CL &amp; Data'!F632</f>
        <v>-2.9395639999999998</v>
      </c>
      <c r="L37" s="6">
        <f>'CL &amp; Data'!L459/1000000000</f>
        <v>0</v>
      </c>
      <c r="N37" s="6">
        <f>'CL &amp; Data'!M459</f>
        <v>0</v>
      </c>
      <c r="P37" s="6">
        <f>'CL &amp; Data'!N459</f>
        <v>0</v>
      </c>
      <c r="R37" s="6">
        <f>'CL &amp; Data'!O459</f>
        <v>0</v>
      </c>
      <c r="T37" s="6">
        <f>'CL &amp; Data'!P459</f>
        <v>0</v>
      </c>
    </row>
    <row r="38" spans="2:20" x14ac:dyDescent="0.25">
      <c r="B38" s="6">
        <f>'CL &amp; Data'!B633/1000000000</f>
        <v>16.600000000000001</v>
      </c>
      <c r="D38" s="6">
        <f>'CL &amp; Data'!C633</f>
        <v>-58.550156000000001</v>
      </c>
      <c r="F38" s="6">
        <f>'CL &amp; Data'!D633</f>
        <v>-23.850663999999998</v>
      </c>
      <c r="H38" s="6">
        <f>'CL &amp; Data'!E633</f>
        <v>-39.178134999999997</v>
      </c>
      <c r="J38" s="6">
        <f>'CL &amp; Data'!F633</f>
        <v>-3.1744439999999998</v>
      </c>
      <c r="L38" s="6">
        <f>'CL &amp; Data'!L460/1000000000</f>
        <v>0</v>
      </c>
      <c r="N38" s="6">
        <f>'CL &amp; Data'!M460</f>
        <v>0</v>
      </c>
      <c r="P38" s="6">
        <f>'CL &amp; Data'!N460</f>
        <v>0</v>
      </c>
      <c r="R38" s="6">
        <f>'CL &amp; Data'!O460</f>
        <v>0</v>
      </c>
      <c r="T38" s="6">
        <f>'CL &amp; Data'!P460</f>
        <v>0</v>
      </c>
    </row>
    <row r="39" spans="2:20" x14ac:dyDescent="0.25">
      <c r="B39" s="6">
        <f>'CL &amp; Data'!B634/1000000000</f>
        <v>16.8</v>
      </c>
      <c r="D39" s="6">
        <f>'CL &amp; Data'!C634</f>
        <v>-58.693562</v>
      </c>
      <c r="F39" s="6">
        <f>'CL &amp; Data'!D634</f>
        <v>-23.525925000000001</v>
      </c>
      <c r="H39" s="6">
        <f>'CL &amp; Data'!E634</f>
        <v>-39.493884999999999</v>
      </c>
      <c r="J39" s="6">
        <f>'CL &amp; Data'!F634</f>
        <v>-3.4248242000000002</v>
      </c>
      <c r="L39" s="6">
        <f>'CL &amp; Data'!L461/1000000000</f>
        <v>0</v>
      </c>
      <c r="N39" s="6">
        <f>'CL &amp; Data'!M461</f>
        <v>0</v>
      </c>
      <c r="P39" s="6">
        <f>'CL &amp; Data'!N461</f>
        <v>0</v>
      </c>
      <c r="R39" s="6">
        <f>'CL &amp; Data'!O461</f>
        <v>0</v>
      </c>
      <c r="T39" s="6">
        <f>'CL &amp; Data'!P461</f>
        <v>0</v>
      </c>
    </row>
    <row r="40" spans="2:20" x14ac:dyDescent="0.25">
      <c r="B40" s="6">
        <f>'CL &amp; Data'!B635/1000000000</f>
        <v>17</v>
      </c>
      <c r="D40" s="6">
        <f>'CL &amp; Data'!C635</f>
        <v>-58.274574000000001</v>
      </c>
      <c r="F40" s="6">
        <f>'CL &amp; Data'!D635</f>
        <v>-23.385933000000001</v>
      </c>
      <c r="H40" s="6">
        <f>'CL &amp; Data'!E635</f>
        <v>-40.044434000000003</v>
      </c>
      <c r="J40" s="6">
        <f>'CL &amp; Data'!F635</f>
        <v>-3.7310238</v>
      </c>
      <c r="L40" s="6">
        <f>'CL &amp; Data'!L462/1000000000</f>
        <v>0</v>
      </c>
      <c r="N40" s="6">
        <f>'CL &amp; Data'!M462</f>
        <v>0</v>
      </c>
      <c r="P40" s="6">
        <f>'CL &amp; Data'!N462</f>
        <v>0</v>
      </c>
      <c r="R40" s="6">
        <f>'CL &amp; Data'!O462</f>
        <v>0</v>
      </c>
      <c r="T40" s="6">
        <f>'CL &amp; Data'!P462</f>
        <v>0</v>
      </c>
    </row>
    <row r="41" spans="2:20" x14ac:dyDescent="0.25">
      <c r="B41" s="6">
        <f>'CL &amp; Data'!B636/1000000000</f>
        <v>17.2</v>
      </c>
      <c r="D41" s="6">
        <f>'CL &amp; Data'!C636</f>
        <v>-57.356608999999999</v>
      </c>
      <c r="F41" s="6">
        <f>'CL &amp; Data'!D636</f>
        <v>-23.497253000000001</v>
      </c>
      <c r="H41" s="6">
        <f>'CL &amp; Data'!E636</f>
        <v>-40.786724</v>
      </c>
      <c r="J41" s="6">
        <f>'CL &amp; Data'!F636</f>
        <v>-4.1080798999999999</v>
      </c>
      <c r="L41" s="6">
        <f>'CL &amp; Data'!L463/1000000000</f>
        <v>0</v>
      </c>
      <c r="N41" s="6">
        <f>'CL &amp; Data'!M463</f>
        <v>0</v>
      </c>
      <c r="P41" s="6">
        <f>'CL &amp; Data'!N463</f>
        <v>0</v>
      </c>
      <c r="R41" s="6">
        <f>'CL &amp; Data'!O463</f>
        <v>0</v>
      </c>
      <c r="T41" s="6">
        <f>'CL &amp; Data'!P463</f>
        <v>0</v>
      </c>
    </row>
    <row r="42" spans="2:20" x14ac:dyDescent="0.25">
      <c r="B42" s="6">
        <f>'CL &amp; Data'!B637/1000000000</f>
        <v>17.399999999999999</v>
      </c>
      <c r="D42" s="6">
        <f>'CL &amp; Data'!C637</f>
        <v>-55.854359000000002</v>
      </c>
      <c r="F42" s="6">
        <f>'CL &amp; Data'!D637</f>
        <v>-23.698805</v>
      </c>
      <c r="H42" s="6">
        <f>'CL &amp; Data'!E637</f>
        <v>-41.849415</v>
      </c>
      <c r="J42" s="6">
        <f>'CL &amp; Data'!F637</f>
        <v>-4.4878001000000003</v>
      </c>
      <c r="L42" s="6">
        <f>'CL &amp; Data'!L464/1000000000</f>
        <v>0</v>
      </c>
      <c r="N42" s="6">
        <f>'CL &amp; Data'!M464</f>
        <v>0</v>
      </c>
      <c r="P42" s="6">
        <f>'CL &amp; Data'!N464</f>
        <v>0</v>
      </c>
      <c r="R42" s="6">
        <f>'CL &amp; Data'!O464</f>
        <v>0</v>
      </c>
      <c r="T42" s="6">
        <f>'CL &amp; Data'!P464</f>
        <v>0</v>
      </c>
    </row>
    <row r="43" spans="2:20" x14ac:dyDescent="0.25">
      <c r="B43" s="6">
        <f>'CL &amp; Data'!B638/1000000000</f>
        <v>17.600000000000001</v>
      </c>
      <c r="D43" s="6">
        <f>'CL &amp; Data'!C638</f>
        <v>-54.213726000000001</v>
      </c>
      <c r="F43" s="6">
        <f>'CL &amp; Data'!D638</f>
        <v>-23.889446</v>
      </c>
      <c r="H43" s="6">
        <f>'CL &amp; Data'!E638</f>
        <v>-43.124003999999999</v>
      </c>
      <c r="J43" s="6">
        <f>'CL &amp; Data'!F638</f>
        <v>-4.8596835</v>
      </c>
      <c r="L43" s="6">
        <f>'CL &amp; Data'!L465/1000000000</f>
        <v>0</v>
      </c>
      <c r="N43" s="6">
        <f>'CL &amp; Data'!M465</f>
        <v>0</v>
      </c>
      <c r="P43" s="6">
        <f>'CL &amp; Data'!N465</f>
        <v>0</v>
      </c>
      <c r="R43" s="6">
        <f>'CL &amp; Data'!O465</f>
        <v>0</v>
      </c>
      <c r="T43" s="6">
        <f>'CL &amp; Data'!P465</f>
        <v>0</v>
      </c>
    </row>
    <row r="44" spans="2:20" x14ac:dyDescent="0.25">
      <c r="B44" s="6">
        <f>'CL &amp; Data'!B639/1000000000</f>
        <v>17.8</v>
      </c>
      <c r="D44" s="6">
        <f>'CL &amp; Data'!C639</f>
        <v>-52.691147000000001</v>
      </c>
      <c r="F44" s="6">
        <f>'CL &amp; Data'!D639</f>
        <v>-23.945212999999999</v>
      </c>
      <c r="H44" s="6">
        <f>'CL &amp; Data'!E639</f>
        <v>-44.344231000000001</v>
      </c>
      <c r="J44" s="6">
        <f>'CL &amp; Data'!F639</f>
        <v>-5.1764264000000004</v>
      </c>
      <c r="L44" s="6">
        <f>'CL &amp; Data'!L466/1000000000</f>
        <v>0</v>
      </c>
      <c r="N44" s="6">
        <f>'CL &amp; Data'!M466</f>
        <v>0</v>
      </c>
      <c r="P44" s="6">
        <f>'CL &amp; Data'!N466</f>
        <v>0</v>
      </c>
      <c r="R44" s="6">
        <f>'CL &amp; Data'!O466</f>
        <v>0</v>
      </c>
      <c r="T44" s="6">
        <f>'CL &amp; Data'!P466</f>
        <v>0</v>
      </c>
    </row>
    <row r="45" spans="2:20" x14ac:dyDescent="0.25">
      <c r="B45" s="6">
        <f>'CL &amp; Data'!B640/1000000000</f>
        <v>18</v>
      </c>
      <c r="D45" s="6">
        <f>'CL &amp; Data'!C640</f>
        <v>-51.360450999999998</v>
      </c>
      <c r="F45" s="6">
        <f>'CL &amp; Data'!D640</f>
        <v>-23.953468000000001</v>
      </c>
      <c r="H45" s="6">
        <f>'CL &amp; Data'!E640</f>
        <v>-45.400123999999998</v>
      </c>
      <c r="J45" s="6">
        <f>'CL &amp; Data'!F640</f>
        <v>-5.4078875000000002</v>
      </c>
      <c r="L45" s="6">
        <f>'CL &amp; Data'!L467/1000000000</f>
        <v>0</v>
      </c>
      <c r="N45" s="6">
        <f>'CL &amp; Data'!M467</f>
        <v>0</v>
      </c>
      <c r="P45" s="6">
        <f>'CL &amp; Data'!N467</f>
        <v>0</v>
      </c>
      <c r="R45" s="6">
        <f>'CL &amp; Data'!O467</f>
        <v>0</v>
      </c>
      <c r="T45" s="6">
        <f>'CL &amp; Data'!P467</f>
        <v>0</v>
      </c>
    </row>
    <row r="46" spans="2:20" x14ac:dyDescent="0.25">
      <c r="B46" s="6">
        <f>'CL &amp; Data'!B641/1000000000</f>
        <v>18.2</v>
      </c>
      <c r="D46" s="6">
        <f>'CL &amp; Data'!C641</f>
        <v>-50.262352</v>
      </c>
      <c r="F46" s="6">
        <f>'CL &amp; Data'!D641</f>
        <v>-23.925716000000001</v>
      </c>
      <c r="H46" s="6">
        <f>'CL &amp; Data'!E641</f>
        <v>-45.876846</v>
      </c>
      <c r="J46" s="6">
        <f>'CL &amp; Data'!F641</f>
        <v>-5.6041249999999998</v>
      </c>
      <c r="L46" s="6">
        <f>'CL &amp; Data'!L468/1000000000</f>
        <v>0</v>
      </c>
      <c r="N46" s="6">
        <f>'CL &amp; Data'!M468</f>
        <v>0</v>
      </c>
      <c r="P46" s="6">
        <f>'CL &amp; Data'!N468</f>
        <v>0</v>
      </c>
      <c r="R46" s="6">
        <f>'CL &amp; Data'!O468</f>
        <v>0</v>
      </c>
      <c r="T46" s="6">
        <f>'CL &amp; Data'!P468</f>
        <v>0</v>
      </c>
    </row>
    <row r="47" spans="2:20" x14ac:dyDescent="0.25">
      <c r="B47" s="6">
        <f>'CL &amp; Data'!B642/1000000000</f>
        <v>18.399999999999999</v>
      </c>
      <c r="D47" s="6">
        <f>'CL &amp; Data'!C642</f>
        <v>-49.242728999999997</v>
      </c>
      <c r="F47" s="6">
        <f>'CL &amp; Data'!D642</f>
        <v>-23.773626</v>
      </c>
      <c r="H47" s="6">
        <f>'CL &amp; Data'!E642</f>
        <v>-45.831145999999997</v>
      </c>
      <c r="J47" s="6">
        <f>'CL &amp; Data'!F642</f>
        <v>-5.7018966999999998</v>
      </c>
      <c r="L47" s="6">
        <f>'CL &amp; Data'!L469/1000000000</f>
        <v>0</v>
      </c>
      <c r="N47" s="6">
        <f>'CL &amp; Data'!M469</f>
        <v>0</v>
      </c>
      <c r="P47" s="6">
        <f>'CL &amp; Data'!N469</f>
        <v>0</v>
      </c>
      <c r="R47" s="6">
        <f>'CL &amp; Data'!O469</f>
        <v>0</v>
      </c>
      <c r="T47" s="6">
        <f>'CL &amp; Data'!P469</f>
        <v>0</v>
      </c>
    </row>
    <row r="48" spans="2:20" x14ac:dyDescent="0.25">
      <c r="B48" s="6">
        <f>'CL &amp; Data'!B643/1000000000</f>
        <v>18.600000000000001</v>
      </c>
      <c r="D48" s="6">
        <f>'CL &amp; Data'!C643</f>
        <v>-48.021735999999997</v>
      </c>
      <c r="F48" s="6">
        <f>'CL &amp; Data'!D643</f>
        <v>-23.488142</v>
      </c>
      <c r="H48" s="6">
        <f>'CL &amp; Data'!E643</f>
        <v>-45.101939999999999</v>
      </c>
      <c r="J48" s="6">
        <f>'CL &amp; Data'!F643</f>
        <v>-5.7741036000000001</v>
      </c>
      <c r="L48" s="6">
        <f>'CL &amp; Data'!L470/1000000000</f>
        <v>0</v>
      </c>
      <c r="N48" s="6">
        <f>'CL &amp; Data'!M470</f>
        <v>0</v>
      </c>
      <c r="P48" s="6">
        <f>'CL &amp; Data'!N470</f>
        <v>0</v>
      </c>
      <c r="R48" s="6">
        <f>'CL &amp; Data'!O470</f>
        <v>0</v>
      </c>
      <c r="T48" s="6">
        <f>'CL &amp; Data'!P470</f>
        <v>0</v>
      </c>
    </row>
    <row r="49" spans="2:20" x14ac:dyDescent="0.25">
      <c r="B49" s="6">
        <f>'CL &amp; Data'!B644/1000000000</f>
        <v>18.8</v>
      </c>
      <c r="D49" s="6">
        <f>'CL &amp; Data'!C644</f>
        <v>-46.872456</v>
      </c>
      <c r="F49" s="6">
        <f>'CL &amp; Data'!D644</f>
        <v>-23.056419000000002</v>
      </c>
      <c r="H49" s="6">
        <f>'CL &amp; Data'!E644</f>
        <v>-44.285690000000002</v>
      </c>
      <c r="J49" s="6">
        <f>'CL &amp; Data'!F644</f>
        <v>-5.9008355000000003</v>
      </c>
      <c r="L49" s="6">
        <f>'CL &amp; Data'!L471/1000000000</f>
        <v>0</v>
      </c>
      <c r="N49" s="6">
        <f>'CL &amp; Data'!M471</f>
        <v>0</v>
      </c>
      <c r="P49" s="6">
        <f>'CL &amp; Data'!N471</f>
        <v>0</v>
      </c>
      <c r="R49" s="6">
        <f>'CL &amp; Data'!O471</f>
        <v>0</v>
      </c>
      <c r="T49" s="6">
        <f>'CL &amp; Data'!P471</f>
        <v>0</v>
      </c>
    </row>
    <row r="50" spans="2:20" x14ac:dyDescent="0.25">
      <c r="B50" s="6">
        <f>'CL &amp; Data'!B645/1000000000</f>
        <v>19</v>
      </c>
      <c r="D50" s="6">
        <f>'CL &amp; Data'!C645</f>
        <v>-45.640697000000003</v>
      </c>
      <c r="F50" s="6">
        <f>'CL &amp; Data'!D645</f>
        <v>-22.625475000000002</v>
      </c>
      <c r="H50" s="6">
        <f>'CL &amp; Data'!E645</f>
        <v>-43.442779999999999</v>
      </c>
      <c r="J50" s="6">
        <f>'CL &amp; Data'!F645</f>
        <v>-6.0614718999999999</v>
      </c>
      <c r="L50" s="6">
        <f>'CL &amp; Data'!L472/1000000000</f>
        <v>0</v>
      </c>
      <c r="N50" s="6">
        <f>'CL &amp; Data'!M472</f>
        <v>0</v>
      </c>
      <c r="P50" s="6">
        <f>'CL &amp; Data'!N472</f>
        <v>0</v>
      </c>
      <c r="R50" s="6">
        <f>'CL &amp; Data'!O472</f>
        <v>0</v>
      </c>
      <c r="T50" s="6">
        <f>'CL &amp; Data'!P472</f>
        <v>0</v>
      </c>
    </row>
    <row r="51" spans="2:20" x14ac:dyDescent="0.25">
      <c r="B51" s="6">
        <f>'CL &amp; Data'!B646/1000000000</f>
        <v>19.2</v>
      </c>
      <c r="D51" s="6">
        <f>'CL &amp; Data'!C646</f>
        <v>-44.228107000000001</v>
      </c>
      <c r="F51" s="6">
        <f>'CL &amp; Data'!D646</f>
        <v>-22.260603</v>
      </c>
      <c r="H51" s="6">
        <f>'CL &amp; Data'!E646</f>
        <v>-42.903744000000003</v>
      </c>
      <c r="J51" s="6">
        <f>'CL &amp; Data'!F646</f>
        <v>-6.2881049999999998</v>
      </c>
      <c r="L51" s="6">
        <f>'CL &amp; Data'!L473/1000000000</f>
        <v>0</v>
      </c>
      <c r="N51" s="6">
        <f>'CL &amp; Data'!M473</f>
        <v>0</v>
      </c>
      <c r="P51" s="6">
        <f>'CL &amp; Data'!N473</f>
        <v>0</v>
      </c>
      <c r="R51" s="6">
        <f>'CL &amp; Data'!O473</f>
        <v>0</v>
      </c>
      <c r="T51" s="6">
        <f>'CL &amp; Data'!P473</f>
        <v>0</v>
      </c>
    </row>
    <row r="52" spans="2:20" x14ac:dyDescent="0.25">
      <c r="B52" s="6">
        <f>'CL &amp; Data'!B647/1000000000</f>
        <v>19.399999999999999</v>
      </c>
      <c r="D52" s="6">
        <f>'CL &amp; Data'!C647</f>
        <v>-42.964309999999998</v>
      </c>
      <c r="F52" s="6">
        <f>'CL &amp; Data'!D647</f>
        <v>-21.998218999999999</v>
      </c>
      <c r="H52" s="6">
        <f>'CL &amp; Data'!E647</f>
        <v>-43.02581</v>
      </c>
      <c r="J52" s="6">
        <f>'CL &amp; Data'!F647</f>
        <v>-6.5585608000000004</v>
      </c>
      <c r="L52" s="6">
        <f>'CL &amp; Data'!L474/1000000000</f>
        <v>0</v>
      </c>
      <c r="N52" s="6">
        <f>'CL &amp; Data'!M474</f>
        <v>0</v>
      </c>
      <c r="P52" s="6">
        <f>'CL &amp; Data'!N474</f>
        <v>0</v>
      </c>
      <c r="R52" s="6">
        <f>'CL &amp; Data'!O474</f>
        <v>0</v>
      </c>
      <c r="T52" s="6">
        <f>'CL &amp; Data'!P474</f>
        <v>0</v>
      </c>
    </row>
    <row r="53" spans="2:20" x14ac:dyDescent="0.25">
      <c r="B53" s="6">
        <f>'CL &amp; Data'!B648/1000000000</f>
        <v>19.600000000000001</v>
      </c>
      <c r="D53" s="6">
        <f>'CL &amp; Data'!C648</f>
        <v>-41.916266999999998</v>
      </c>
      <c r="F53" s="6">
        <f>'CL &amp; Data'!D648</f>
        <v>-21.622174999999999</v>
      </c>
      <c r="H53" s="6">
        <f>'CL &amp; Data'!E648</f>
        <v>-44.176406999999998</v>
      </c>
      <c r="J53" s="6">
        <f>'CL &amp; Data'!F648</f>
        <v>-6.8748640999999999</v>
      </c>
      <c r="L53" s="6">
        <f>'CL &amp; Data'!L475/1000000000</f>
        <v>0</v>
      </c>
      <c r="N53" s="6">
        <f>'CL &amp; Data'!M475</f>
        <v>0</v>
      </c>
      <c r="P53" s="6">
        <f>'CL &amp; Data'!N475</f>
        <v>0</v>
      </c>
      <c r="R53" s="6">
        <f>'CL &amp; Data'!O475</f>
        <v>0</v>
      </c>
      <c r="T53" s="6">
        <f>'CL &amp; Data'!P475</f>
        <v>0</v>
      </c>
    </row>
    <row r="54" spans="2:20" x14ac:dyDescent="0.25">
      <c r="B54" s="6">
        <f>'CL &amp; Data'!B649/1000000000</f>
        <v>19.8</v>
      </c>
      <c r="D54" s="6">
        <f>'CL &amp; Data'!C649</f>
        <v>-41.053772000000002</v>
      </c>
      <c r="F54" s="6">
        <f>'CL &amp; Data'!D649</f>
        <v>-21.292857999999999</v>
      </c>
      <c r="H54" s="6">
        <f>'CL &amp; Data'!E649</f>
        <v>-45.459868999999998</v>
      </c>
      <c r="J54" s="6">
        <f>'CL &amp; Data'!F649</f>
        <v>-7.2391186000000003</v>
      </c>
      <c r="L54" s="6">
        <f>'CL &amp; Data'!L476/1000000000</f>
        <v>0</v>
      </c>
      <c r="N54" s="6">
        <f>'CL &amp; Data'!M476</f>
        <v>0</v>
      </c>
      <c r="P54" s="6">
        <f>'CL &amp; Data'!N476</f>
        <v>0</v>
      </c>
      <c r="R54" s="6">
        <f>'CL &amp; Data'!O476</f>
        <v>0</v>
      </c>
      <c r="T54" s="6">
        <f>'CL &amp; Data'!P476</f>
        <v>0</v>
      </c>
    </row>
    <row r="55" spans="2:20" x14ac:dyDescent="0.25">
      <c r="B55" s="6">
        <f>'CL &amp; Data'!B650/1000000000</f>
        <v>20</v>
      </c>
      <c r="D55" s="6">
        <f>'CL &amp; Data'!C650</f>
        <v>-40.670254</v>
      </c>
      <c r="F55" s="6">
        <f>'CL &amp; Data'!D650</f>
        <v>-20.956993000000001</v>
      </c>
      <c r="H55" s="6">
        <f>'CL &amp; Data'!E650</f>
        <v>-47.166266999999998</v>
      </c>
      <c r="J55" s="6">
        <f>'CL &amp; Data'!F650</f>
        <v>-7.6051269000000001</v>
      </c>
      <c r="L55" s="6">
        <f>'CL &amp; Data'!L477/1000000000</f>
        <v>0</v>
      </c>
      <c r="N55" s="6">
        <f>'CL &amp; Data'!M477</f>
        <v>0</v>
      </c>
      <c r="P55" s="6">
        <f>'CL &amp; Data'!N477</f>
        <v>0</v>
      </c>
      <c r="R55" s="6">
        <f>'CL &amp; Data'!O477</f>
        <v>0</v>
      </c>
      <c r="T55" s="6">
        <f>'CL &amp; Data'!P477</f>
        <v>0</v>
      </c>
    </row>
    <row r="56" spans="2:20" x14ac:dyDescent="0.25">
      <c r="B56" s="6">
        <f>'CL &amp; Data'!B651/1000000000</f>
        <v>20.2</v>
      </c>
      <c r="D56" s="6">
        <f>'CL &amp; Data'!C651</f>
        <v>-40.458545999999998</v>
      </c>
      <c r="F56" s="6">
        <f>'CL &amp; Data'!D651</f>
        <v>-20.698622</v>
      </c>
      <c r="H56" s="6">
        <f>'CL &amp; Data'!E651</f>
        <v>-48.726959000000001</v>
      </c>
      <c r="J56" s="6">
        <f>'CL &amp; Data'!F651</f>
        <v>-7.9529734000000003</v>
      </c>
      <c r="L56" s="6">
        <f>'CL &amp; Data'!L478/1000000000</f>
        <v>0</v>
      </c>
      <c r="N56" s="6">
        <f>'CL &amp; Data'!M478</f>
        <v>0</v>
      </c>
      <c r="P56" s="6">
        <f>'CL &amp; Data'!N478</f>
        <v>0</v>
      </c>
      <c r="R56" s="6">
        <f>'CL &amp; Data'!O478</f>
        <v>0</v>
      </c>
      <c r="T56" s="6">
        <f>'CL &amp; Data'!P478</f>
        <v>0</v>
      </c>
    </row>
    <row r="57" spans="2:20" x14ac:dyDescent="0.25">
      <c r="B57" s="6">
        <f>'CL &amp; Data'!B652/1000000000</f>
        <v>20.399999999999999</v>
      </c>
      <c r="D57" s="6">
        <f>'CL &amp; Data'!C652</f>
        <v>-40.330418000000002</v>
      </c>
      <c r="F57" s="6">
        <f>'CL &amp; Data'!D652</f>
        <v>-20.523581</v>
      </c>
      <c r="H57" s="6">
        <f>'CL &amp; Data'!E652</f>
        <v>-49.963917000000002</v>
      </c>
      <c r="J57" s="6">
        <f>'CL &amp; Data'!F652</f>
        <v>-8.2711716000000006</v>
      </c>
      <c r="L57" s="6">
        <f>'CL &amp; Data'!L479/1000000000</f>
        <v>0</v>
      </c>
      <c r="N57" s="6">
        <f>'CL &amp; Data'!M479</f>
        <v>0</v>
      </c>
      <c r="P57" s="6">
        <f>'CL &amp; Data'!N479</f>
        <v>0</v>
      </c>
      <c r="R57" s="6">
        <f>'CL &amp; Data'!O479</f>
        <v>0</v>
      </c>
      <c r="T57" s="6">
        <f>'CL &amp; Data'!P479</f>
        <v>0</v>
      </c>
    </row>
    <row r="58" spans="2:20" x14ac:dyDescent="0.25">
      <c r="B58" s="6">
        <f>'CL &amp; Data'!B653/1000000000</f>
        <v>20.6</v>
      </c>
      <c r="D58" s="6">
        <f>'CL &amp; Data'!C653</f>
        <v>-40.222416000000003</v>
      </c>
      <c r="F58" s="6">
        <f>'CL &amp; Data'!D653</f>
        <v>-20.329160999999999</v>
      </c>
      <c r="H58" s="6">
        <f>'CL &amp; Data'!E653</f>
        <v>-50.620643999999999</v>
      </c>
      <c r="J58" s="6">
        <f>'CL &amp; Data'!F653</f>
        <v>-8.548584</v>
      </c>
      <c r="L58" s="6">
        <f>'CL &amp; Data'!L480/1000000000</f>
        <v>0</v>
      </c>
      <c r="N58" s="6">
        <f>'CL &amp; Data'!M480</f>
        <v>0</v>
      </c>
      <c r="P58" s="6">
        <f>'CL &amp; Data'!N480</f>
        <v>0</v>
      </c>
      <c r="R58" s="6">
        <f>'CL &amp; Data'!O480</f>
        <v>0</v>
      </c>
      <c r="T58" s="6">
        <f>'CL &amp; Data'!P480</f>
        <v>0</v>
      </c>
    </row>
    <row r="59" spans="2:20" x14ac:dyDescent="0.25">
      <c r="B59" s="6">
        <f>'CL &amp; Data'!B654/1000000000</f>
        <v>20.8</v>
      </c>
      <c r="D59" s="6">
        <f>'CL &amp; Data'!C654</f>
        <v>-40.129832999999998</v>
      </c>
      <c r="F59" s="6">
        <f>'CL &amp; Data'!D654</f>
        <v>-20.155916000000001</v>
      </c>
      <c r="H59" s="6">
        <f>'CL &amp; Data'!E654</f>
        <v>-50.401733</v>
      </c>
      <c r="J59" s="6">
        <f>'CL &amp; Data'!F654</f>
        <v>-8.8439522000000004</v>
      </c>
      <c r="L59" s="6">
        <f>'CL &amp; Data'!L481/1000000000</f>
        <v>0</v>
      </c>
      <c r="N59" s="6">
        <f>'CL &amp; Data'!M481</f>
        <v>0</v>
      </c>
      <c r="P59" s="6">
        <f>'CL &amp; Data'!N481</f>
        <v>0</v>
      </c>
      <c r="R59" s="6">
        <f>'CL &amp; Data'!O481</f>
        <v>0</v>
      </c>
      <c r="T59" s="6">
        <f>'CL &amp; Data'!P481</f>
        <v>0</v>
      </c>
    </row>
    <row r="60" spans="2:20" x14ac:dyDescent="0.25">
      <c r="B60" s="6">
        <f>'CL &amp; Data'!B655/1000000000</f>
        <v>21</v>
      </c>
      <c r="D60" s="6">
        <f>'CL &amp; Data'!C655</f>
        <v>-40.116309999999999</v>
      </c>
      <c r="F60" s="6">
        <f>'CL &amp; Data'!D655</f>
        <v>-20.077734</v>
      </c>
      <c r="H60" s="6">
        <f>'CL &amp; Data'!E655</f>
        <v>-49.382427</v>
      </c>
      <c r="J60" s="6">
        <f>'CL &amp; Data'!F655</f>
        <v>-9.0591164000000006</v>
      </c>
      <c r="L60" s="6">
        <f>'CL &amp; Data'!L482/1000000000</f>
        <v>0</v>
      </c>
      <c r="N60" s="6">
        <f>'CL &amp; Data'!M482</f>
        <v>0</v>
      </c>
      <c r="P60" s="6">
        <f>'CL &amp; Data'!N482</f>
        <v>0</v>
      </c>
      <c r="R60" s="6">
        <f>'CL &amp; Data'!O482</f>
        <v>0</v>
      </c>
      <c r="T60" s="6">
        <f>'CL &amp; Data'!P482</f>
        <v>0</v>
      </c>
    </row>
    <row r="61" spans="2:20" x14ac:dyDescent="0.25">
      <c r="B61" s="6">
        <f>'CL &amp; Data'!B656/1000000000</f>
        <v>21.2</v>
      </c>
      <c r="D61" s="6">
        <f>'CL &amp; Data'!C656</f>
        <v>-40.240386999999998</v>
      </c>
      <c r="F61" s="6">
        <f>'CL &amp; Data'!D656</f>
        <v>-20.176292</v>
      </c>
      <c r="H61" s="6">
        <f>'CL &amp; Data'!E656</f>
        <v>-48.209805000000003</v>
      </c>
      <c r="J61" s="6">
        <f>'CL &amp; Data'!F656</f>
        <v>-9.2562428000000008</v>
      </c>
      <c r="L61" s="6">
        <f>'CL &amp; Data'!L483/1000000000</f>
        <v>0</v>
      </c>
      <c r="N61" s="6">
        <f>'CL &amp; Data'!M483</f>
        <v>0</v>
      </c>
      <c r="P61" s="6">
        <f>'CL &amp; Data'!N483</f>
        <v>0</v>
      </c>
      <c r="R61" s="6">
        <f>'CL &amp; Data'!O483</f>
        <v>0</v>
      </c>
      <c r="T61" s="6">
        <f>'CL &amp; Data'!P483</f>
        <v>0</v>
      </c>
    </row>
    <row r="62" spans="2:20" x14ac:dyDescent="0.25">
      <c r="B62" s="6">
        <f>'CL &amp; Data'!B657/1000000000</f>
        <v>21.4</v>
      </c>
      <c r="D62" s="6">
        <f>'CL &amp; Data'!C657</f>
        <v>-40.430698</v>
      </c>
      <c r="F62" s="6">
        <f>'CL &amp; Data'!D657</f>
        <v>-20.347784000000001</v>
      </c>
      <c r="H62" s="6">
        <f>'CL &amp; Data'!E657</f>
        <v>-46.797058</v>
      </c>
      <c r="J62" s="6">
        <f>'CL &amp; Data'!F657</f>
        <v>-9.5180979000000008</v>
      </c>
      <c r="L62" s="6">
        <f>'CL &amp; Data'!L484/1000000000</f>
        <v>0</v>
      </c>
      <c r="N62" s="6">
        <f>'CL &amp; Data'!M484</f>
        <v>0</v>
      </c>
      <c r="P62" s="6">
        <f>'CL &amp; Data'!N484</f>
        <v>0</v>
      </c>
      <c r="R62" s="6">
        <f>'CL &amp; Data'!O484</f>
        <v>0</v>
      </c>
      <c r="T62" s="6">
        <f>'CL &amp; Data'!P484</f>
        <v>0</v>
      </c>
    </row>
    <row r="63" spans="2:20" x14ac:dyDescent="0.25">
      <c r="B63" s="6">
        <f>'CL &amp; Data'!B658/1000000000</f>
        <v>21.6</v>
      </c>
      <c r="D63" s="6">
        <f>'CL &amp; Data'!C658</f>
        <v>-40.716129000000002</v>
      </c>
      <c r="F63" s="6">
        <f>'CL &amp; Data'!D658</f>
        <v>-20.514735999999999</v>
      </c>
      <c r="H63" s="6">
        <f>'CL &amp; Data'!E658</f>
        <v>-45.272976</v>
      </c>
      <c r="J63" s="6">
        <f>'CL &amp; Data'!F658</f>
        <v>-9.8128537999999992</v>
      </c>
      <c r="L63" s="6">
        <f>'CL &amp; Data'!L485/1000000000</f>
        <v>0</v>
      </c>
      <c r="N63" s="6">
        <f>'CL &amp; Data'!M485</f>
        <v>0</v>
      </c>
      <c r="P63" s="6">
        <f>'CL &amp; Data'!N485</f>
        <v>0</v>
      </c>
      <c r="R63" s="6">
        <f>'CL &amp; Data'!O485</f>
        <v>0</v>
      </c>
      <c r="T63" s="6">
        <f>'CL &amp; Data'!P485</f>
        <v>0</v>
      </c>
    </row>
    <row r="64" spans="2:20" x14ac:dyDescent="0.25">
      <c r="B64" s="6">
        <f>'CL &amp; Data'!B659/1000000000</f>
        <v>21.8</v>
      </c>
      <c r="D64" s="6">
        <f>'CL &amp; Data'!C659</f>
        <v>-41.055942999999999</v>
      </c>
      <c r="F64" s="6">
        <f>'CL &amp; Data'!D659</f>
        <v>-20.609366999999999</v>
      </c>
      <c r="H64" s="6">
        <f>'CL &amp; Data'!E659</f>
        <v>-44.008209000000001</v>
      </c>
      <c r="J64" s="6">
        <f>'CL &amp; Data'!F659</f>
        <v>-10.135631</v>
      </c>
      <c r="L64" s="6">
        <f>'CL &amp; Data'!L486/1000000000</f>
        <v>0</v>
      </c>
      <c r="N64" s="6">
        <f>'CL &amp; Data'!M486</f>
        <v>0</v>
      </c>
      <c r="P64" s="6">
        <f>'CL &amp; Data'!N486</f>
        <v>0</v>
      </c>
      <c r="R64" s="6">
        <f>'CL &amp; Data'!O486</f>
        <v>0</v>
      </c>
      <c r="T64" s="6">
        <f>'CL &amp; Data'!P486</f>
        <v>0</v>
      </c>
    </row>
    <row r="65" spans="2:20" x14ac:dyDescent="0.25">
      <c r="B65" s="6">
        <f>'CL &amp; Data'!B660/1000000000</f>
        <v>22</v>
      </c>
      <c r="D65" s="6">
        <f>'CL &amp; Data'!C660</f>
        <v>-41.362006999999998</v>
      </c>
      <c r="F65" s="6">
        <f>'CL &amp; Data'!D660</f>
        <v>-20.581075999999999</v>
      </c>
      <c r="H65" s="6">
        <f>'CL &amp; Data'!E660</f>
        <v>-43.269928</v>
      </c>
      <c r="J65" s="6">
        <f>'CL &amp; Data'!F660</f>
        <v>-10.515565</v>
      </c>
      <c r="L65" s="6">
        <f>'CL &amp; Data'!L487/1000000000</f>
        <v>0</v>
      </c>
      <c r="N65" s="6">
        <f>'CL &amp; Data'!M487</f>
        <v>0</v>
      </c>
      <c r="P65" s="6">
        <f>'CL &amp; Data'!N487</f>
        <v>0</v>
      </c>
      <c r="R65" s="6">
        <f>'CL &amp; Data'!O487</f>
        <v>0</v>
      </c>
      <c r="T65" s="6">
        <f>'CL &amp; Data'!P487</f>
        <v>0</v>
      </c>
    </row>
    <row r="66" spans="2:20" x14ac:dyDescent="0.25">
      <c r="B66" s="6">
        <f>'CL &amp; Data'!B661/1000000000</f>
        <v>22.2</v>
      </c>
      <c r="D66" s="6">
        <f>'CL &amp; Data'!C661</f>
        <v>-41.519485000000003</v>
      </c>
      <c r="F66" s="6">
        <f>'CL &amp; Data'!D661</f>
        <v>-20.611031000000001</v>
      </c>
      <c r="H66" s="6">
        <f>'CL &amp; Data'!E661</f>
        <v>-43.245193</v>
      </c>
      <c r="J66" s="6">
        <f>'CL &amp; Data'!F661</f>
        <v>-10.662291</v>
      </c>
      <c r="L66" s="6">
        <f>'CL &amp; Data'!L488/1000000000</f>
        <v>0</v>
      </c>
      <c r="N66" s="6">
        <f>'CL &amp; Data'!M488</f>
        <v>0</v>
      </c>
      <c r="P66" s="6">
        <f>'CL &amp; Data'!N488</f>
        <v>0</v>
      </c>
      <c r="R66" s="6">
        <f>'CL &amp; Data'!O488</f>
        <v>0</v>
      </c>
      <c r="T66" s="6">
        <f>'CL &amp; Data'!P488</f>
        <v>0</v>
      </c>
    </row>
    <row r="67" spans="2:20" x14ac:dyDescent="0.25">
      <c r="B67" s="6">
        <f>'CL &amp; Data'!B662/1000000000</f>
        <v>22.4</v>
      </c>
      <c r="D67" s="6">
        <f>'CL &amp; Data'!C662</f>
        <v>-41.497185000000002</v>
      </c>
      <c r="F67" s="6">
        <f>'CL &amp; Data'!D662</f>
        <v>-20.725999999999999</v>
      </c>
      <c r="H67" s="6">
        <f>'CL &amp; Data'!E662</f>
        <v>-43.887332999999998</v>
      </c>
      <c r="J67" s="6">
        <f>'CL &amp; Data'!F662</f>
        <v>-10.779086</v>
      </c>
      <c r="L67" s="6">
        <f>'CL &amp; Data'!L489/1000000000</f>
        <v>0</v>
      </c>
      <c r="N67" s="6">
        <f>'CL &amp; Data'!M489</f>
        <v>0</v>
      </c>
      <c r="P67" s="6">
        <f>'CL &amp; Data'!N489</f>
        <v>0</v>
      </c>
      <c r="R67" s="6">
        <f>'CL &amp; Data'!O489</f>
        <v>0</v>
      </c>
      <c r="T67" s="6">
        <f>'CL &amp; Data'!P489</f>
        <v>0</v>
      </c>
    </row>
    <row r="68" spans="2:20" x14ac:dyDescent="0.25">
      <c r="B68" s="6">
        <f>'CL &amp; Data'!B663/1000000000</f>
        <v>22.6</v>
      </c>
      <c r="D68" s="6">
        <f>'CL &amp; Data'!C663</f>
        <v>-41.354176000000002</v>
      </c>
      <c r="F68" s="6">
        <f>'CL &amp; Data'!D663</f>
        <v>-20.758434000000001</v>
      </c>
      <c r="H68" s="6">
        <f>'CL &amp; Data'!E663</f>
        <v>-45.051971000000002</v>
      </c>
      <c r="J68" s="6">
        <f>'CL &amp; Data'!F663</f>
        <v>-10.837361</v>
      </c>
      <c r="L68" s="6">
        <f>'CL &amp; Data'!L490/1000000000</f>
        <v>0</v>
      </c>
      <c r="N68" s="6">
        <f>'CL &amp; Data'!M490</f>
        <v>0</v>
      </c>
      <c r="P68" s="6">
        <f>'CL &amp; Data'!N490</f>
        <v>0</v>
      </c>
      <c r="R68" s="6">
        <f>'CL &amp; Data'!O490</f>
        <v>0</v>
      </c>
      <c r="T68" s="6">
        <f>'CL &amp; Data'!P490</f>
        <v>0</v>
      </c>
    </row>
    <row r="69" spans="2:20" x14ac:dyDescent="0.25">
      <c r="B69" s="6">
        <f>'CL &amp; Data'!B664/1000000000</f>
        <v>22.8</v>
      </c>
      <c r="D69" s="6">
        <f>'CL &amp; Data'!C664</f>
        <v>-41.062252000000001</v>
      </c>
      <c r="F69" s="6">
        <f>'CL &amp; Data'!D664</f>
        <v>-20.928457000000002</v>
      </c>
      <c r="H69" s="6">
        <f>'CL &amp; Data'!E664</f>
        <v>-45.968055999999997</v>
      </c>
      <c r="J69" s="6">
        <f>'CL &amp; Data'!F664</f>
        <v>-10.734785</v>
      </c>
      <c r="L69" s="6">
        <f>'CL &amp; Data'!L491/1000000000</f>
        <v>0</v>
      </c>
      <c r="N69" s="6">
        <f>'CL &amp; Data'!M491</f>
        <v>0</v>
      </c>
      <c r="P69" s="6">
        <f>'CL &amp; Data'!N491</f>
        <v>0</v>
      </c>
      <c r="R69" s="6">
        <f>'CL &amp; Data'!O491</f>
        <v>0</v>
      </c>
      <c r="T69" s="6">
        <f>'CL &amp; Data'!P491</f>
        <v>0</v>
      </c>
    </row>
    <row r="70" spans="2:20" x14ac:dyDescent="0.25">
      <c r="B70" s="6">
        <f>'CL &amp; Data'!B665/1000000000</f>
        <v>23</v>
      </c>
      <c r="D70" s="6">
        <f>'CL &amp; Data'!C665</f>
        <v>-40.676090000000002</v>
      </c>
      <c r="F70" s="6">
        <f>'CL &amp; Data'!D665</f>
        <v>-21.236415999999998</v>
      </c>
      <c r="H70" s="6">
        <f>'CL &amp; Data'!E665</f>
        <v>-46.466084000000002</v>
      </c>
      <c r="J70" s="6">
        <f>'CL &amp; Data'!F665</f>
        <v>-10.519481000000001</v>
      </c>
      <c r="L70" s="6">
        <f>'CL &amp; Data'!L492/1000000000</f>
        <v>0</v>
      </c>
      <c r="N70" s="6">
        <f>'CL &amp; Data'!M492</f>
        <v>0</v>
      </c>
      <c r="P70" s="6">
        <f>'CL &amp; Data'!N492</f>
        <v>0</v>
      </c>
      <c r="R70" s="6">
        <f>'CL &amp; Data'!O492</f>
        <v>0</v>
      </c>
      <c r="T70" s="6">
        <f>'CL &amp; Data'!P492</f>
        <v>0</v>
      </c>
    </row>
    <row r="71" spans="2:20" x14ac:dyDescent="0.25">
      <c r="B71" s="6">
        <f>'CL &amp; Data'!B666/1000000000</f>
        <v>23.2</v>
      </c>
      <c r="D71" s="6">
        <f>'CL &amp; Data'!C666</f>
        <v>-40.361995999999998</v>
      </c>
      <c r="F71" s="6">
        <f>'CL &amp; Data'!D666</f>
        <v>-21.571290999999999</v>
      </c>
      <c r="H71" s="6">
        <f>'CL &amp; Data'!E666</f>
        <v>-46.668697000000002</v>
      </c>
      <c r="J71" s="6">
        <f>'CL &amp; Data'!F666</f>
        <v>-10.209496</v>
      </c>
      <c r="L71" s="6">
        <f>'CL &amp; Data'!L493/1000000000</f>
        <v>0</v>
      </c>
      <c r="N71" s="6">
        <f>'CL &amp; Data'!M493</f>
        <v>0</v>
      </c>
      <c r="P71" s="6">
        <f>'CL &amp; Data'!N493</f>
        <v>0</v>
      </c>
      <c r="R71" s="6">
        <f>'CL &amp; Data'!O493</f>
        <v>0</v>
      </c>
      <c r="T71" s="6">
        <f>'CL &amp; Data'!P493</f>
        <v>0</v>
      </c>
    </row>
    <row r="72" spans="2:20" x14ac:dyDescent="0.25">
      <c r="B72" s="6">
        <f>'CL &amp; Data'!B667/1000000000</f>
        <v>23.4</v>
      </c>
      <c r="D72" s="6">
        <f>'CL &amp; Data'!C667</f>
        <v>-40.057414999999999</v>
      </c>
      <c r="F72" s="6">
        <f>'CL &amp; Data'!D667</f>
        <v>-22.014396999999999</v>
      </c>
      <c r="H72" s="6">
        <f>'CL &amp; Data'!E667</f>
        <v>-46.427844999999998</v>
      </c>
      <c r="J72" s="6">
        <f>'CL &amp; Data'!F667</f>
        <v>-9.7672337999999996</v>
      </c>
      <c r="L72" s="6">
        <f>'CL &amp; Data'!L494/1000000000</f>
        <v>0</v>
      </c>
      <c r="N72" s="6">
        <f>'CL &amp; Data'!M494</f>
        <v>0</v>
      </c>
      <c r="P72" s="6">
        <f>'CL &amp; Data'!N494</f>
        <v>0</v>
      </c>
      <c r="R72" s="6">
        <f>'CL &amp; Data'!O494</f>
        <v>0</v>
      </c>
      <c r="T72" s="6">
        <f>'CL &amp; Data'!P494</f>
        <v>0</v>
      </c>
    </row>
    <row r="73" spans="2:20" x14ac:dyDescent="0.25">
      <c r="B73" s="6">
        <f>'CL &amp; Data'!B668/1000000000</f>
        <v>23.6</v>
      </c>
      <c r="D73" s="6">
        <f>'CL &amp; Data'!C668</f>
        <v>-39.896197999999998</v>
      </c>
      <c r="F73" s="6">
        <f>'CL &amp; Data'!D668</f>
        <v>-22.461569000000001</v>
      </c>
      <c r="H73" s="6">
        <f>'CL &amp; Data'!E668</f>
        <v>-45.647433999999997</v>
      </c>
      <c r="J73" s="6">
        <f>'CL &amp; Data'!F668</f>
        <v>-9.4238309999999998</v>
      </c>
      <c r="L73" s="6">
        <f>'CL &amp; Data'!L495/1000000000</f>
        <v>0</v>
      </c>
      <c r="N73" s="6">
        <f>'CL &amp; Data'!M495</f>
        <v>0</v>
      </c>
      <c r="P73" s="6">
        <f>'CL &amp; Data'!N495</f>
        <v>0</v>
      </c>
      <c r="R73" s="6">
        <f>'CL &amp; Data'!O495</f>
        <v>0</v>
      </c>
      <c r="T73" s="6">
        <f>'CL &amp; Data'!P495</f>
        <v>0</v>
      </c>
    </row>
    <row r="74" spans="2:20" x14ac:dyDescent="0.25">
      <c r="B74" s="6">
        <f>'CL &amp; Data'!B669/1000000000</f>
        <v>23.8</v>
      </c>
      <c r="D74" s="6">
        <f>'CL &amp; Data'!C669</f>
        <v>-39.911079000000001</v>
      </c>
      <c r="F74" s="6">
        <f>'CL &amp; Data'!D669</f>
        <v>-22.998604</v>
      </c>
      <c r="H74" s="6">
        <f>'CL &amp; Data'!E669</f>
        <v>-44.409492</v>
      </c>
      <c r="J74" s="6">
        <f>'CL &amp; Data'!F669</f>
        <v>-9.0896044000000007</v>
      </c>
      <c r="L74" s="6">
        <f>'CL &amp; Data'!L496/1000000000</f>
        <v>0</v>
      </c>
      <c r="N74" s="6">
        <f>'CL &amp; Data'!M496</f>
        <v>0</v>
      </c>
      <c r="P74" s="6">
        <f>'CL &amp; Data'!N496</f>
        <v>0</v>
      </c>
      <c r="R74" s="6">
        <f>'CL &amp; Data'!O496</f>
        <v>0</v>
      </c>
      <c r="T74" s="6">
        <f>'CL &amp; Data'!P496</f>
        <v>0</v>
      </c>
    </row>
    <row r="75" spans="2:20" x14ac:dyDescent="0.25">
      <c r="B75" s="6">
        <f>'CL &amp; Data'!B670/1000000000</f>
        <v>24</v>
      </c>
      <c r="D75" s="6">
        <f>'CL &amp; Data'!C670</f>
        <v>-39.996505999999997</v>
      </c>
      <c r="F75" s="6">
        <f>'CL &amp; Data'!D670</f>
        <v>-23.458386999999998</v>
      </c>
      <c r="H75" s="6">
        <f>'CL &amp; Data'!E670</f>
        <v>-42.768447999999999</v>
      </c>
      <c r="J75" s="6">
        <f>'CL &amp; Data'!F670</f>
        <v>-8.7170506000000003</v>
      </c>
      <c r="L75" s="6">
        <f>'CL &amp; Data'!L497/1000000000</f>
        <v>0</v>
      </c>
      <c r="N75" s="6">
        <f>'CL &amp; Data'!M497</f>
        <v>0</v>
      </c>
      <c r="P75" s="6">
        <f>'CL &amp; Data'!N497</f>
        <v>0</v>
      </c>
      <c r="R75" s="6">
        <f>'CL &amp; Data'!O497</f>
        <v>0</v>
      </c>
      <c r="T75" s="6">
        <f>'CL &amp; Data'!P497</f>
        <v>0</v>
      </c>
    </row>
    <row r="76" spans="2:20" x14ac:dyDescent="0.25">
      <c r="B76" s="6">
        <f>'CL &amp; Data'!B671/1000000000</f>
        <v>24.2</v>
      </c>
      <c r="D76" s="6">
        <f>'CL &amp; Data'!C671</f>
        <v>-40.150696000000003</v>
      </c>
      <c r="F76" s="6">
        <f>'CL &amp; Data'!D671</f>
        <v>-23.635159000000002</v>
      </c>
      <c r="H76" s="6">
        <f>'CL &amp; Data'!E671</f>
        <v>-41.601734</v>
      </c>
      <c r="J76" s="6">
        <f>'CL &amp; Data'!F671</f>
        <v>-8.3537531000000005</v>
      </c>
      <c r="L76" s="6">
        <f>'CL &amp; Data'!L498/1000000000</f>
        <v>0</v>
      </c>
      <c r="N76" s="6">
        <f>'CL &amp; Data'!M498</f>
        <v>0</v>
      </c>
      <c r="P76" s="6">
        <f>'CL &amp; Data'!N498</f>
        <v>0</v>
      </c>
      <c r="R76" s="6">
        <f>'CL &amp; Data'!O498</f>
        <v>0</v>
      </c>
      <c r="T76" s="6">
        <f>'CL &amp; Data'!P498</f>
        <v>0</v>
      </c>
    </row>
    <row r="77" spans="2:20" x14ac:dyDescent="0.25">
      <c r="B77" s="6">
        <f>'CL &amp; Data'!B672/1000000000</f>
        <v>24.4</v>
      </c>
      <c r="D77" s="6">
        <f>'CL &amp; Data'!C672</f>
        <v>-40.287796</v>
      </c>
      <c r="F77" s="6">
        <f>'CL &amp; Data'!D672</f>
        <v>-23.562576</v>
      </c>
      <c r="H77" s="6">
        <f>'CL &amp; Data'!E672</f>
        <v>-40.811951000000001</v>
      </c>
      <c r="J77" s="6">
        <f>'CL &amp; Data'!F672</f>
        <v>-7.9041648000000002</v>
      </c>
      <c r="L77" s="6">
        <f>'CL &amp; Data'!L499/1000000000</f>
        <v>0</v>
      </c>
      <c r="N77" s="6">
        <f>'CL &amp; Data'!M499</f>
        <v>0</v>
      </c>
      <c r="P77" s="6">
        <f>'CL &amp; Data'!N499</f>
        <v>0</v>
      </c>
      <c r="R77" s="6">
        <f>'CL &amp; Data'!O499</f>
        <v>0</v>
      </c>
      <c r="T77" s="6">
        <f>'CL &amp; Data'!P499</f>
        <v>0</v>
      </c>
    </row>
    <row r="78" spans="2:20" x14ac:dyDescent="0.25">
      <c r="B78" s="6">
        <f>'CL &amp; Data'!B673/1000000000</f>
        <v>24.6</v>
      </c>
      <c r="D78" s="6">
        <f>'CL &amp; Data'!C673</f>
        <v>-40.344723000000002</v>
      </c>
      <c r="F78" s="6">
        <f>'CL &amp; Data'!D673</f>
        <v>-23.649231</v>
      </c>
      <c r="H78" s="6">
        <f>'CL &amp; Data'!E673</f>
        <v>-40.199947000000002</v>
      </c>
      <c r="J78" s="6">
        <f>'CL &amp; Data'!F673</f>
        <v>-7.3784475</v>
      </c>
      <c r="L78" s="6">
        <f>'CL &amp; Data'!L500/1000000000</f>
        <v>0</v>
      </c>
      <c r="N78" s="6">
        <f>'CL &amp; Data'!M500</f>
        <v>0</v>
      </c>
      <c r="P78" s="6">
        <f>'CL &amp; Data'!N500</f>
        <v>0</v>
      </c>
      <c r="R78" s="6">
        <f>'CL &amp; Data'!O500</f>
        <v>0</v>
      </c>
      <c r="T78" s="6">
        <f>'CL &amp; Data'!P500</f>
        <v>0</v>
      </c>
    </row>
    <row r="79" spans="2:20" x14ac:dyDescent="0.25">
      <c r="B79" s="6">
        <f>'CL &amp; Data'!B674/1000000000</f>
        <v>24.8</v>
      </c>
      <c r="D79" s="6">
        <f>'CL &amp; Data'!C674</f>
        <v>-40.375557000000001</v>
      </c>
      <c r="F79" s="6">
        <f>'CL &amp; Data'!D674</f>
        <v>-23.791954</v>
      </c>
      <c r="H79" s="6">
        <f>'CL &amp; Data'!E674</f>
        <v>-39.615074</v>
      </c>
      <c r="J79" s="6">
        <f>'CL &amp; Data'!F674</f>
        <v>-6.8290553000000003</v>
      </c>
      <c r="L79" s="6">
        <f>'CL &amp; Data'!L501/1000000000</f>
        <v>0</v>
      </c>
      <c r="N79" s="6">
        <f>'CL &amp; Data'!M501</f>
        <v>0</v>
      </c>
      <c r="P79" s="6">
        <f>'CL &amp; Data'!N501</f>
        <v>0</v>
      </c>
      <c r="R79" s="6">
        <f>'CL &amp; Data'!O501</f>
        <v>0</v>
      </c>
      <c r="T79" s="6">
        <f>'CL &amp; Data'!P501</f>
        <v>0</v>
      </c>
    </row>
    <row r="80" spans="2:20" x14ac:dyDescent="0.25">
      <c r="B80" s="6">
        <f>'CL &amp; Data'!B675/1000000000</f>
        <v>25</v>
      </c>
      <c r="D80" s="6">
        <f>'CL &amp; Data'!C675</f>
        <v>-40.365718999999999</v>
      </c>
      <c r="F80" s="6">
        <f>'CL &amp; Data'!D675</f>
        <v>-23.974968000000001</v>
      </c>
      <c r="H80" s="6">
        <f>'CL &amp; Data'!E675</f>
        <v>-39.084063999999998</v>
      </c>
      <c r="J80" s="6">
        <f>'CL &amp; Data'!F675</f>
        <v>-6.376595</v>
      </c>
      <c r="L80" s="6">
        <f>'CL &amp; Data'!L502/1000000000</f>
        <v>0</v>
      </c>
      <c r="N80" s="6">
        <f>'CL &amp; Data'!M502</f>
        <v>0</v>
      </c>
      <c r="P80" s="6">
        <f>'CL &amp; Data'!N502</f>
        <v>0</v>
      </c>
      <c r="R80" s="6">
        <f>'CL &amp; Data'!O502</f>
        <v>0</v>
      </c>
      <c r="T80" s="6">
        <f>'CL &amp; Data'!P502</f>
        <v>0</v>
      </c>
    </row>
    <row r="81" spans="2:20" x14ac:dyDescent="0.25">
      <c r="B81" s="6">
        <f>'CL &amp; Data'!B676/1000000000</f>
        <v>25.2</v>
      </c>
      <c r="D81" s="6">
        <f>'CL &amp; Data'!C676</f>
        <v>-40.277138000000001</v>
      </c>
      <c r="F81" s="6">
        <f>'CL &amp; Data'!D676</f>
        <v>-24.066811000000001</v>
      </c>
      <c r="H81" s="6">
        <f>'CL &amp; Data'!E676</f>
        <v>-38.508246999999997</v>
      </c>
      <c r="J81" s="6">
        <f>'CL &amp; Data'!F676</f>
        <v>-5.9943261000000003</v>
      </c>
      <c r="L81" s="6">
        <f>'CL &amp; Data'!L503/1000000000</f>
        <v>0</v>
      </c>
      <c r="N81" s="6">
        <f>'CL &amp; Data'!M503</f>
        <v>0</v>
      </c>
      <c r="P81" s="6">
        <f>'CL &amp; Data'!N503</f>
        <v>0</v>
      </c>
      <c r="R81" s="6">
        <f>'CL &amp; Data'!O503</f>
        <v>0</v>
      </c>
      <c r="T81" s="6">
        <f>'CL &amp; Data'!P503</f>
        <v>0</v>
      </c>
    </row>
    <row r="82" spans="2:20" x14ac:dyDescent="0.25">
      <c r="B82" s="6">
        <f>'CL &amp; Data'!B677/1000000000</f>
        <v>25.4</v>
      </c>
      <c r="D82" s="6">
        <f>'CL &amp; Data'!C677</f>
        <v>-40.067470999999998</v>
      </c>
      <c r="F82" s="6">
        <f>'CL &amp; Data'!D677</f>
        <v>-24.192841999999999</v>
      </c>
      <c r="H82" s="6">
        <f>'CL &amp; Data'!E677</f>
        <v>-37.854213999999999</v>
      </c>
      <c r="J82" s="6">
        <f>'CL &amp; Data'!F677</f>
        <v>-5.6135139000000001</v>
      </c>
      <c r="L82" s="6">
        <f>'CL &amp; Data'!L504/1000000000</f>
        <v>0</v>
      </c>
      <c r="N82" s="6">
        <f>'CL &amp; Data'!M504</f>
        <v>0</v>
      </c>
      <c r="P82" s="6">
        <f>'CL &amp; Data'!N504</f>
        <v>0</v>
      </c>
      <c r="R82" s="6">
        <f>'CL &amp; Data'!O504</f>
        <v>0</v>
      </c>
      <c r="T82" s="6">
        <f>'CL &amp; Data'!P504</f>
        <v>0</v>
      </c>
    </row>
    <row r="83" spans="2:20" x14ac:dyDescent="0.25">
      <c r="B83" s="6">
        <f>'CL &amp; Data'!B678/1000000000</f>
        <v>25.6</v>
      </c>
      <c r="D83" s="6">
        <f>'CL &amp; Data'!C678</f>
        <v>-39.850735</v>
      </c>
      <c r="F83" s="6">
        <f>'CL &amp; Data'!D678</f>
        <v>-24.527849</v>
      </c>
      <c r="H83" s="6">
        <f>'CL &amp; Data'!E678</f>
        <v>-37.086810999999997</v>
      </c>
      <c r="J83" s="6">
        <f>'CL &amp; Data'!F678</f>
        <v>-5.1848273000000002</v>
      </c>
      <c r="L83" s="6">
        <f>'CL &amp; Data'!L505/1000000000</f>
        <v>0</v>
      </c>
      <c r="N83" s="6">
        <f>'CL &amp; Data'!M505</f>
        <v>0</v>
      </c>
      <c r="P83" s="6">
        <f>'CL &amp; Data'!N505</f>
        <v>0</v>
      </c>
      <c r="R83" s="6">
        <f>'CL &amp; Data'!O505</f>
        <v>0</v>
      </c>
      <c r="T83" s="6">
        <f>'CL &amp; Data'!P505</f>
        <v>0</v>
      </c>
    </row>
    <row r="84" spans="2:20" x14ac:dyDescent="0.25">
      <c r="B84" s="6">
        <f>'CL &amp; Data'!B679/1000000000</f>
        <v>25.8</v>
      </c>
      <c r="D84" s="6">
        <f>'CL &amp; Data'!C679</f>
        <v>-39.680191000000001</v>
      </c>
      <c r="F84" s="6">
        <f>'CL &amp; Data'!D679</f>
        <v>-25.044830000000001</v>
      </c>
      <c r="H84" s="6">
        <f>'CL &amp; Data'!E679</f>
        <v>-36.455871999999999</v>
      </c>
      <c r="J84" s="6">
        <f>'CL &amp; Data'!F679</f>
        <v>-4.8875947000000002</v>
      </c>
      <c r="L84" s="6">
        <f>'CL &amp; Data'!L506/1000000000</f>
        <v>0</v>
      </c>
      <c r="N84" s="6">
        <f>'CL &amp; Data'!M506</f>
        <v>0</v>
      </c>
      <c r="P84" s="6">
        <f>'CL &amp; Data'!N506</f>
        <v>0</v>
      </c>
      <c r="R84" s="6">
        <f>'CL &amp; Data'!O506</f>
        <v>0</v>
      </c>
      <c r="T84" s="6">
        <f>'CL &amp; Data'!P506</f>
        <v>0</v>
      </c>
    </row>
    <row r="85" spans="2:20" x14ac:dyDescent="0.25">
      <c r="B85" s="6">
        <f>'CL &amp; Data'!B680/1000000000</f>
        <v>26</v>
      </c>
      <c r="D85" s="6">
        <f>'CL &amp; Data'!C680</f>
        <v>-39.491795000000003</v>
      </c>
      <c r="F85" s="6">
        <f>'CL &amp; Data'!D680</f>
        <v>-25.546887999999999</v>
      </c>
      <c r="H85" s="6">
        <f>'CL &amp; Data'!E680</f>
        <v>-35.766646999999999</v>
      </c>
      <c r="J85" s="6">
        <f>'CL &amp; Data'!F680</f>
        <v>-4.7069258999999999</v>
      </c>
      <c r="L85" s="6">
        <f>'CL &amp; Data'!L507/1000000000</f>
        <v>0</v>
      </c>
      <c r="N85" s="6">
        <f>'CL &amp; Data'!M507</f>
        <v>0</v>
      </c>
      <c r="P85" s="6">
        <f>'CL &amp; Data'!N507</f>
        <v>0</v>
      </c>
      <c r="R85" s="6">
        <f>'CL &amp; Data'!O507</f>
        <v>0</v>
      </c>
      <c r="T85" s="6">
        <f>'CL &amp; Data'!P507</f>
        <v>0</v>
      </c>
    </row>
    <row r="86" spans="2:20" x14ac:dyDescent="0.25">
      <c r="B86" s="6">
        <f>'CL &amp; Data'!B681/1000000000</f>
        <v>26.2</v>
      </c>
      <c r="D86" s="6">
        <f>'CL &amp; Data'!C681</f>
        <v>-39.446953000000001</v>
      </c>
      <c r="F86" s="6">
        <f>'CL &amp; Data'!D681</f>
        <v>-25.977713000000001</v>
      </c>
      <c r="H86" s="6">
        <f>'CL &amp; Data'!E681</f>
        <v>-35.113475999999999</v>
      </c>
      <c r="J86" s="6">
        <f>'CL &amp; Data'!F681</f>
        <v>-4.5665969999999998</v>
      </c>
      <c r="L86" s="6">
        <f>'CL &amp; Data'!L508/1000000000</f>
        <v>0</v>
      </c>
      <c r="N86" s="6">
        <f>'CL &amp; Data'!M508</f>
        <v>0</v>
      </c>
      <c r="P86" s="6">
        <f>'CL &amp; Data'!N508</f>
        <v>0</v>
      </c>
      <c r="R86" s="6">
        <f>'CL &amp; Data'!O508</f>
        <v>0</v>
      </c>
      <c r="T86" s="6">
        <f>'CL &amp; Data'!P508</f>
        <v>0</v>
      </c>
    </row>
    <row r="87" spans="2:20" x14ac:dyDescent="0.25">
      <c r="B87" s="6">
        <f>'CL &amp; Data'!B682/1000000000</f>
        <v>26.4</v>
      </c>
      <c r="D87" s="6">
        <f>'CL &amp; Data'!C682</f>
        <v>-39.523868999999998</v>
      </c>
      <c r="F87" s="6">
        <f>'CL &amp; Data'!D682</f>
        <v>-26.314672000000002</v>
      </c>
      <c r="H87" s="6">
        <f>'CL &amp; Data'!E682</f>
        <v>-34.490291999999997</v>
      </c>
      <c r="J87" s="6">
        <f>'CL &amp; Data'!F682</f>
        <v>-4.3941312000000003</v>
      </c>
      <c r="L87" s="6">
        <f>'CL &amp; Data'!L509/1000000000</f>
        <v>0</v>
      </c>
      <c r="N87" s="6">
        <f>'CL &amp; Data'!M509</f>
        <v>0</v>
      </c>
      <c r="P87" s="6">
        <f>'CL &amp; Data'!N509</f>
        <v>0</v>
      </c>
      <c r="R87" s="6">
        <f>'CL &amp; Data'!O509</f>
        <v>0</v>
      </c>
      <c r="T87" s="6">
        <f>'CL &amp; Data'!P509</f>
        <v>0</v>
      </c>
    </row>
    <row r="88" spans="2:20" x14ac:dyDescent="0.25">
      <c r="B88" s="6">
        <f>'CL &amp; Data'!B683/1000000000</f>
        <v>26.6</v>
      </c>
      <c r="D88" s="6">
        <f>'CL &amp; Data'!C683</f>
        <v>-39.622638999999999</v>
      </c>
      <c r="F88" s="6">
        <f>'CL &amp; Data'!D683</f>
        <v>-26.617249000000001</v>
      </c>
      <c r="H88" s="6">
        <f>'CL &amp; Data'!E683</f>
        <v>-33.954085999999997</v>
      </c>
      <c r="J88" s="6">
        <f>'CL &amp; Data'!F683</f>
        <v>-4.2344251000000002</v>
      </c>
      <c r="L88" s="6">
        <f>'CL &amp; Data'!L510/1000000000</f>
        <v>0</v>
      </c>
      <c r="N88" s="6">
        <f>'CL &amp; Data'!M510</f>
        <v>0</v>
      </c>
      <c r="P88" s="6">
        <f>'CL &amp; Data'!N510</f>
        <v>0</v>
      </c>
      <c r="R88" s="6">
        <f>'CL &amp; Data'!O510</f>
        <v>0</v>
      </c>
      <c r="T88" s="6">
        <f>'CL &amp; Data'!P510</f>
        <v>0</v>
      </c>
    </row>
    <row r="89" spans="2:20" x14ac:dyDescent="0.25">
      <c r="B89" s="6">
        <f>'CL &amp; Data'!B684/1000000000</f>
        <v>26.8</v>
      </c>
      <c r="D89" s="6">
        <f>'CL &amp; Data'!C684</f>
        <v>-39.857143000000001</v>
      </c>
      <c r="F89" s="6">
        <f>'CL &amp; Data'!D684</f>
        <v>-26.870992999999999</v>
      </c>
      <c r="H89" s="6">
        <f>'CL &amp; Data'!E684</f>
        <v>-33.502785000000003</v>
      </c>
      <c r="J89" s="6">
        <f>'CL &amp; Data'!F684</f>
        <v>-4.1314621000000002</v>
      </c>
      <c r="L89" s="6">
        <f>'CL &amp; Data'!L511/1000000000</f>
        <v>0</v>
      </c>
      <c r="N89" s="6">
        <f>'CL &amp; Data'!M511</f>
        <v>0</v>
      </c>
      <c r="P89" s="6">
        <f>'CL &amp; Data'!N511</f>
        <v>0</v>
      </c>
      <c r="R89" s="6">
        <f>'CL &amp; Data'!O511</f>
        <v>0</v>
      </c>
      <c r="T89" s="6">
        <f>'CL &amp; Data'!P511</f>
        <v>0</v>
      </c>
    </row>
    <row r="90" spans="2:20" x14ac:dyDescent="0.25">
      <c r="B90" s="6">
        <f>'CL &amp; Data'!B685/1000000000</f>
        <v>27</v>
      </c>
      <c r="D90" s="6">
        <f>'CL &amp; Data'!C685</f>
        <v>-40.094757000000001</v>
      </c>
      <c r="F90" s="6">
        <f>'CL &amp; Data'!D685</f>
        <v>-27.045978999999999</v>
      </c>
      <c r="H90" s="6">
        <f>'CL &amp; Data'!E685</f>
        <v>-33.090739999999997</v>
      </c>
      <c r="J90" s="6">
        <f>'CL &amp; Data'!F685</f>
        <v>-4.0567231000000001</v>
      </c>
      <c r="L90" s="6">
        <f>'CL &amp; Data'!L512/1000000000</f>
        <v>0</v>
      </c>
      <c r="N90" s="6">
        <f>'CL &amp; Data'!M512</f>
        <v>0</v>
      </c>
      <c r="P90" s="6">
        <f>'CL &amp; Data'!N512</f>
        <v>0</v>
      </c>
      <c r="R90" s="6">
        <f>'CL &amp; Data'!O512</f>
        <v>0</v>
      </c>
      <c r="T90" s="6">
        <f>'CL &amp; Data'!P512</f>
        <v>0</v>
      </c>
    </row>
    <row r="91" spans="2:20" x14ac:dyDescent="0.25">
      <c r="B91" s="6">
        <f>'CL &amp; Data'!B686/1000000000</f>
        <v>27.2</v>
      </c>
      <c r="D91" s="6">
        <f>'CL &amp; Data'!C686</f>
        <v>-40.352051000000003</v>
      </c>
      <c r="F91" s="6">
        <f>'CL &amp; Data'!D686</f>
        <v>-27.157499000000001</v>
      </c>
      <c r="H91" s="6">
        <f>'CL &amp; Data'!E686</f>
        <v>-32.640765999999999</v>
      </c>
      <c r="J91" s="6">
        <f>'CL &amp; Data'!F686</f>
        <v>-3.9510497999999998</v>
      </c>
      <c r="L91" s="6">
        <f>'CL &amp; Data'!L513/1000000000</f>
        <v>0</v>
      </c>
      <c r="N91" s="6">
        <f>'CL &amp; Data'!M513</f>
        <v>0</v>
      </c>
      <c r="P91" s="6">
        <f>'CL &amp; Data'!N513</f>
        <v>0</v>
      </c>
      <c r="R91" s="6">
        <f>'CL &amp; Data'!O513</f>
        <v>0</v>
      </c>
      <c r="T91" s="6">
        <f>'CL &amp; Data'!P513</f>
        <v>0</v>
      </c>
    </row>
    <row r="92" spans="2:20" x14ac:dyDescent="0.25">
      <c r="B92" s="6">
        <f>'CL &amp; Data'!B687/1000000000</f>
        <v>27.4</v>
      </c>
      <c r="D92" s="6">
        <f>'CL &amp; Data'!C687</f>
        <v>-40.631252000000003</v>
      </c>
      <c r="F92" s="6">
        <f>'CL &amp; Data'!D687</f>
        <v>-27.229658000000001</v>
      </c>
      <c r="H92" s="6">
        <f>'CL &amp; Data'!E687</f>
        <v>-32.266457000000003</v>
      </c>
      <c r="J92" s="6">
        <f>'CL &amp; Data'!F687</f>
        <v>-3.8418283</v>
      </c>
      <c r="L92" s="6">
        <f>'CL &amp; Data'!L514/1000000000</f>
        <v>0</v>
      </c>
      <c r="N92" s="6">
        <f>'CL &amp; Data'!M514</f>
        <v>0</v>
      </c>
      <c r="P92" s="6">
        <f>'CL &amp; Data'!N514</f>
        <v>0</v>
      </c>
      <c r="R92" s="6">
        <f>'CL &amp; Data'!O514</f>
        <v>0</v>
      </c>
      <c r="T92" s="6">
        <f>'CL &amp; Data'!P514</f>
        <v>0</v>
      </c>
    </row>
    <row r="93" spans="2:20" x14ac:dyDescent="0.25">
      <c r="B93" s="6">
        <f>'CL &amp; Data'!B688/1000000000</f>
        <v>27.6</v>
      </c>
      <c r="D93" s="6">
        <f>'CL &amp; Data'!C688</f>
        <v>-40.901325</v>
      </c>
      <c r="F93" s="6">
        <f>'CL &amp; Data'!D688</f>
        <v>-27.377963999999999</v>
      </c>
      <c r="H93" s="6">
        <f>'CL &amp; Data'!E688</f>
        <v>-31.991772000000001</v>
      </c>
      <c r="J93" s="6">
        <f>'CL &amp; Data'!F688</f>
        <v>-3.7708936</v>
      </c>
      <c r="L93" s="6">
        <f>'CL &amp; Data'!L515/1000000000</f>
        <v>0</v>
      </c>
      <c r="N93" s="6">
        <f>'CL &amp; Data'!M515</f>
        <v>0</v>
      </c>
      <c r="P93" s="6">
        <f>'CL &amp; Data'!N515</f>
        <v>0</v>
      </c>
      <c r="R93" s="6">
        <f>'CL &amp; Data'!O515</f>
        <v>0</v>
      </c>
      <c r="T93" s="6">
        <f>'CL &amp; Data'!P515</f>
        <v>0</v>
      </c>
    </row>
    <row r="94" spans="2:20" x14ac:dyDescent="0.25">
      <c r="B94" s="6">
        <f>'CL &amp; Data'!B689/1000000000</f>
        <v>27.8</v>
      </c>
      <c r="D94" s="6">
        <f>'CL &amp; Data'!C689</f>
        <v>-41.295254</v>
      </c>
      <c r="F94" s="6">
        <f>'CL &amp; Data'!D689</f>
        <v>-27.612745</v>
      </c>
      <c r="H94" s="6">
        <f>'CL &amp; Data'!E689</f>
        <v>-31.744330999999999</v>
      </c>
      <c r="J94" s="6">
        <f>'CL &amp; Data'!F689</f>
        <v>-3.6849894999999999</v>
      </c>
      <c r="L94" s="6">
        <f>'CL &amp; Data'!L516/1000000000</f>
        <v>0</v>
      </c>
      <c r="N94" s="6">
        <f>'CL &amp; Data'!M516</f>
        <v>0</v>
      </c>
      <c r="P94" s="6">
        <f>'CL &amp; Data'!N516</f>
        <v>0</v>
      </c>
      <c r="R94" s="6">
        <f>'CL &amp; Data'!O516</f>
        <v>0</v>
      </c>
      <c r="T94" s="6">
        <f>'CL &amp; Data'!P516</f>
        <v>0</v>
      </c>
    </row>
    <row r="95" spans="2:20" x14ac:dyDescent="0.25">
      <c r="B95" s="6">
        <f>'CL &amp; Data'!B690/1000000000</f>
        <v>28</v>
      </c>
      <c r="D95" s="6">
        <f>'CL &amp; Data'!C690</f>
        <v>-41.877746999999999</v>
      </c>
      <c r="F95" s="6">
        <f>'CL &amp; Data'!D690</f>
        <v>-27.897675</v>
      </c>
      <c r="H95" s="6">
        <f>'CL &amp; Data'!E690</f>
        <v>-31.471088000000002</v>
      </c>
      <c r="J95" s="6">
        <f>'CL &amp; Data'!F690</f>
        <v>-3.5619936000000001</v>
      </c>
      <c r="L95" s="6">
        <f>'CL &amp; Data'!L517/1000000000</f>
        <v>0</v>
      </c>
      <c r="N95" s="6">
        <f>'CL &amp; Data'!M517</f>
        <v>0</v>
      </c>
      <c r="P95" s="6">
        <f>'CL &amp; Data'!N517</f>
        <v>0</v>
      </c>
      <c r="R95" s="6">
        <f>'CL &amp; Data'!O517</f>
        <v>0</v>
      </c>
      <c r="T95" s="6">
        <f>'CL &amp; Data'!P517</f>
        <v>0</v>
      </c>
    </row>
    <row r="96" spans="2:20" x14ac:dyDescent="0.25">
      <c r="B96" s="6">
        <f>'CL &amp; Data'!B691/1000000000</f>
        <v>28.2</v>
      </c>
      <c r="D96" s="6">
        <f>'CL &amp; Data'!C691</f>
        <v>-42.502712000000002</v>
      </c>
      <c r="F96" s="6">
        <f>'CL &amp; Data'!D691</f>
        <v>-28.203339</v>
      </c>
      <c r="H96" s="6">
        <f>'CL &amp; Data'!E691</f>
        <v>-31.295414000000001</v>
      </c>
      <c r="J96" s="6">
        <f>'CL &amp; Data'!F691</f>
        <v>-3.4845828999999999</v>
      </c>
      <c r="L96" s="6">
        <f>'CL &amp; Data'!L518/1000000000</f>
        <v>0</v>
      </c>
      <c r="N96" s="6">
        <f>'CL &amp; Data'!M518</f>
        <v>0</v>
      </c>
      <c r="P96" s="6">
        <f>'CL &amp; Data'!N518</f>
        <v>0</v>
      </c>
      <c r="R96" s="6">
        <f>'CL &amp; Data'!O518</f>
        <v>0</v>
      </c>
      <c r="T96" s="6">
        <f>'CL &amp; Data'!P518</f>
        <v>0</v>
      </c>
    </row>
    <row r="97" spans="2:20" x14ac:dyDescent="0.25">
      <c r="B97" s="6">
        <f>'CL &amp; Data'!B692/1000000000</f>
        <v>28.4</v>
      </c>
      <c r="D97" s="6">
        <f>'CL &amp; Data'!C692</f>
        <v>-43.227778999999998</v>
      </c>
      <c r="F97" s="6">
        <f>'CL &amp; Data'!D692</f>
        <v>-28.593347999999999</v>
      </c>
      <c r="H97" s="6">
        <f>'CL &amp; Data'!E692</f>
        <v>-31.221796000000001</v>
      </c>
      <c r="J97" s="6">
        <f>'CL &amp; Data'!F692</f>
        <v>-3.4680029999999999</v>
      </c>
      <c r="L97" s="6">
        <f>'CL &amp; Data'!L519/1000000000</f>
        <v>0</v>
      </c>
      <c r="N97" s="6">
        <f>'CL &amp; Data'!M519</f>
        <v>0</v>
      </c>
      <c r="P97" s="6">
        <f>'CL &amp; Data'!N519</f>
        <v>0</v>
      </c>
      <c r="R97" s="6">
        <f>'CL &amp; Data'!O519</f>
        <v>0</v>
      </c>
      <c r="T97" s="6">
        <f>'CL &amp; Data'!P519</f>
        <v>0</v>
      </c>
    </row>
    <row r="98" spans="2:20" x14ac:dyDescent="0.25">
      <c r="B98" s="6">
        <f>'CL &amp; Data'!B693/1000000000</f>
        <v>28.6</v>
      </c>
      <c r="D98" s="6">
        <f>'CL &amp; Data'!C693</f>
        <v>-43.744746999999997</v>
      </c>
      <c r="F98" s="6">
        <f>'CL &amp; Data'!D693</f>
        <v>-29.029882000000001</v>
      </c>
      <c r="H98" s="6">
        <f>'CL &amp; Data'!E693</f>
        <v>-31.219571999999999</v>
      </c>
      <c r="J98" s="6">
        <f>'CL &amp; Data'!F693</f>
        <v>-3.4769971000000002</v>
      </c>
      <c r="L98" s="6">
        <f>'CL &amp; Data'!L520/1000000000</f>
        <v>0</v>
      </c>
      <c r="N98" s="6">
        <f>'CL &amp; Data'!M520</f>
        <v>0</v>
      </c>
      <c r="P98" s="6">
        <f>'CL &amp; Data'!N520</f>
        <v>0</v>
      </c>
      <c r="R98" s="6">
        <f>'CL &amp; Data'!O520</f>
        <v>0</v>
      </c>
      <c r="T98" s="6">
        <f>'CL &amp; Data'!P520</f>
        <v>0</v>
      </c>
    </row>
    <row r="99" spans="2:20" x14ac:dyDescent="0.25">
      <c r="B99" s="6">
        <f>'CL &amp; Data'!B694/1000000000</f>
        <v>28.8</v>
      </c>
      <c r="D99" s="6">
        <f>'CL &amp; Data'!C694</f>
        <v>-44.167786</v>
      </c>
      <c r="F99" s="6">
        <f>'CL &amp; Data'!D694</f>
        <v>-29.417359999999999</v>
      </c>
      <c r="H99" s="6">
        <f>'CL &amp; Data'!E694</f>
        <v>-31.223666999999999</v>
      </c>
      <c r="J99" s="6">
        <f>'CL &amp; Data'!F694</f>
        <v>-3.4916482000000002</v>
      </c>
      <c r="L99" s="6">
        <f>'CL &amp; Data'!L521/1000000000</f>
        <v>0</v>
      </c>
      <c r="N99" s="6">
        <f>'CL &amp; Data'!M521</f>
        <v>0</v>
      </c>
      <c r="P99" s="6">
        <f>'CL &amp; Data'!N521</f>
        <v>0</v>
      </c>
      <c r="R99" s="6">
        <f>'CL &amp; Data'!O521</f>
        <v>0</v>
      </c>
      <c r="T99" s="6">
        <f>'CL &amp; Data'!P521</f>
        <v>0</v>
      </c>
    </row>
    <row r="100" spans="2:20" x14ac:dyDescent="0.25">
      <c r="B100" s="6">
        <f>'CL &amp; Data'!B695/1000000000</f>
        <v>29</v>
      </c>
      <c r="D100" s="6">
        <f>'CL &amp; Data'!C695</f>
        <v>-44.322730999999997</v>
      </c>
      <c r="F100" s="6">
        <f>'CL &amp; Data'!D695</f>
        <v>-29.717421999999999</v>
      </c>
      <c r="H100" s="6">
        <f>'CL &amp; Data'!E695</f>
        <v>-31.257232999999999</v>
      </c>
      <c r="J100" s="6">
        <f>'CL &amp; Data'!F695</f>
        <v>-3.4920292000000002</v>
      </c>
      <c r="L100" s="6">
        <f>'CL &amp; Data'!L522/1000000000</f>
        <v>0</v>
      </c>
      <c r="N100" s="6">
        <f>'CL &amp; Data'!M522</f>
        <v>0</v>
      </c>
      <c r="P100" s="6">
        <f>'CL &amp; Data'!N522</f>
        <v>0</v>
      </c>
      <c r="R100" s="6">
        <f>'CL &amp; Data'!O522</f>
        <v>0</v>
      </c>
      <c r="T100" s="6">
        <f>'CL &amp; Data'!P522</f>
        <v>0</v>
      </c>
    </row>
    <row r="101" spans="2:20" x14ac:dyDescent="0.25">
      <c r="B101" s="6">
        <f>'CL &amp; Data'!B696/1000000000</f>
        <v>29.2</v>
      </c>
      <c r="D101" s="6">
        <f>'CL &amp; Data'!C696</f>
        <v>-44.146301000000001</v>
      </c>
      <c r="F101" s="6">
        <f>'CL &amp; Data'!D696</f>
        <v>-29.911117999999998</v>
      </c>
      <c r="H101" s="6">
        <f>'CL &amp; Data'!E696</f>
        <v>-31.338003</v>
      </c>
      <c r="J101" s="6">
        <f>'CL &amp; Data'!F696</f>
        <v>-3.4972444</v>
      </c>
      <c r="L101" s="6">
        <f>'CL &amp; Data'!L523/1000000000</f>
        <v>0</v>
      </c>
      <c r="N101" s="6">
        <f>'CL &amp; Data'!M523</f>
        <v>0</v>
      </c>
      <c r="P101" s="6">
        <f>'CL &amp; Data'!N523</f>
        <v>0</v>
      </c>
      <c r="R101" s="6">
        <f>'CL &amp; Data'!O523</f>
        <v>0</v>
      </c>
      <c r="T101" s="6">
        <f>'CL &amp; Data'!P523</f>
        <v>0</v>
      </c>
    </row>
    <row r="102" spans="2:20" x14ac:dyDescent="0.25">
      <c r="B102" s="6">
        <f>'CL &amp; Data'!B697/1000000000</f>
        <v>29.4</v>
      </c>
      <c r="D102" s="6">
        <f>'CL &amp; Data'!C697</f>
        <v>-43.760738000000003</v>
      </c>
      <c r="F102" s="6">
        <f>'CL &amp; Data'!D697</f>
        <v>-30.057289000000001</v>
      </c>
      <c r="H102" s="6">
        <f>'CL &amp; Data'!E697</f>
        <v>-31.494066</v>
      </c>
      <c r="J102" s="6">
        <f>'CL &amp; Data'!F697</f>
        <v>-3.5032093999999998</v>
      </c>
      <c r="L102" s="6">
        <f>'CL &amp; Data'!L524/1000000000</f>
        <v>0</v>
      </c>
      <c r="N102" s="6">
        <f>'CL &amp; Data'!M524</f>
        <v>0</v>
      </c>
      <c r="P102" s="6">
        <f>'CL &amp; Data'!N524</f>
        <v>0</v>
      </c>
      <c r="R102" s="6">
        <f>'CL &amp; Data'!O524</f>
        <v>0</v>
      </c>
      <c r="T102" s="6">
        <f>'CL &amp; Data'!P524</f>
        <v>0</v>
      </c>
    </row>
    <row r="103" spans="2:20" x14ac:dyDescent="0.25">
      <c r="B103" s="6">
        <f>'CL &amp; Data'!B698/1000000000</f>
        <v>29.6</v>
      </c>
      <c r="D103" s="6">
        <f>'CL &amp; Data'!C698</f>
        <v>-43.253452000000003</v>
      </c>
      <c r="F103" s="6">
        <f>'CL &amp; Data'!D698</f>
        <v>-30.213985000000001</v>
      </c>
      <c r="H103" s="6">
        <f>'CL &amp; Data'!E698</f>
        <v>-31.708777999999999</v>
      </c>
      <c r="J103" s="6">
        <f>'CL &amp; Data'!F698</f>
        <v>-3.5020986000000001</v>
      </c>
      <c r="L103" s="6">
        <f>'CL &amp; Data'!L525/1000000000</f>
        <v>0</v>
      </c>
      <c r="N103" s="6">
        <f>'CL &amp; Data'!M525</f>
        <v>0</v>
      </c>
      <c r="P103" s="6">
        <f>'CL &amp; Data'!N525</f>
        <v>0</v>
      </c>
      <c r="R103" s="6">
        <f>'CL &amp; Data'!O525</f>
        <v>0</v>
      </c>
      <c r="T103" s="6">
        <f>'CL &amp; Data'!P525</f>
        <v>0</v>
      </c>
    </row>
    <row r="104" spans="2:20" x14ac:dyDescent="0.25">
      <c r="B104" s="6">
        <f>'CL &amp; Data'!B699/1000000000</f>
        <v>29.8</v>
      </c>
      <c r="D104" s="6">
        <f>'CL &amp; Data'!C699</f>
        <v>-42.486213999999997</v>
      </c>
      <c r="F104" s="6">
        <f>'CL &amp; Data'!D699</f>
        <v>-30.311975</v>
      </c>
      <c r="H104" s="6">
        <f>'CL &amp; Data'!E699</f>
        <v>-31.966304999999998</v>
      </c>
      <c r="J104" s="6">
        <f>'CL &amp; Data'!F699</f>
        <v>-3.5151078999999998</v>
      </c>
      <c r="L104" s="6">
        <f>'CL &amp; Data'!L526/1000000000</f>
        <v>0</v>
      </c>
      <c r="N104" s="6">
        <f>'CL &amp; Data'!M526</f>
        <v>0</v>
      </c>
      <c r="P104" s="6">
        <f>'CL &amp; Data'!N526</f>
        <v>0</v>
      </c>
      <c r="R104" s="6">
        <f>'CL &amp; Data'!O526</f>
        <v>0</v>
      </c>
      <c r="T104" s="6">
        <f>'CL &amp; Data'!P526</f>
        <v>0</v>
      </c>
    </row>
    <row r="105" spans="2:20" x14ac:dyDescent="0.25">
      <c r="B105" s="6">
        <f>'CL &amp; Data'!B700/1000000000</f>
        <v>30</v>
      </c>
      <c r="D105" s="6">
        <f>'CL &amp; Data'!C700</f>
        <v>-41.677776000000001</v>
      </c>
      <c r="F105" s="6">
        <f>'CL &amp; Data'!D700</f>
        <v>-30.432082999999999</v>
      </c>
      <c r="H105" s="6">
        <f>'CL &amp; Data'!E700</f>
        <v>-32.205325999999999</v>
      </c>
      <c r="J105" s="6">
        <f>'CL &amp; Data'!F700</f>
        <v>-3.5114841000000001</v>
      </c>
      <c r="L105" s="6">
        <f>'CL &amp; Data'!L527/1000000000</f>
        <v>0</v>
      </c>
      <c r="N105" s="6">
        <f>'CL &amp; Data'!M527</f>
        <v>0</v>
      </c>
      <c r="P105" s="6">
        <f>'CL &amp; Data'!N527</f>
        <v>0</v>
      </c>
      <c r="R105" s="6">
        <f>'CL &amp; Data'!O527</f>
        <v>0</v>
      </c>
      <c r="T105" s="6">
        <f>'CL &amp; Data'!P527</f>
        <v>0</v>
      </c>
    </row>
    <row r="106" spans="2:20" x14ac:dyDescent="0.25">
      <c r="B106" s="6">
        <f>'CL &amp; Data'!B701/1000000000</f>
        <v>30.2</v>
      </c>
      <c r="D106" s="6">
        <f>'CL &amp; Data'!C701</f>
        <v>-40.805633999999998</v>
      </c>
      <c r="F106" s="6">
        <f>'CL &amp; Data'!D701</f>
        <v>-30.620358</v>
      </c>
      <c r="H106" s="6">
        <f>'CL &amp; Data'!E701</f>
        <v>-32.481197000000002</v>
      </c>
      <c r="J106" s="6">
        <f>'CL &amp; Data'!F701</f>
        <v>-3.5113884999999998</v>
      </c>
      <c r="L106" s="6">
        <f>'CL &amp; Data'!L528/1000000000</f>
        <v>0</v>
      </c>
      <c r="N106" s="6">
        <f>'CL &amp; Data'!M528</f>
        <v>0</v>
      </c>
      <c r="P106" s="6">
        <f>'CL &amp; Data'!N528</f>
        <v>0</v>
      </c>
      <c r="R106" s="6">
        <f>'CL &amp; Data'!O528</f>
        <v>0</v>
      </c>
      <c r="T106" s="6">
        <f>'CL &amp; Data'!P528</f>
        <v>0</v>
      </c>
    </row>
    <row r="107" spans="2:20" x14ac:dyDescent="0.25">
      <c r="B107" s="6">
        <f>'CL &amp; Data'!B702/1000000000</f>
        <v>30.4</v>
      </c>
      <c r="D107" s="6">
        <f>'CL &amp; Data'!C702</f>
        <v>-40.032618999999997</v>
      </c>
      <c r="F107" s="6">
        <f>'CL &amp; Data'!D702</f>
        <v>-30.858145</v>
      </c>
      <c r="H107" s="6">
        <f>'CL &amp; Data'!E702</f>
        <v>-32.817104</v>
      </c>
      <c r="J107" s="6">
        <f>'CL &amp; Data'!F702</f>
        <v>-3.5224931000000002</v>
      </c>
      <c r="L107" s="6">
        <f>'CL &amp; Data'!L529/1000000000</f>
        <v>0</v>
      </c>
      <c r="N107" s="6">
        <f>'CL &amp; Data'!M529</f>
        <v>0</v>
      </c>
      <c r="P107" s="6">
        <f>'CL &amp; Data'!N529</f>
        <v>0</v>
      </c>
      <c r="R107" s="6">
        <f>'CL &amp; Data'!O529</f>
        <v>0</v>
      </c>
      <c r="T107" s="6">
        <f>'CL &amp; Data'!P529</f>
        <v>0</v>
      </c>
    </row>
    <row r="108" spans="2:20" x14ac:dyDescent="0.25">
      <c r="B108" s="6">
        <f>'CL &amp; Data'!B703/1000000000</f>
        <v>30.6</v>
      </c>
      <c r="D108" s="6">
        <f>'CL &amp; Data'!C703</f>
        <v>-39.286064000000003</v>
      </c>
      <c r="F108" s="6">
        <f>'CL &amp; Data'!D703</f>
        <v>-31.159527000000001</v>
      </c>
      <c r="H108" s="6">
        <f>'CL &amp; Data'!E703</f>
        <v>-33.237575999999997</v>
      </c>
      <c r="J108" s="6">
        <f>'CL &amp; Data'!F703</f>
        <v>-3.5416517000000001</v>
      </c>
      <c r="L108" s="6">
        <f>'CL &amp; Data'!L530/1000000000</f>
        <v>0</v>
      </c>
      <c r="N108" s="6">
        <f>'CL &amp; Data'!M530</f>
        <v>0</v>
      </c>
      <c r="P108" s="6">
        <f>'CL &amp; Data'!N530</f>
        <v>0</v>
      </c>
      <c r="R108" s="6">
        <f>'CL &amp; Data'!O530</f>
        <v>0</v>
      </c>
      <c r="T108" s="6">
        <f>'CL &amp; Data'!P530</f>
        <v>0</v>
      </c>
    </row>
    <row r="109" spans="2:20" x14ac:dyDescent="0.25">
      <c r="B109" s="6">
        <f>'CL &amp; Data'!B704/1000000000</f>
        <v>30.8</v>
      </c>
      <c r="D109" s="6">
        <f>'CL &amp; Data'!C704</f>
        <v>-38.555698</v>
      </c>
      <c r="F109" s="6">
        <f>'CL &amp; Data'!D704</f>
        <v>-31.494413000000002</v>
      </c>
      <c r="H109" s="6">
        <f>'CL &amp; Data'!E704</f>
        <v>-33.717593999999998</v>
      </c>
      <c r="J109" s="6">
        <f>'CL &amp; Data'!F704</f>
        <v>-3.5663003999999998</v>
      </c>
      <c r="L109" s="6">
        <f>'CL &amp; Data'!L531/1000000000</f>
        <v>0</v>
      </c>
      <c r="N109" s="6">
        <f>'CL &amp; Data'!M531</f>
        <v>0</v>
      </c>
      <c r="P109" s="6">
        <f>'CL &amp; Data'!N531</f>
        <v>0</v>
      </c>
      <c r="R109" s="6">
        <f>'CL &amp; Data'!O531</f>
        <v>0</v>
      </c>
      <c r="T109" s="6">
        <f>'CL &amp; Data'!P531</f>
        <v>0</v>
      </c>
    </row>
    <row r="110" spans="2:20" x14ac:dyDescent="0.25">
      <c r="B110" s="6">
        <f>'CL &amp; Data'!B705/1000000000</f>
        <v>31</v>
      </c>
      <c r="D110" s="6">
        <f>'CL &amp; Data'!C705</f>
        <v>-37.777836000000001</v>
      </c>
      <c r="F110" s="6">
        <f>'CL &amp; Data'!D705</f>
        <v>-31.923584000000002</v>
      </c>
      <c r="H110" s="6">
        <f>'CL &amp; Data'!E705</f>
        <v>-34.206738000000001</v>
      </c>
      <c r="J110" s="6">
        <f>'CL &amp; Data'!F705</f>
        <v>-3.5970683000000001</v>
      </c>
      <c r="L110" s="6">
        <f>'CL &amp; Data'!L532/1000000000</f>
        <v>0</v>
      </c>
      <c r="N110" s="6">
        <f>'CL &amp; Data'!M532</f>
        <v>0</v>
      </c>
      <c r="P110" s="6">
        <f>'CL &amp; Data'!N532</f>
        <v>0</v>
      </c>
      <c r="R110" s="6">
        <f>'CL &amp; Data'!O532</f>
        <v>0</v>
      </c>
      <c r="T110" s="6">
        <f>'CL &amp; Data'!P532</f>
        <v>0</v>
      </c>
    </row>
    <row r="111" spans="2:20" x14ac:dyDescent="0.25">
      <c r="B111" s="6">
        <f>'CL &amp; Data'!B706/1000000000</f>
        <v>31.2</v>
      </c>
      <c r="D111" s="6">
        <f>'CL &amp; Data'!C706</f>
        <v>-37.074547000000003</v>
      </c>
      <c r="F111" s="6">
        <f>'CL &amp; Data'!D706</f>
        <v>-32.413521000000003</v>
      </c>
      <c r="H111" s="6">
        <f>'CL &amp; Data'!E706</f>
        <v>-34.826487999999998</v>
      </c>
      <c r="J111" s="6">
        <f>'CL &amp; Data'!F706</f>
        <v>-3.6333730000000002</v>
      </c>
      <c r="L111" s="6">
        <f>'CL &amp; Data'!L533/1000000000</f>
        <v>0</v>
      </c>
      <c r="N111" s="6">
        <f>'CL &amp; Data'!M533</f>
        <v>0</v>
      </c>
      <c r="P111" s="6">
        <f>'CL &amp; Data'!N533</f>
        <v>0</v>
      </c>
      <c r="R111" s="6">
        <f>'CL &amp; Data'!O533</f>
        <v>0</v>
      </c>
      <c r="T111" s="6">
        <f>'CL &amp; Data'!P533</f>
        <v>0</v>
      </c>
    </row>
    <row r="112" spans="2:20" x14ac:dyDescent="0.25">
      <c r="B112" s="6">
        <f>'CL &amp; Data'!B707/1000000000</f>
        <v>31.4</v>
      </c>
      <c r="D112" s="6">
        <f>'CL &amp; Data'!C707</f>
        <v>-36.525897999999998</v>
      </c>
      <c r="F112" s="6">
        <f>'CL &amp; Data'!D707</f>
        <v>-32.858139000000001</v>
      </c>
      <c r="H112" s="6">
        <f>'CL &amp; Data'!E707</f>
        <v>-35.639515000000003</v>
      </c>
      <c r="J112" s="6">
        <f>'CL &amp; Data'!F707</f>
        <v>-3.6751482000000002</v>
      </c>
      <c r="L112" s="6">
        <f>'CL &amp; Data'!L534/1000000000</f>
        <v>0</v>
      </c>
      <c r="N112" s="6">
        <f>'CL &amp; Data'!M534</f>
        <v>0</v>
      </c>
      <c r="P112" s="6">
        <f>'CL &amp; Data'!N534</f>
        <v>0</v>
      </c>
      <c r="R112" s="6">
        <f>'CL &amp; Data'!O534</f>
        <v>0</v>
      </c>
      <c r="T112" s="6">
        <f>'CL &amp; Data'!P534</f>
        <v>0</v>
      </c>
    </row>
    <row r="113" spans="2:20" x14ac:dyDescent="0.25">
      <c r="B113" s="6">
        <f>'CL &amp; Data'!B708/1000000000</f>
        <v>31.6</v>
      </c>
      <c r="D113" s="6">
        <f>'CL &amp; Data'!C708</f>
        <v>-36.119937999999998</v>
      </c>
      <c r="F113" s="6">
        <f>'CL &amp; Data'!D708</f>
        <v>-33.227139000000001</v>
      </c>
      <c r="H113" s="6">
        <f>'CL &amp; Data'!E708</f>
        <v>-36.579205000000002</v>
      </c>
      <c r="J113" s="6">
        <f>'CL &amp; Data'!F708</f>
        <v>-3.7221962999999998</v>
      </c>
      <c r="L113" s="6">
        <f>'CL &amp; Data'!L535/1000000000</f>
        <v>0</v>
      </c>
      <c r="N113" s="6">
        <f>'CL &amp; Data'!M535</f>
        <v>0</v>
      </c>
      <c r="P113" s="6">
        <f>'CL &amp; Data'!N535</f>
        <v>0</v>
      </c>
      <c r="R113" s="6">
        <f>'CL &amp; Data'!O535</f>
        <v>0</v>
      </c>
      <c r="T113" s="6">
        <f>'CL &amp; Data'!P535</f>
        <v>0</v>
      </c>
    </row>
    <row r="114" spans="2:20" x14ac:dyDescent="0.25">
      <c r="B114" s="6">
        <f>'CL &amp; Data'!B709/1000000000</f>
        <v>31.8</v>
      </c>
      <c r="D114" s="6">
        <f>'CL &amp; Data'!C709</f>
        <v>-35.825657</v>
      </c>
      <c r="F114" s="6">
        <f>'CL &amp; Data'!D709</f>
        <v>-33.509307999999997</v>
      </c>
      <c r="H114" s="6">
        <f>'CL &amp; Data'!E709</f>
        <v>-37.525097000000002</v>
      </c>
      <c r="J114" s="6">
        <f>'CL &amp; Data'!F709</f>
        <v>-3.7826374</v>
      </c>
      <c r="L114" s="6">
        <f>'CL &amp; Data'!L536/1000000000</f>
        <v>0</v>
      </c>
      <c r="N114" s="6">
        <f>'CL &amp; Data'!M536</f>
        <v>0</v>
      </c>
      <c r="P114" s="6">
        <f>'CL &amp; Data'!N536</f>
        <v>0</v>
      </c>
      <c r="R114" s="6">
        <f>'CL &amp; Data'!O536</f>
        <v>0</v>
      </c>
      <c r="T114" s="6">
        <f>'CL &amp; Data'!P536</f>
        <v>0</v>
      </c>
    </row>
    <row r="115" spans="2:20" x14ac:dyDescent="0.25">
      <c r="B115" s="6">
        <f>'CL &amp; Data'!B710/1000000000</f>
        <v>32</v>
      </c>
      <c r="D115" s="6">
        <f>'CL &amp; Data'!C710</f>
        <v>-35.796092999999999</v>
      </c>
      <c r="F115" s="6">
        <f>'CL &amp; Data'!D710</f>
        <v>-33.688816000000003</v>
      </c>
      <c r="H115" s="6">
        <f>'CL &amp; Data'!E710</f>
        <v>-38.336303999999998</v>
      </c>
      <c r="J115" s="6">
        <f>'CL &amp; Data'!F710</f>
        <v>-3.8407848000000002</v>
      </c>
      <c r="L115" s="6">
        <f>'CL &amp; Data'!L537/1000000000</f>
        <v>0</v>
      </c>
      <c r="N115" s="6">
        <f>'CL &amp; Data'!M537</f>
        <v>0</v>
      </c>
      <c r="P115" s="6">
        <f>'CL &amp; Data'!N537</f>
        <v>0</v>
      </c>
      <c r="R115" s="6">
        <f>'CL &amp; Data'!O537</f>
        <v>0</v>
      </c>
      <c r="T115" s="6">
        <f>'CL &amp; Data'!P537</f>
        <v>0</v>
      </c>
    </row>
    <row r="116" spans="2:20" x14ac:dyDescent="0.25">
      <c r="B116" s="6">
        <f>'CL &amp; Data'!B711/1000000000</f>
        <v>32.200000000000003</v>
      </c>
      <c r="D116" s="6">
        <f>'CL &amp; Data'!C711</f>
        <v>-35.873508000000001</v>
      </c>
      <c r="F116" s="6">
        <f>'CL &amp; Data'!D711</f>
        <v>-33.770695000000003</v>
      </c>
      <c r="H116" s="6">
        <f>'CL &amp; Data'!E711</f>
        <v>-38.910857999999998</v>
      </c>
      <c r="J116" s="6">
        <f>'CL &amp; Data'!F711</f>
        <v>-3.9057083000000001</v>
      </c>
      <c r="L116" s="6">
        <f>'CL &amp; Data'!L538/1000000000</f>
        <v>0</v>
      </c>
      <c r="N116" s="6">
        <f>'CL &amp; Data'!M538</f>
        <v>0</v>
      </c>
      <c r="P116" s="6">
        <f>'CL &amp; Data'!N538</f>
        <v>0</v>
      </c>
      <c r="R116" s="6">
        <f>'CL &amp; Data'!O538</f>
        <v>0</v>
      </c>
      <c r="T116" s="6">
        <f>'CL &amp; Data'!P538</f>
        <v>0</v>
      </c>
    </row>
    <row r="117" spans="2:20" x14ac:dyDescent="0.25">
      <c r="B117" s="6">
        <f>'CL &amp; Data'!B712/1000000000</f>
        <v>32.4</v>
      </c>
      <c r="D117" s="6">
        <f>'CL &amp; Data'!C712</f>
        <v>-36.041145</v>
      </c>
      <c r="F117" s="6">
        <f>'CL &amp; Data'!D712</f>
        <v>-33.655251</v>
      </c>
      <c r="H117" s="6">
        <f>'CL &amp; Data'!E712</f>
        <v>-39.280903000000002</v>
      </c>
      <c r="J117" s="6">
        <f>'CL &amp; Data'!F712</f>
        <v>-3.9692029999999998</v>
      </c>
      <c r="L117" s="6">
        <f>'CL &amp; Data'!L539/1000000000</f>
        <v>0</v>
      </c>
      <c r="N117" s="6">
        <f>'CL &amp; Data'!M539</f>
        <v>0</v>
      </c>
      <c r="P117" s="6">
        <f>'CL &amp; Data'!N539</f>
        <v>0</v>
      </c>
      <c r="R117" s="6">
        <f>'CL &amp; Data'!O539</f>
        <v>0</v>
      </c>
      <c r="T117" s="6">
        <f>'CL &amp; Data'!P539</f>
        <v>0</v>
      </c>
    </row>
    <row r="118" spans="2:20" x14ac:dyDescent="0.25">
      <c r="B118" s="6">
        <f>'CL &amp; Data'!B713/1000000000</f>
        <v>32.6</v>
      </c>
      <c r="D118" s="6">
        <f>'CL &amp; Data'!C713</f>
        <v>-36.282738000000002</v>
      </c>
      <c r="F118" s="6">
        <f>'CL &amp; Data'!D713</f>
        <v>-33.371631999999998</v>
      </c>
      <c r="H118" s="6">
        <f>'CL &amp; Data'!E713</f>
        <v>-39.408938999999997</v>
      </c>
      <c r="J118" s="6">
        <f>'CL &amp; Data'!F713</f>
        <v>-4.0464187000000003</v>
      </c>
      <c r="L118" s="6">
        <f>'CL &amp; Data'!L540/1000000000</f>
        <v>0</v>
      </c>
      <c r="N118" s="6">
        <f>'CL &amp; Data'!M540</f>
        <v>0</v>
      </c>
      <c r="P118" s="6">
        <f>'CL &amp; Data'!N540</f>
        <v>0</v>
      </c>
      <c r="R118" s="6">
        <f>'CL &amp; Data'!O540</f>
        <v>0</v>
      </c>
      <c r="T118" s="6">
        <f>'CL &amp; Data'!P540</f>
        <v>0</v>
      </c>
    </row>
    <row r="119" spans="2:20" x14ac:dyDescent="0.25">
      <c r="B119" s="6">
        <f>'CL &amp; Data'!B714/1000000000</f>
        <v>32.799999999999997</v>
      </c>
      <c r="D119" s="6">
        <f>'CL &amp; Data'!C714</f>
        <v>-36.618664000000003</v>
      </c>
      <c r="F119" s="6">
        <f>'CL &amp; Data'!D714</f>
        <v>-32.992663999999998</v>
      </c>
      <c r="H119" s="6">
        <f>'CL &amp; Data'!E714</f>
        <v>-39.198493999999997</v>
      </c>
      <c r="J119" s="6">
        <f>'CL &amp; Data'!F714</f>
        <v>-4.123837</v>
      </c>
      <c r="L119" s="6">
        <f>'CL &amp; Data'!L541/1000000000</f>
        <v>0</v>
      </c>
      <c r="N119" s="6">
        <f>'CL &amp; Data'!M541</f>
        <v>0</v>
      </c>
      <c r="P119" s="6">
        <f>'CL &amp; Data'!N541</f>
        <v>0</v>
      </c>
      <c r="R119" s="6">
        <f>'CL &amp; Data'!O541</f>
        <v>0</v>
      </c>
      <c r="T119" s="6">
        <f>'CL &amp; Data'!P541</f>
        <v>0</v>
      </c>
    </row>
    <row r="120" spans="2:20" x14ac:dyDescent="0.25">
      <c r="B120" s="6">
        <f>'CL &amp; Data'!B715/1000000000</f>
        <v>33</v>
      </c>
      <c r="D120" s="6">
        <f>'CL &amp; Data'!C715</f>
        <v>-37.002541000000001</v>
      </c>
      <c r="F120" s="6">
        <f>'CL &amp; Data'!D715</f>
        <v>-32.538550999999998</v>
      </c>
      <c r="H120" s="6">
        <f>'CL &amp; Data'!E715</f>
        <v>-38.695723999999998</v>
      </c>
      <c r="J120" s="6">
        <f>'CL &amp; Data'!F715</f>
        <v>-4.2085824000000001</v>
      </c>
      <c r="L120" s="6">
        <f>'CL &amp; Data'!L542/1000000000</f>
        <v>0</v>
      </c>
      <c r="N120" s="6">
        <f>'CL &amp; Data'!M542</f>
        <v>0</v>
      </c>
      <c r="P120" s="6">
        <f>'CL &amp; Data'!N542</f>
        <v>0</v>
      </c>
      <c r="R120" s="6">
        <f>'CL &amp; Data'!O542</f>
        <v>0</v>
      </c>
      <c r="T120" s="6">
        <f>'CL &amp; Data'!P542</f>
        <v>0</v>
      </c>
    </row>
    <row r="121" spans="2:20" x14ac:dyDescent="0.25">
      <c r="B121" s="6">
        <f>'CL &amp; Data'!B716/1000000000</f>
        <v>33.200000000000003</v>
      </c>
      <c r="D121" s="6">
        <f>'CL &amp; Data'!C716</f>
        <v>-37.483471000000002</v>
      </c>
      <c r="F121" s="6">
        <f>'CL &amp; Data'!D716</f>
        <v>-32.03537</v>
      </c>
      <c r="H121" s="6">
        <f>'CL &amp; Data'!E716</f>
        <v>-37.991824999999999</v>
      </c>
      <c r="J121" s="6">
        <f>'CL &amp; Data'!F716</f>
        <v>-4.3044105000000004</v>
      </c>
      <c r="L121" s="6">
        <f>'CL &amp; Data'!L543/1000000000</f>
        <v>0</v>
      </c>
      <c r="N121" s="6">
        <f>'CL &amp; Data'!M543</f>
        <v>0</v>
      </c>
      <c r="P121" s="6">
        <f>'CL &amp; Data'!N543</f>
        <v>0</v>
      </c>
      <c r="R121" s="6">
        <f>'CL &amp; Data'!O543</f>
        <v>0</v>
      </c>
      <c r="T121" s="6">
        <f>'CL &amp; Data'!P543</f>
        <v>0</v>
      </c>
    </row>
    <row r="122" spans="2:20" x14ac:dyDescent="0.25">
      <c r="B122" s="6">
        <f>'CL &amp; Data'!B717/1000000000</f>
        <v>33.4</v>
      </c>
      <c r="D122" s="6">
        <f>'CL &amp; Data'!C717</f>
        <v>-37.813526000000003</v>
      </c>
      <c r="F122" s="6">
        <f>'CL &amp; Data'!D717</f>
        <v>-31.499281</v>
      </c>
      <c r="H122" s="6">
        <f>'CL &amp; Data'!E717</f>
        <v>-37.201282999999997</v>
      </c>
      <c r="J122" s="6">
        <f>'CL &amp; Data'!F717</f>
        <v>-4.4145298000000004</v>
      </c>
      <c r="L122" s="6">
        <f>'CL &amp; Data'!L544/1000000000</f>
        <v>0</v>
      </c>
      <c r="N122" s="6">
        <f>'CL &amp; Data'!M544</f>
        <v>0</v>
      </c>
      <c r="P122" s="6">
        <f>'CL &amp; Data'!N544</f>
        <v>0</v>
      </c>
      <c r="R122" s="6">
        <f>'CL &amp; Data'!O544</f>
        <v>0</v>
      </c>
      <c r="T122" s="6">
        <f>'CL &amp; Data'!P544</f>
        <v>0</v>
      </c>
    </row>
    <row r="123" spans="2:20" x14ac:dyDescent="0.25">
      <c r="B123" s="6">
        <f>'CL &amp; Data'!B718/1000000000</f>
        <v>33.6</v>
      </c>
      <c r="D123" s="6">
        <f>'CL &amp; Data'!C718</f>
        <v>-37.993923000000002</v>
      </c>
      <c r="F123" s="6">
        <f>'CL &amp; Data'!D718</f>
        <v>-30.947861</v>
      </c>
      <c r="H123" s="6">
        <f>'CL &amp; Data'!E718</f>
        <v>-36.435451999999998</v>
      </c>
      <c r="J123" s="6">
        <f>'CL &amp; Data'!F718</f>
        <v>-4.5512075000000003</v>
      </c>
      <c r="L123" s="6">
        <f>'CL &amp; Data'!L545/1000000000</f>
        <v>0</v>
      </c>
      <c r="N123" s="6">
        <f>'CL &amp; Data'!M545</f>
        <v>0</v>
      </c>
      <c r="P123" s="6">
        <f>'CL &amp; Data'!N545</f>
        <v>0</v>
      </c>
      <c r="R123" s="6">
        <f>'CL &amp; Data'!O545</f>
        <v>0</v>
      </c>
      <c r="T123" s="6">
        <f>'CL &amp; Data'!P545</f>
        <v>0</v>
      </c>
    </row>
    <row r="124" spans="2:20" x14ac:dyDescent="0.25">
      <c r="B124" s="6">
        <f>'CL &amp; Data'!B719/1000000000</f>
        <v>33.799999999999997</v>
      </c>
      <c r="D124" s="6">
        <f>'CL &amp; Data'!C719</f>
        <v>-37.952362000000001</v>
      </c>
      <c r="F124" s="6">
        <f>'CL &amp; Data'!D719</f>
        <v>-30.387626999999998</v>
      </c>
      <c r="H124" s="6">
        <f>'CL &amp; Data'!E719</f>
        <v>-35.745617000000003</v>
      </c>
      <c r="J124" s="6">
        <f>'CL &amp; Data'!F719</f>
        <v>-4.7083978999999996</v>
      </c>
      <c r="L124" s="6">
        <f>'CL &amp; Data'!L546/1000000000</f>
        <v>0</v>
      </c>
      <c r="N124" s="6">
        <f>'CL &amp; Data'!M546</f>
        <v>0</v>
      </c>
      <c r="P124" s="6">
        <f>'CL &amp; Data'!N546</f>
        <v>0</v>
      </c>
      <c r="R124" s="6">
        <f>'CL &amp; Data'!O546</f>
        <v>0</v>
      </c>
      <c r="T124" s="6">
        <f>'CL &amp; Data'!P546</f>
        <v>0</v>
      </c>
    </row>
    <row r="125" spans="2:20" x14ac:dyDescent="0.25">
      <c r="B125" s="6">
        <f>'CL &amp; Data'!B720/1000000000</f>
        <v>34</v>
      </c>
      <c r="D125" s="6">
        <f>'CL &amp; Data'!C720</f>
        <v>-37.676811000000001</v>
      </c>
      <c r="F125" s="6">
        <f>'CL &amp; Data'!D720</f>
        <v>-29.840896999999998</v>
      </c>
      <c r="H125" s="6">
        <f>'CL &amp; Data'!E720</f>
        <v>-35.036385000000003</v>
      </c>
      <c r="J125" s="6">
        <f>'CL &amp; Data'!F720</f>
        <v>-4.8630896000000003</v>
      </c>
      <c r="L125" s="6">
        <f>'CL &amp; Data'!L547/1000000000</f>
        <v>0</v>
      </c>
      <c r="N125" s="6">
        <f>'CL &amp; Data'!M547</f>
        <v>0</v>
      </c>
      <c r="P125" s="6">
        <f>'CL &amp; Data'!N547</f>
        <v>0</v>
      </c>
      <c r="R125" s="6">
        <f>'CL &amp; Data'!O547</f>
        <v>0</v>
      </c>
      <c r="T125" s="6">
        <f>'CL &amp; Data'!P547</f>
        <v>0</v>
      </c>
    </row>
    <row r="126" spans="2:20" x14ac:dyDescent="0.25">
      <c r="B126" s="6">
        <f>'CL &amp; Data'!B721/1000000000</f>
        <v>34.200000000000003</v>
      </c>
      <c r="D126" s="6">
        <f>'CL &amp; Data'!C721</f>
        <v>-37.138030999999998</v>
      </c>
      <c r="F126" s="6">
        <f>'CL &amp; Data'!D721</f>
        <v>-29.282125000000001</v>
      </c>
      <c r="H126" s="6">
        <f>'CL &amp; Data'!E721</f>
        <v>-34.355305000000001</v>
      </c>
      <c r="J126" s="6">
        <f>'CL &amp; Data'!F721</f>
        <v>-5.0371170000000003</v>
      </c>
      <c r="L126" s="6">
        <f>'CL &amp; Data'!L548/1000000000</f>
        <v>0</v>
      </c>
      <c r="N126" s="6">
        <f>'CL &amp; Data'!M548</f>
        <v>0</v>
      </c>
      <c r="P126" s="6">
        <f>'CL &amp; Data'!N548</f>
        <v>0</v>
      </c>
      <c r="R126" s="6">
        <f>'CL &amp; Data'!O548</f>
        <v>0</v>
      </c>
      <c r="T126" s="6">
        <f>'CL &amp; Data'!P548</f>
        <v>0</v>
      </c>
    </row>
    <row r="127" spans="2:20" x14ac:dyDescent="0.25">
      <c r="B127" s="6">
        <f>'CL &amp; Data'!B722/1000000000</f>
        <v>34.4</v>
      </c>
      <c r="D127" s="6">
        <f>'CL &amp; Data'!C722</f>
        <v>-36.422370999999998</v>
      </c>
      <c r="F127" s="6">
        <f>'CL &amp; Data'!D722</f>
        <v>-28.731269999999999</v>
      </c>
      <c r="H127" s="6">
        <f>'CL &amp; Data'!E722</f>
        <v>-33.721637999999999</v>
      </c>
      <c r="J127" s="6">
        <f>'CL &amp; Data'!F722</f>
        <v>-5.2267317999999996</v>
      </c>
      <c r="L127" s="6">
        <f>'CL &amp; Data'!L549/1000000000</f>
        <v>0</v>
      </c>
      <c r="N127" s="6">
        <f>'CL &amp; Data'!M549</f>
        <v>0</v>
      </c>
      <c r="P127" s="6">
        <f>'CL &amp; Data'!N549</f>
        <v>0</v>
      </c>
      <c r="R127" s="6">
        <f>'CL &amp; Data'!O549</f>
        <v>0</v>
      </c>
      <c r="T127" s="6">
        <f>'CL &amp; Data'!P549</f>
        <v>0</v>
      </c>
    </row>
    <row r="128" spans="2:20" x14ac:dyDescent="0.25">
      <c r="B128" s="6">
        <f>'CL &amp; Data'!B723/1000000000</f>
        <v>34.6</v>
      </c>
      <c r="D128" s="6">
        <f>'CL &amp; Data'!C723</f>
        <v>-35.443451000000003</v>
      </c>
      <c r="F128" s="6">
        <f>'CL &amp; Data'!D723</f>
        <v>-28.259482999999999</v>
      </c>
      <c r="H128" s="6">
        <f>'CL &amp; Data'!E723</f>
        <v>-33.117725</v>
      </c>
      <c r="J128" s="6">
        <f>'CL &amp; Data'!F723</f>
        <v>-5.4287685999999997</v>
      </c>
      <c r="L128" s="6">
        <f>'CL &amp; Data'!L550/1000000000</f>
        <v>0</v>
      </c>
      <c r="N128" s="6">
        <f>'CL &amp; Data'!M550</f>
        <v>0</v>
      </c>
      <c r="P128" s="6">
        <f>'CL &amp; Data'!N550</f>
        <v>0</v>
      </c>
      <c r="R128" s="6">
        <f>'CL &amp; Data'!O550</f>
        <v>0</v>
      </c>
      <c r="T128" s="6">
        <f>'CL &amp; Data'!P550</f>
        <v>0</v>
      </c>
    </row>
    <row r="129" spans="2:20" x14ac:dyDescent="0.25">
      <c r="B129" s="6">
        <f>'CL &amp; Data'!B724/1000000000</f>
        <v>34.799999999999997</v>
      </c>
      <c r="D129" s="6">
        <f>'CL &amp; Data'!C724</f>
        <v>-34.401321000000003</v>
      </c>
      <c r="F129" s="6">
        <f>'CL &amp; Data'!D724</f>
        <v>-27.843273</v>
      </c>
      <c r="H129" s="6">
        <f>'CL &amp; Data'!E724</f>
        <v>-32.572558999999998</v>
      </c>
      <c r="J129" s="6">
        <f>'CL &amp; Data'!F724</f>
        <v>-5.6656218000000003</v>
      </c>
      <c r="L129" s="6">
        <f>'CL &amp; Data'!L551/1000000000</f>
        <v>0</v>
      </c>
      <c r="N129" s="6">
        <f>'CL &amp; Data'!M551</f>
        <v>0</v>
      </c>
      <c r="P129" s="6">
        <f>'CL &amp; Data'!N551</f>
        <v>0</v>
      </c>
      <c r="R129" s="6">
        <f>'CL &amp; Data'!O551</f>
        <v>0</v>
      </c>
      <c r="T129" s="6">
        <f>'CL &amp; Data'!P551</f>
        <v>0</v>
      </c>
    </row>
    <row r="130" spans="2:20" x14ac:dyDescent="0.25">
      <c r="B130" s="6">
        <f>'CL &amp; Data'!B725/1000000000</f>
        <v>35</v>
      </c>
      <c r="D130" s="6">
        <f>'CL &amp; Data'!C725</f>
        <v>-33.379089</v>
      </c>
      <c r="F130" s="6">
        <f>'CL &amp; Data'!D725</f>
        <v>-27.496777000000002</v>
      </c>
      <c r="H130" s="6">
        <f>'CL &amp; Data'!E725</f>
        <v>-32.056567999999999</v>
      </c>
      <c r="J130" s="6">
        <f>'CL &amp; Data'!F725</f>
        <v>-5.9179025000000003</v>
      </c>
      <c r="L130" s="6">
        <f>'CL &amp; Data'!L552/1000000000</f>
        <v>0</v>
      </c>
      <c r="N130" s="6">
        <f>'CL &amp; Data'!M552</f>
        <v>0</v>
      </c>
      <c r="P130" s="6">
        <f>'CL &amp; Data'!N552</f>
        <v>0</v>
      </c>
      <c r="R130" s="6">
        <f>'CL &amp; Data'!O552</f>
        <v>0</v>
      </c>
      <c r="T130" s="6">
        <f>'CL &amp; Data'!P552</f>
        <v>0</v>
      </c>
    </row>
    <row r="131" spans="2:20" x14ac:dyDescent="0.25">
      <c r="B131" s="6">
        <f>'CL &amp; Data'!B726/1000000000</f>
        <v>35.200000000000003</v>
      </c>
      <c r="D131" s="6">
        <f>'CL &amp; Data'!C726</f>
        <v>-32.530436999999999</v>
      </c>
      <c r="F131" s="6">
        <f>'CL &amp; Data'!D726</f>
        <v>-27.266342000000002</v>
      </c>
      <c r="H131" s="6">
        <f>'CL &amp; Data'!E726</f>
        <v>-31.553305000000002</v>
      </c>
      <c r="J131" s="6">
        <f>'CL &amp; Data'!F726</f>
        <v>-6.2229241999999996</v>
      </c>
      <c r="L131" s="6">
        <f>'CL &amp; Data'!L553/1000000000</f>
        <v>0</v>
      </c>
      <c r="N131" s="6">
        <f>'CL &amp; Data'!M553</f>
        <v>0</v>
      </c>
      <c r="P131" s="6">
        <f>'CL &amp; Data'!N553</f>
        <v>0</v>
      </c>
      <c r="R131" s="6">
        <f>'CL &amp; Data'!O553</f>
        <v>0</v>
      </c>
      <c r="T131" s="6">
        <f>'CL &amp; Data'!P553</f>
        <v>0</v>
      </c>
    </row>
    <row r="132" spans="2:20" x14ac:dyDescent="0.25">
      <c r="B132" s="6">
        <f>'CL &amp; Data'!B727/1000000000</f>
        <v>35.4</v>
      </c>
      <c r="D132" s="6">
        <f>'CL &amp; Data'!C727</f>
        <v>-31.935734</v>
      </c>
      <c r="F132" s="6">
        <f>'CL &amp; Data'!D727</f>
        <v>-27.161155999999998</v>
      </c>
      <c r="H132" s="6">
        <f>'CL &amp; Data'!E727</f>
        <v>-31.121006000000001</v>
      </c>
      <c r="J132" s="6">
        <f>'CL &amp; Data'!F727</f>
        <v>-6.5658998000000004</v>
      </c>
      <c r="L132" s="6">
        <f>'CL &amp; Data'!L554/1000000000</f>
        <v>0</v>
      </c>
      <c r="N132" s="6">
        <f>'CL &amp; Data'!M554</f>
        <v>0</v>
      </c>
      <c r="P132" s="6">
        <f>'CL &amp; Data'!N554</f>
        <v>0</v>
      </c>
      <c r="R132" s="6">
        <f>'CL &amp; Data'!O554</f>
        <v>0</v>
      </c>
      <c r="T132" s="6">
        <f>'CL &amp; Data'!P554</f>
        <v>0</v>
      </c>
    </row>
    <row r="133" spans="2:20" x14ac:dyDescent="0.25">
      <c r="B133" s="6">
        <f>'CL &amp; Data'!B728/1000000000</f>
        <v>35.6</v>
      </c>
      <c r="D133" s="6">
        <f>'CL &amp; Data'!C728</f>
        <v>-31.620657000000001</v>
      </c>
      <c r="F133" s="6">
        <f>'CL &amp; Data'!D728</f>
        <v>-27.203989</v>
      </c>
      <c r="H133" s="6">
        <f>'CL &amp; Data'!E728</f>
        <v>-30.828806</v>
      </c>
      <c r="J133" s="6">
        <f>'CL &amp; Data'!F728</f>
        <v>-6.9463716</v>
      </c>
      <c r="L133" s="6">
        <f>'CL &amp; Data'!L555/1000000000</f>
        <v>0</v>
      </c>
      <c r="N133" s="6">
        <f>'CL &amp; Data'!M555</f>
        <v>0</v>
      </c>
      <c r="P133" s="6">
        <f>'CL &amp; Data'!N555</f>
        <v>0</v>
      </c>
      <c r="R133" s="6">
        <f>'CL &amp; Data'!O555</f>
        <v>0</v>
      </c>
      <c r="T133" s="6">
        <f>'CL &amp; Data'!P555</f>
        <v>0</v>
      </c>
    </row>
    <row r="134" spans="2:20" x14ac:dyDescent="0.25">
      <c r="B134" s="6">
        <f>'CL &amp; Data'!B729/1000000000</f>
        <v>35.799999999999997</v>
      </c>
      <c r="D134" s="6">
        <f>'CL &amp; Data'!C729</f>
        <v>-31.57658</v>
      </c>
      <c r="F134" s="6">
        <f>'CL &amp; Data'!D729</f>
        <v>-27.399018999999999</v>
      </c>
      <c r="H134" s="6">
        <f>'CL &amp; Data'!E729</f>
        <v>-30.689185999999999</v>
      </c>
      <c r="J134" s="6">
        <f>'CL &amp; Data'!F729</f>
        <v>-7.3646965</v>
      </c>
      <c r="L134" s="6">
        <f>'CL &amp; Data'!L556/1000000000</f>
        <v>0</v>
      </c>
      <c r="N134" s="6">
        <f>'CL &amp; Data'!M556</f>
        <v>0</v>
      </c>
      <c r="P134" s="6">
        <f>'CL &amp; Data'!N556</f>
        <v>0</v>
      </c>
      <c r="R134" s="6">
        <f>'CL &amp; Data'!O556</f>
        <v>0</v>
      </c>
      <c r="T134" s="6">
        <f>'CL &amp; Data'!P556</f>
        <v>0</v>
      </c>
    </row>
    <row r="135" spans="2:20" x14ac:dyDescent="0.25">
      <c r="B135" s="6">
        <f>'CL &amp; Data'!B730/1000000000</f>
        <v>36</v>
      </c>
      <c r="D135" s="6">
        <f>'CL &amp; Data'!C730</f>
        <v>-31.829176</v>
      </c>
      <c r="F135" s="6">
        <f>'CL &amp; Data'!D730</f>
        <v>-27.693377000000002</v>
      </c>
      <c r="H135" s="6">
        <f>'CL &amp; Data'!E730</f>
        <v>-30.758807999999998</v>
      </c>
      <c r="J135" s="6">
        <f>'CL &amp; Data'!F730</f>
        <v>-7.8236141000000003</v>
      </c>
      <c r="L135" s="6">
        <f>'CL &amp; Data'!L557/1000000000</f>
        <v>0</v>
      </c>
      <c r="N135" s="6">
        <f>'CL &amp; Data'!M557</f>
        <v>0</v>
      </c>
      <c r="P135" s="6">
        <f>'CL &amp; Data'!N557</f>
        <v>0</v>
      </c>
      <c r="R135" s="6">
        <f>'CL &amp; Data'!O557</f>
        <v>0</v>
      </c>
      <c r="T135" s="6">
        <f>'CL &amp; Data'!P557</f>
        <v>0</v>
      </c>
    </row>
    <row r="136" spans="2:20" x14ac:dyDescent="0.25">
      <c r="B136" s="6">
        <f>'CL &amp; Data'!B731/1000000000</f>
        <v>36.200000000000003</v>
      </c>
      <c r="D136" s="6">
        <f>'CL &amp; Data'!C731</f>
        <v>-32.269359999999999</v>
      </c>
      <c r="F136" s="6">
        <f>'CL &amp; Data'!D731</f>
        <v>-28.068574999999999</v>
      </c>
      <c r="H136" s="6">
        <f>'CL &amp; Data'!E731</f>
        <v>-30.993568</v>
      </c>
      <c r="J136" s="6">
        <f>'CL &amp; Data'!F731</f>
        <v>-8.2901095999999992</v>
      </c>
      <c r="L136" s="6">
        <f>'CL &amp; Data'!L558/1000000000</f>
        <v>0</v>
      </c>
      <c r="N136" s="6">
        <f>'CL &amp; Data'!M558</f>
        <v>0</v>
      </c>
      <c r="P136" s="6">
        <f>'CL &amp; Data'!N558</f>
        <v>0</v>
      </c>
      <c r="R136" s="6">
        <f>'CL &amp; Data'!O558</f>
        <v>0</v>
      </c>
      <c r="T136" s="6">
        <f>'CL &amp; Data'!P558</f>
        <v>0</v>
      </c>
    </row>
    <row r="137" spans="2:20" x14ac:dyDescent="0.25">
      <c r="B137" s="6">
        <f>'CL &amp; Data'!B732/1000000000</f>
        <v>36.4</v>
      </c>
      <c r="D137" s="6">
        <f>'CL &amp; Data'!C732</f>
        <v>-32.879950999999998</v>
      </c>
      <c r="F137" s="6">
        <f>'CL &amp; Data'!D732</f>
        <v>-28.479445999999999</v>
      </c>
      <c r="H137" s="6">
        <f>'CL &amp; Data'!E732</f>
        <v>-31.410999</v>
      </c>
      <c r="J137" s="6">
        <f>'CL &amp; Data'!F732</f>
        <v>-8.7868175999999991</v>
      </c>
      <c r="L137" s="6">
        <f>'CL &amp; Data'!L559/1000000000</f>
        <v>0</v>
      </c>
      <c r="N137" s="6">
        <f>'CL &amp; Data'!M559</f>
        <v>0</v>
      </c>
      <c r="P137" s="6">
        <f>'CL &amp; Data'!N559</f>
        <v>0</v>
      </c>
      <c r="R137" s="6">
        <f>'CL &amp; Data'!O559</f>
        <v>0</v>
      </c>
      <c r="T137" s="6">
        <f>'CL &amp; Data'!P559</f>
        <v>0</v>
      </c>
    </row>
    <row r="138" spans="2:20" x14ac:dyDescent="0.25">
      <c r="B138" s="6">
        <f>'CL &amp; Data'!B733/1000000000</f>
        <v>36.6</v>
      </c>
      <c r="D138" s="6">
        <f>'CL &amp; Data'!C733</f>
        <v>-33.506957999999997</v>
      </c>
      <c r="F138" s="6">
        <f>'CL &amp; Data'!D733</f>
        <v>-28.916893000000002</v>
      </c>
      <c r="H138" s="6">
        <f>'CL &amp; Data'!E733</f>
        <v>-32.020065000000002</v>
      </c>
      <c r="J138" s="6">
        <f>'CL &amp; Data'!F733</f>
        <v>-9.3199138999999995</v>
      </c>
      <c r="L138" s="6">
        <f>'CL &amp; Data'!L560/1000000000</f>
        <v>0</v>
      </c>
      <c r="N138" s="6">
        <f>'CL &amp; Data'!M560</f>
        <v>0</v>
      </c>
      <c r="P138" s="6">
        <f>'CL &amp; Data'!N560</f>
        <v>0</v>
      </c>
      <c r="R138" s="6">
        <f>'CL &amp; Data'!O560</f>
        <v>0</v>
      </c>
      <c r="T138" s="6">
        <f>'CL &amp; Data'!P560</f>
        <v>0</v>
      </c>
    </row>
    <row r="139" spans="2:20" x14ac:dyDescent="0.25">
      <c r="B139" s="6">
        <f>'CL &amp; Data'!B734/1000000000</f>
        <v>36.799999999999997</v>
      </c>
      <c r="D139" s="6">
        <f>'CL &amp; Data'!C734</f>
        <v>-34.109932000000001</v>
      </c>
      <c r="F139" s="6">
        <f>'CL &amp; Data'!D734</f>
        <v>-29.348172999999999</v>
      </c>
      <c r="H139" s="6">
        <f>'CL &amp; Data'!E734</f>
        <v>-32.780109000000003</v>
      </c>
      <c r="J139" s="6">
        <f>'CL &amp; Data'!F734</f>
        <v>-9.8898726000000003</v>
      </c>
      <c r="L139" s="6">
        <f>'CL &amp; Data'!L561/1000000000</f>
        <v>0</v>
      </c>
      <c r="N139" s="6">
        <f>'CL &amp; Data'!M561</f>
        <v>0</v>
      </c>
      <c r="P139" s="6">
        <f>'CL &amp; Data'!N561</f>
        <v>0</v>
      </c>
      <c r="R139" s="6">
        <f>'CL &amp; Data'!O561</f>
        <v>0</v>
      </c>
      <c r="T139" s="6">
        <f>'CL &amp; Data'!P561</f>
        <v>0</v>
      </c>
    </row>
    <row r="140" spans="2:20" x14ac:dyDescent="0.25">
      <c r="B140" s="6">
        <f>'CL &amp; Data'!B735/1000000000</f>
        <v>37</v>
      </c>
      <c r="D140" s="6">
        <f>'CL &amp; Data'!C735</f>
        <v>-34.593429999999998</v>
      </c>
      <c r="F140" s="6">
        <f>'CL &amp; Data'!D735</f>
        <v>-29.747648000000002</v>
      </c>
      <c r="H140" s="6">
        <f>'CL &amp; Data'!E735</f>
        <v>-33.682087000000003</v>
      </c>
      <c r="J140" s="6">
        <f>'CL &amp; Data'!F735</f>
        <v>-10.53393</v>
      </c>
      <c r="L140" s="6">
        <f>'CL &amp; Data'!L562/1000000000</f>
        <v>0</v>
      </c>
      <c r="N140" s="6">
        <f>'CL &amp; Data'!M562</f>
        <v>0</v>
      </c>
      <c r="P140" s="6">
        <f>'CL &amp; Data'!N562</f>
        <v>0</v>
      </c>
      <c r="R140" s="6">
        <f>'CL &amp; Data'!O562</f>
        <v>0</v>
      </c>
      <c r="T140" s="6">
        <f>'CL &amp; Data'!P562</f>
        <v>0</v>
      </c>
    </row>
    <row r="141" spans="2:20" x14ac:dyDescent="0.25">
      <c r="B141" s="6">
        <f>'CL &amp; Data'!B736/1000000000</f>
        <v>37.200000000000003</v>
      </c>
      <c r="D141" s="6">
        <f>'CL &amp; Data'!C736</f>
        <v>-34.961689</v>
      </c>
      <c r="F141" s="6">
        <f>'CL &amp; Data'!D736</f>
        <v>-30.103352000000001</v>
      </c>
      <c r="H141" s="6">
        <f>'CL &amp; Data'!E736</f>
        <v>-34.670085999999998</v>
      </c>
      <c r="J141" s="6">
        <f>'CL &amp; Data'!F736</f>
        <v>-11.207815</v>
      </c>
      <c r="L141" s="6">
        <f>'CL &amp; Data'!L563/1000000000</f>
        <v>0</v>
      </c>
      <c r="N141" s="6">
        <f>'CL &amp; Data'!M563</f>
        <v>0</v>
      </c>
      <c r="P141" s="6">
        <f>'CL &amp; Data'!N563</f>
        <v>0</v>
      </c>
      <c r="R141" s="6">
        <f>'CL &amp; Data'!O563</f>
        <v>0</v>
      </c>
      <c r="T141" s="6">
        <f>'CL &amp; Data'!P563</f>
        <v>0</v>
      </c>
    </row>
    <row r="142" spans="2:20" x14ac:dyDescent="0.25">
      <c r="B142" s="6">
        <f>'CL &amp; Data'!B737/1000000000</f>
        <v>37.4</v>
      </c>
      <c r="D142" s="6">
        <f>'CL &amp; Data'!C737</f>
        <v>-35.1693</v>
      </c>
      <c r="F142" s="6">
        <f>'CL &amp; Data'!D737</f>
        <v>-30.354037999999999</v>
      </c>
      <c r="H142" s="6">
        <f>'CL &amp; Data'!E737</f>
        <v>-35.571067999999997</v>
      </c>
      <c r="J142" s="6">
        <f>'CL &amp; Data'!F737</f>
        <v>-11.940801</v>
      </c>
      <c r="L142" s="6">
        <f>'CL &amp; Data'!L564/1000000000</f>
        <v>0</v>
      </c>
      <c r="N142" s="6">
        <f>'CL &amp; Data'!M564</f>
        <v>0</v>
      </c>
      <c r="P142" s="6">
        <f>'CL &amp; Data'!N564</f>
        <v>0</v>
      </c>
      <c r="R142" s="6">
        <f>'CL &amp; Data'!O564</f>
        <v>0</v>
      </c>
      <c r="T142" s="6">
        <f>'CL &amp; Data'!P564</f>
        <v>0</v>
      </c>
    </row>
    <row r="143" spans="2:20" x14ac:dyDescent="0.25">
      <c r="B143" s="6">
        <f>'CL &amp; Data'!B738/1000000000</f>
        <v>37.6</v>
      </c>
      <c r="D143" s="6">
        <f>'CL &amp; Data'!C738</f>
        <v>-35.236248000000003</v>
      </c>
      <c r="F143" s="6">
        <f>'CL &amp; Data'!D738</f>
        <v>-30.523947</v>
      </c>
      <c r="H143" s="6">
        <f>'CL &amp; Data'!E738</f>
        <v>-36.357196999999999</v>
      </c>
      <c r="J143" s="6">
        <f>'CL &amp; Data'!F738</f>
        <v>-12.65441</v>
      </c>
      <c r="L143" s="6">
        <f>'CL &amp; Data'!L565/1000000000</f>
        <v>0</v>
      </c>
      <c r="N143" s="6">
        <f>'CL &amp; Data'!M565</f>
        <v>0</v>
      </c>
      <c r="P143" s="6">
        <f>'CL &amp; Data'!N565</f>
        <v>0</v>
      </c>
      <c r="R143" s="6">
        <f>'CL &amp; Data'!O565</f>
        <v>0</v>
      </c>
      <c r="T143" s="6">
        <f>'CL &amp; Data'!P565</f>
        <v>0</v>
      </c>
    </row>
    <row r="144" spans="2:20" x14ac:dyDescent="0.25">
      <c r="B144" s="6">
        <f>'CL &amp; Data'!B739/1000000000</f>
        <v>37.799999999999997</v>
      </c>
      <c r="D144" s="6">
        <f>'CL &amp; Data'!C739</f>
        <v>-35.106400000000001</v>
      </c>
      <c r="F144" s="6">
        <f>'CL &amp; Data'!D739</f>
        <v>-30.618652000000001</v>
      </c>
      <c r="H144" s="6">
        <f>'CL &amp; Data'!E739</f>
        <v>-37.029342999999997</v>
      </c>
      <c r="J144" s="6">
        <f>'CL &amp; Data'!F739</f>
        <v>-13.271896999999999</v>
      </c>
      <c r="L144" s="6">
        <f>'CL &amp; Data'!L566/1000000000</f>
        <v>0</v>
      </c>
      <c r="N144" s="6">
        <f>'CL &amp; Data'!M566</f>
        <v>0</v>
      </c>
      <c r="P144" s="6">
        <f>'CL &amp; Data'!N566</f>
        <v>0</v>
      </c>
      <c r="R144" s="6">
        <f>'CL &amp; Data'!O566</f>
        <v>0</v>
      </c>
      <c r="T144" s="6">
        <f>'CL &amp; Data'!P566</f>
        <v>0</v>
      </c>
    </row>
    <row r="145" spans="2:20" x14ac:dyDescent="0.25">
      <c r="B145" s="6">
        <f>'CL &amp; Data'!B740/1000000000</f>
        <v>38</v>
      </c>
      <c r="D145" s="6">
        <f>'CL &amp; Data'!C740</f>
        <v>-34.945843000000004</v>
      </c>
      <c r="F145" s="6">
        <f>'CL &amp; Data'!D740</f>
        <v>-30.608549</v>
      </c>
      <c r="H145" s="6">
        <f>'CL &amp; Data'!E740</f>
        <v>-37.462479000000002</v>
      </c>
      <c r="J145" s="6">
        <f>'CL &amp; Data'!F740</f>
        <v>-13.742400999999999</v>
      </c>
      <c r="L145" s="6">
        <f>'CL &amp; Data'!L567/1000000000</f>
        <v>0</v>
      </c>
      <c r="N145" s="6">
        <f>'CL &amp; Data'!M567</f>
        <v>0</v>
      </c>
      <c r="P145" s="6">
        <f>'CL &amp; Data'!N567</f>
        <v>0</v>
      </c>
      <c r="R145" s="6">
        <f>'CL &amp; Data'!O567</f>
        <v>0</v>
      </c>
      <c r="T145" s="6">
        <f>'CL &amp; Data'!P567</f>
        <v>0</v>
      </c>
    </row>
    <row r="146" spans="2:20" x14ac:dyDescent="0.25">
      <c r="B146" s="6">
        <f>'CL &amp; Data'!B741/1000000000</f>
        <v>38.200000000000003</v>
      </c>
      <c r="D146" s="6">
        <f>'CL &amp; Data'!C741</f>
        <v>-34.796768</v>
      </c>
      <c r="F146" s="6">
        <f>'CL &amp; Data'!D741</f>
        <v>-30.565172</v>
      </c>
      <c r="H146" s="6">
        <f>'CL &amp; Data'!E741</f>
        <v>-37.669894999999997</v>
      </c>
      <c r="J146" s="6">
        <f>'CL &amp; Data'!F741</f>
        <v>-14.024025999999999</v>
      </c>
      <c r="L146" s="6">
        <f>'CL &amp; Data'!L568/1000000000</f>
        <v>0</v>
      </c>
      <c r="N146" s="6">
        <f>'CL &amp; Data'!M568</f>
        <v>0</v>
      </c>
      <c r="P146" s="6">
        <f>'CL &amp; Data'!N568</f>
        <v>0</v>
      </c>
      <c r="R146" s="6">
        <f>'CL &amp; Data'!O568</f>
        <v>0</v>
      </c>
      <c r="T146" s="6">
        <f>'CL &amp; Data'!P568</f>
        <v>0</v>
      </c>
    </row>
    <row r="147" spans="2:20" x14ac:dyDescent="0.25">
      <c r="B147" s="6">
        <f>'CL &amp; Data'!B742/1000000000</f>
        <v>38.4</v>
      </c>
      <c r="D147" s="6">
        <f>'CL &amp; Data'!C742</f>
        <v>-34.643486000000003</v>
      </c>
      <c r="F147" s="6">
        <f>'CL &amp; Data'!D742</f>
        <v>-30.431801</v>
      </c>
      <c r="H147" s="6">
        <f>'CL &amp; Data'!E742</f>
        <v>-37.623249000000001</v>
      </c>
      <c r="J147" s="6">
        <f>'CL &amp; Data'!F742</f>
        <v>-14.060515000000001</v>
      </c>
      <c r="L147" s="6">
        <f>'CL &amp; Data'!L569/1000000000</f>
        <v>0</v>
      </c>
      <c r="N147" s="6">
        <f>'CL &amp; Data'!M569</f>
        <v>0</v>
      </c>
      <c r="P147" s="6">
        <f>'CL &amp; Data'!N569</f>
        <v>0</v>
      </c>
      <c r="R147" s="6">
        <f>'CL &amp; Data'!O569</f>
        <v>0</v>
      </c>
      <c r="T147" s="6">
        <f>'CL &amp; Data'!P569</f>
        <v>0</v>
      </c>
    </row>
    <row r="148" spans="2:20" x14ac:dyDescent="0.25">
      <c r="B148" s="6">
        <f>'CL &amp; Data'!B743/1000000000</f>
        <v>38.6</v>
      </c>
      <c r="D148" s="6">
        <f>'CL &amp; Data'!C743</f>
        <v>-34.508968000000003</v>
      </c>
      <c r="F148" s="6">
        <f>'CL &amp; Data'!D743</f>
        <v>-30.226997000000001</v>
      </c>
      <c r="H148" s="6">
        <f>'CL &amp; Data'!E743</f>
        <v>-37.373753000000001</v>
      </c>
      <c r="J148" s="6">
        <f>'CL &amp; Data'!F743</f>
        <v>-13.912302</v>
      </c>
      <c r="L148" s="6">
        <f>'CL &amp; Data'!L570/1000000000</f>
        <v>0</v>
      </c>
      <c r="N148" s="6">
        <f>'CL &amp; Data'!M570</f>
        <v>0</v>
      </c>
      <c r="P148" s="6">
        <f>'CL &amp; Data'!N570</f>
        <v>0</v>
      </c>
      <c r="R148" s="6">
        <f>'CL &amp; Data'!O570</f>
        <v>0</v>
      </c>
      <c r="T148" s="6">
        <f>'CL &amp; Data'!P570</f>
        <v>0</v>
      </c>
    </row>
    <row r="149" spans="2:20" x14ac:dyDescent="0.25">
      <c r="B149" s="6">
        <f>'CL &amp; Data'!B744/1000000000</f>
        <v>38.799999999999997</v>
      </c>
      <c r="D149" s="6">
        <f>'CL &amp; Data'!C744</f>
        <v>-34.392043999999999</v>
      </c>
      <c r="F149" s="6">
        <f>'CL &amp; Data'!D744</f>
        <v>-30.018528</v>
      </c>
      <c r="H149" s="6">
        <f>'CL &amp; Data'!E744</f>
        <v>-36.938782000000003</v>
      </c>
      <c r="J149" s="6">
        <f>'CL &amp; Data'!F744</f>
        <v>-13.537044</v>
      </c>
      <c r="L149" s="6">
        <f>'CL &amp; Data'!L571/1000000000</f>
        <v>0</v>
      </c>
      <c r="N149" s="6">
        <f>'CL &amp; Data'!M571</f>
        <v>0</v>
      </c>
      <c r="P149" s="6">
        <f>'CL &amp; Data'!N571</f>
        <v>0</v>
      </c>
      <c r="R149" s="6">
        <f>'CL &amp; Data'!O571</f>
        <v>0</v>
      </c>
      <c r="T149" s="6">
        <f>'CL &amp; Data'!P571</f>
        <v>0</v>
      </c>
    </row>
    <row r="150" spans="2:20" x14ac:dyDescent="0.25">
      <c r="B150" s="6">
        <f>'CL &amp; Data'!B745/1000000000</f>
        <v>39</v>
      </c>
      <c r="D150" s="6">
        <f>'CL &amp; Data'!C745</f>
        <v>-34.308613000000001</v>
      </c>
      <c r="F150" s="6">
        <f>'CL &amp; Data'!D745</f>
        <v>-29.79851</v>
      </c>
      <c r="H150" s="6">
        <f>'CL &amp; Data'!E745</f>
        <v>-36.334693999999999</v>
      </c>
      <c r="J150" s="6">
        <f>'CL &amp; Data'!F745</f>
        <v>-13.021993</v>
      </c>
      <c r="L150" s="6">
        <f>'CL &amp; Data'!L572/1000000000</f>
        <v>0</v>
      </c>
      <c r="N150" s="6">
        <f>'CL &amp; Data'!M572</f>
        <v>0</v>
      </c>
      <c r="P150" s="6">
        <f>'CL &amp; Data'!N572</f>
        <v>0</v>
      </c>
      <c r="R150" s="6">
        <f>'CL &amp; Data'!O572</f>
        <v>0</v>
      </c>
      <c r="T150" s="6">
        <f>'CL &amp; Data'!P572</f>
        <v>0</v>
      </c>
    </row>
    <row r="151" spans="2:20" x14ac:dyDescent="0.25">
      <c r="B151" s="6">
        <f>'CL &amp; Data'!B746/1000000000</f>
        <v>39.200000000000003</v>
      </c>
      <c r="D151" s="6">
        <f>'CL &amp; Data'!C746</f>
        <v>-34.328758000000001</v>
      </c>
      <c r="F151" s="6">
        <f>'CL &amp; Data'!D746</f>
        <v>-29.575496999999999</v>
      </c>
      <c r="H151" s="6">
        <f>'CL &amp; Data'!E746</f>
        <v>-35.691040000000001</v>
      </c>
      <c r="J151" s="6">
        <f>'CL &amp; Data'!F746</f>
        <v>-12.419477000000001</v>
      </c>
      <c r="L151" s="6">
        <f>'CL &amp; Data'!L573/1000000000</f>
        <v>0</v>
      </c>
      <c r="N151" s="6">
        <f>'CL &amp; Data'!M573</f>
        <v>0</v>
      </c>
      <c r="P151" s="6">
        <f>'CL &amp; Data'!N573</f>
        <v>0</v>
      </c>
      <c r="R151" s="6">
        <f>'CL &amp; Data'!O573</f>
        <v>0</v>
      </c>
      <c r="T151" s="6">
        <f>'CL &amp; Data'!P573</f>
        <v>0</v>
      </c>
    </row>
    <row r="152" spans="2:20" x14ac:dyDescent="0.25">
      <c r="B152" s="6">
        <f>'CL &amp; Data'!B747/1000000000</f>
        <v>39.4</v>
      </c>
      <c r="D152" s="6">
        <f>'CL &amp; Data'!C747</f>
        <v>-34.488804000000002</v>
      </c>
      <c r="F152" s="6">
        <f>'CL &amp; Data'!D747</f>
        <v>-29.415447</v>
      </c>
      <c r="H152" s="6">
        <f>'CL &amp; Data'!E747</f>
        <v>-35.096480999999997</v>
      </c>
      <c r="J152" s="6">
        <f>'CL &amp; Data'!F747</f>
        <v>-11.779331000000001</v>
      </c>
      <c r="L152" s="6">
        <f>'CL &amp; Data'!L574/1000000000</f>
        <v>0</v>
      </c>
      <c r="N152" s="6">
        <f>'CL &amp; Data'!M574</f>
        <v>0</v>
      </c>
      <c r="P152" s="6">
        <f>'CL &amp; Data'!N574</f>
        <v>0</v>
      </c>
      <c r="R152" s="6">
        <f>'CL &amp; Data'!O574</f>
        <v>0</v>
      </c>
      <c r="T152" s="6">
        <f>'CL &amp; Data'!P574</f>
        <v>0</v>
      </c>
    </row>
    <row r="153" spans="2:20" x14ac:dyDescent="0.25">
      <c r="B153" s="6">
        <f>'CL &amp; Data'!B748/1000000000</f>
        <v>39.6</v>
      </c>
      <c r="D153" s="6">
        <f>'CL &amp; Data'!C748</f>
        <v>-34.649155</v>
      </c>
      <c r="F153" s="6">
        <f>'CL &amp; Data'!D748</f>
        <v>-29.233965000000001</v>
      </c>
      <c r="H153" s="6">
        <f>'CL &amp; Data'!E748</f>
        <v>-34.471760000000003</v>
      </c>
      <c r="J153" s="6">
        <f>'CL &amp; Data'!F748</f>
        <v>-11.132978</v>
      </c>
      <c r="L153" s="6">
        <f>'CL &amp; Data'!L575/1000000000</f>
        <v>0</v>
      </c>
      <c r="N153" s="6">
        <f>'CL &amp; Data'!M575</f>
        <v>0</v>
      </c>
      <c r="P153" s="6">
        <f>'CL &amp; Data'!N575</f>
        <v>0</v>
      </c>
      <c r="R153" s="6">
        <f>'CL &amp; Data'!O575</f>
        <v>0</v>
      </c>
      <c r="T153" s="6">
        <f>'CL &amp; Data'!P575</f>
        <v>0</v>
      </c>
    </row>
    <row r="154" spans="2:20" x14ac:dyDescent="0.25">
      <c r="B154" s="6">
        <f>'CL &amp; Data'!B749/1000000000</f>
        <v>39.799999999999997</v>
      </c>
      <c r="D154" s="6">
        <f>'CL &amp; Data'!C749</f>
        <v>-34.934455999999997</v>
      </c>
      <c r="F154" s="6">
        <f>'CL &amp; Data'!D749</f>
        <v>-29.119993000000001</v>
      </c>
      <c r="H154" s="6">
        <f>'CL &amp; Data'!E749</f>
        <v>-33.949505000000002</v>
      </c>
      <c r="J154" s="6">
        <f>'CL &amp; Data'!F749</f>
        <v>-10.566140000000001</v>
      </c>
      <c r="L154" s="6">
        <f>'CL &amp; Data'!L576/1000000000</f>
        <v>0</v>
      </c>
      <c r="N154" s="6">
        <f>'CL &amp; Data'!M576</f>
        <v>0</v>
      </c>
      <c r="P154" s="6">
        <f>'CL &amp; Data'!N576</f>
        <v>0</v>
      </c>
      <c r="R154" s="6">
        <f>'CL &amp; Data'!O576</f>
        <v>0</v>
      </c>
      <c r="T154" s="6">
        <f>'CL &amp; Data'!P576</f>
        <v>0</v>
      </c>
    </row>
    <row r="155" spans="2:20" x14ac:dyDescent="0.25">
      <c r="B155" s="6">
        <f>'CL &amp; Data'!B750/1000000000</f>
        <v>40</v>
      </c>
      <c r="D155" s="6">
        <f>'CL &amp; Data'!C750</f>
        <v>-35.172145999999998</v>
      </c>
      <c r="F155" s="6">
        <f>'CL &amp; Data'!D750</f>
        <v>-29.002516</v>
      </c>
      <c r="H155" s="6">
        <f>'CL &amp; Data'!E750</f>
        <v>-33.378765000000001</v>
      </c>
      <c r="J155" s="6">
        <f>'CL &amp; Data'!F750</f>
        <v>-10.02505</v>
      </c>
      <c r="L155" s="6">
        <f>'CL &amp; Data'!L577/1000000000</f>
        <v>0</v>
      </c>
      <c r="N155" s="6">
        <f>'CL &amp; Data'!M577</f>
        <v>0</v>
      </c>
      <c r="P155" s="6">
        <f>'CL &amp; Data'!N577</f>
        <v>0</v>
      </c>
      <c r="R155" s="6">
        <f>'CL &amp; Data'!O577</f>
        <v>0</v>
      </c>
      <c r="T155" s="6">
        <f>'CL &amp; Data'!P577</f>
        <v>0</v>
      </c>
    </row>
    <row r="156" spans="2:20" x14ac:dyDescent="0.25">
      <c r="B156" s="6">
        <f>'CL &amp; Data'!B751/1000000000</f>
        <v>40.200000000000003</v>
      </c>
      <c r="D156" s="6">
        <f>'CL &amp; Data'!C751</f>
        <v>-35.511783999999999</v>
      </c>
      <c r="F156" s="6">
        <f>'CL &amp; Data'!D751</f>
        <v>-28.921837</v>
      </c>
      <c r="H156" s="6">
        <f>'CL &amp; Data'!E751</f>
        <v>-32.994976000000001</v>
      </c>
      <c r="J156" s="6">
        <f>'CL &amp; Data'!F751</f>
        <v>-9.5317755000000002</v>
      </c>
      <c r="L156" s="6">
        <f>'CL &amp; Data'!L578/1000000000</f>
        <v>0</v>
      </c>
      <c r="N156" s="6">
        <f>'CL &amp; Data'!M578</f>
        <v>0</v>
      </c>
      <c r="P156" s="6">
        <f>'CL &amp; Data'!N578</f>
        <v>0</v>
      </c>
      <c r="R156" s="6">
        <f>'CL &amp; Data'!O578</f>
        <v>0</v>
      </c>
      <c r="T156" s="6">
        <f>'CL &amp; Data'!P578</f>
        <v>0</v>
      </c>
    </row>
    <row r="157" spans="2:20" x14ac:dyDescent="0.25">
      <c r="B157" s="6">
        <f>'CL &amp; Data'!B752/1000000000</f>
        <v>40.4</v>
      </c>
      <c r="D157" s="6">
        <f>'CL &amp; Data'!C752</f>
        <v>-35.945006999999997</v>
      </c>
      <c r="F157" s="6">
        <f>'CL &amp; Data'!D752</f>
        <v>-28.899529000000001</v>
      </c>
      <c r="H157" s="6">
        <f>'CL &amp; Data'!E752</f>
        <v>-32.739936999999998</v>
      </c>
      <c r="J157" s="6">
        <f>'CL &amp; Data'!F752</f>
        <v>-9.0987492000000003</v>
      </c>
      <c r="L157" s="6">
        <f>'CL &amp; Data'!L579/1000000000</f>
        <v>0</v>
      </c>
      <c r="N157" s="6">
        <f>'CL &amp; Data'!M579</f>
        <v>0</v>
      </c>
      <c r="P157" s="6">
        <f>'CL &amp; Data'!N579</f>
        <v>0</v>
      </c>
      <c r="R157" s="6">
        <f>'CL &amp; Data'!O579</f>
        <v>0</v>
      </c>
      <c r="T157" s="6">
        <f>'CL &amp; Data'!P579</f>
        <v>0</v>
      </c>
    </row>
    <row r="158" spans="2:20" x14ac:dyDescent="0.25">
      <c r="B158" s="6">
        <f>'CL &amp; Data'!B753/1000000000</f>
        <v>40.6</v>
      </c>
      <c r="D158" s="6">
        <f>'CL &amp; Data'!C753</f>
        <v>-36.528995999999999</v>
      </c>
      <c r="F158" s="6">
        <f>'CL &amp; Data'!D753</f>
        <v>-28.957283</v>
      </c>
      <c r="H158" s="6">
        <f>'CL &amp; Data'!E753</f>
        <v>-32.506118999999998</v>
      </c>
      <c r="J158" s="6">
        <f>'CL &amp; Data'!F753</f>
        <v>-8.7376404000000001</v>
      </c>
      <c r="L158" s="6">
        <f>'CL &amp; Data'!L580/1000000000</f>
        <v>0</v>
      </c>
      <c r="N158" s="6">
        <f>'CL &amp; Data'!M580</f>
        <v>0</v>
      </c>
      <c r="P158" s="6">
        <f>'CL &amp; Data'!N580</f>
        <v>0</v>
      </c>
      <c r="R158" s="6">
        <f>'CL &amp; Data'!O580</f>
        <v>0</v>
      </c>
      <c r="T158" s="6">
        <f>'CL &amp; Data'!P580</f>
        <v>0</v>
      </c>
    </row>
    <row r="159" spans="2:20" x14ac:dyDescent="0.25">
      <c r="B159" s="6">
        <f>'CL &amp; Data'!B754/1000000000</f>
        <v>40.799999999999997</v>
      </c>
      <c r="D159" s="6">
        <f>'CL &amp; Data'!C754</f>
        <v>-37.053181000000002</v>
      </c>
      <c r="F159" s="6">
        <f>'CL &amp; Data'!D754</f>
        <v>-29.092009999999998</v>
      </c>
      <c r="H159" s="6">
        <f>'CL &amp; Data'!E754</f>
        <v>-32.323402000000002</v>
      </c>
      <c r="J159" s="6">
        <f>'CL &amp; Data'!F754</f>
        <v>-8.4142275000000009</v>
      </c>
      <c r="L159" s="6">
        <f>'CL &amp; Data'!L581/1000000000</f>
        <v>0</v>
      </c>
      <c r="N159" s="6">
        <f>'CL &amp; Data'!M581</f>
        <v>0</v>
      </c>
      <c r="P159" s="6">
        <f>'CL &amp; Data'!N581</f>
        <v>0</v>
      </c>
      <c r="R159" s="6">
        <f>'CL &amp; Data'!O581</f>
        <v>0</v>
      </c>
      <c r="T159" s="6">
        <f>'CL &amp; Data'!P581</f>
        <v>0</v>
      </c>
    </row>
    <row r="160" spans="2:20" x14ac:dyDescent="0.25">
      <c r="B160" s="6">
        <f>'CL &amp; Data'!B755/1000000000</f>
        <v>41</v>
      </c>
      <c r="D160" s="6">
        <f>'CL &amp; Data'!C755</f>
        <v>-37.525806000000003</v>
      </c>
      <c r="F160" s="6">
        <f>'CL &amp; Data'!D755</f>
        <v>-29.334140999999999</v>
      </c>
      <c r="H160" s="6">
        <f>'CL &amp; Data'!E755</f>
        <v>-32.270912000000003</v>
      </c>
      <c r="J160" s="6">
        <f>'CL &amp; Data'!F755</f>
        <v>-8.1547841999999999</v>
      </c>
      <c r="L160" s="6">
        <f>'CL &amp; Data'!L582/1000000000</f>
        <v>0</v>
      </c>
      <c r="N160" s="6">
        <f>'CL &amp; Data'!M582</f>
        <v>0</v>
      </c>
      <c r="P160" s="6">
        <f>'CL &amp; Data'!N582</f>
        <v>0</v>
      </c>
      <c r="R160" s="6">
        <f>'CL &amp; Data'!O582</f>
        <v>0</v>
      </c>
      <c r="T160" s="6">
        <f>'CL &amp; Data'!P582</f>
        <v>0</v>
      </c>
    </row>
    <row r="161" spans="2:20" x14ac:dyDescent="0.25">
      <c r="B161" s="6">
        <f>'CL &amp; Data'!B756/1000000000</f>
        <v>41.2</v>
      </c>
      <c r="D161" s="6">
        <f>'CL &amp; Data'!C756</f>
        <v>-37.877398999999997</v>
      </c>
      <c r="F161" s="6">
        <f>'CL &amp; Data'!D756</f>
        <v>-29.591958999999999</v>
      </c>
      <c r="H161" s="6">
        <f>'CL &amp; Data'!E756</f>
        <v>-32.217059999999996</v>
      </c>
      <c r="J161" s="6">
        <f>'CL &amp; Data'!F756</f>
        <v>-7.8928551999999996</v>
      </c>
      <c r="L161" s="6">
        <f>'CL &amp; Data'!L583/1000000000</f>
        <v>0</v>
      </c>
      <c r="N161" s="6">
        <f>'CL &amp; Data'!M583</f>
        <v>0</v>
      </c>
      <c r="P161" s="6">
        <f>'CL &amp; Data'!N583</f>
        <v>0</v>
      </c>
      <c r="R161" s="6">
        <f>'CL &amp; Data'!O583</f>
        <v>0</v>
      </c>
      <c r="T161" s="6">
        <f>'CL &amp; Data'!P583</f>
        <v>0</v>
      </c>
    </row>
    <row r="162" spans="2:20" x14ac:dyDescent="0.25">
      <c r="B162" s="6">
        <f>'CL &amp; Data'!B757/1000000000</f>
        <v>41.4</v>
      </c>
      <c r="D162" s="6">
        <f>'CL &amp; Data'!C757</f>
        <v>-38.078158999999999</v>
      </c>
      <c r="F162" s="6">
        <f>'CL &amp; Data'!D757</f>
        <v>-29.952605999999999</v>
      </c>
      <c r="H162" s="6">
        <f>'CL &amp; Data'!E757</f>
        <v>-32.226761000000003</v>
      </c>
      <c r="J162" s="6">
        <f>'CL &amp; Data'!F757</f>
        <v>-7.6752738999999996</v>
      </c>
      <c r="L162" s="6">
        <f>'CL &amp; Data'!L584/1000000000</f>
        <v>0</v>
      </c>
      <c r="N162" s="6">
        <f>'CL &amp; Data'!M584</f>
        <v>0</v>
      </c>
      <c r="P162" s="6">
        <f>'CL &amp; Data'!N584</f>
        <v>0</v>
      </c>
      <c r="R162" s="6">
        <f>'CL &amp; Data'!O584</f>
        <v>0</v>
      </c>
      <c r="T162" s="6">
        <f>'CL &amp; Data'!P584</f>
        <v>0</v>
      </c>
    </row>
    <row r="163" spans="2:20" x14ac:dyDescent="0.25">
      <c r="B163" s="6">
        <f>'CL &amp; Data'!B758/1000000000</f>
        <v>41.6</v>
      </c>
      <c r="D163" s="6">
        <f>'CL &amp; Data'!C758</f>
        <v>-38.125435000000003</v>
      </c>
      <c r="F163" s="6">
        <f>'CL &amp; Data'!D758</f>
        <v>-30.402208000000002</v>
      </c>
      <c r="H163" s="6">
        <f>'CL &amp; Data'!E758</f>
        <v>-32.181232000000001</v>
      </c>
      <c r="J163" s="6">
        <f>'CL &amp; Data'!F758</f>
        <v>-7.4730705999999998</v>
      </c>
      <c r="L163" s="6">
        <f>'CL &amp; Data'!L585/1000000000</f>
        <v>0</v>
      </c>
      <c r="N163" s="6">
        <f>'CL &amp; Data'!M585</f>
        <v>0</v>
      </c>
      <c r="P163" s="6">
        <f>'CL &amp; Data'!N585</f>
        <v>0</v>
      </c>
      <c r="R163" s="6">
        <f>'CL &amp; Data'!O585</f>
        <v>0</v>
      </c>
      <c r="T163" s="6">
        <f>'CL &amp; Data'!P585</f>
        <v>0</v>
      </c>
    </row>
    <row r="164" spans="2:20" x14ac:dyDescent="0.25">
      <c r="B164" s="6">
        <f>'CL &amp; Data'!B759/1000000000</f>
        <v>41.8</v>
      </c>
      <c r="D164" s="6">
        <f>'CL &amp; Data'!C759</f>
        <v>-37.948162000000004</v>
      </c>
      <c r="F164" s="6">
        <f>'CL &amp; Data'!D759</f>
        <v>-30.981660999999999</v>
      </c>
      <c r="H164" s="6">
        <f>'CL &amp; Data'!E759</f>
        <v>-32.137596000000002</v>
      </c>
      <c r="J164" s="6">
        <f>'CL &amp; Data'!F759</f>
        <v>-7.2908001000000002</v>
      </c>
      <c r="L164" s="6">
        <f>'CL &amp; Data'!L586/1000000000</f>
        <v>0</v>
      </c>
      <c r="N164" s="6">
        <f>'CL &amp; Data'!M586</f>
        <v>0</v>
      </c>
      <c r="P164" s="6">
        <f>'CL &amp; Data'!N586</f>
        <v>0</v>
      </c>
      <c r="R164" s="6">
        <f>'CL &amp; Data'!O586</f>
        <v>0</v>
      </c>
      <c r="T164" s="6">
        <f>'CL &amp; Data'!P586</f>
        <v>0</v>
      </c>
    </row>
    <row r="165" spans="2:20" x14ac:dyDescent="0.25">
      <c r="B165" s="6">
        <f>'CL &amp; Data'!B760/1000000000</f>
        <v>42</v>
      </c>
      <c r="D165" s="6">
        <f>'CL &amp; Data'!C760</f>
        <v>-37.474379999999996</v>
      </c>
      <c r="F165" s="6">
        <f>'CL &amp; Data'!D760</f>
        <v>-31.566374</v>
      </c>
      <c r="H165" s="6">
        <f>'CL &amp; Data'!E760</f>
        <v>-32.157798999999997</v>
      </c>
      <c r="J165" s="6">
        <f>'CL &amp; Data'!F760</f>
        <v>-7.1328087</v>
      </c>
      <c r="L165" s="6">
        <f>'CL &amp; Data'!L587/1000000000</f>
        <v>0</v>
      </c>
      <c r="N165" s="6">
        <f>'CL &amp; Data'!M587</f>
        <v>0</v>
      </c>
      <c r="P165" s="6">
        <f>'CL &amp; Data'!N587</f>
        <v>0</v>
      </c>
      <c r="R165" s="6">
        <f>'CL &amp; Data'!O587</f>
        <v>0</v>
      </c>
      <c r="T165" s="6">
        <f>'CL &amp; Data'!P587</f>
        <v>0</v>
      </c>
    </row>
    <row r="166" spans="2:20" x14ac:dyDescent="0.25">
      <c r="B166" s="6">
        <f>'CL &amp; Data'!B761/1000000000</f>
        <v>42.2</v>
      </c>
      <c r="D166" s="6">
        <f>'CL &amp; Data'!C761</f>
        <v>-36.798366999999999</v>
      </c>
      <c r="F166" s="6">
        <f>'CL &amp; Data'!D761</f>
        <v>-32.087626999999998</v>
      </c>
      <c r="H166" s="6">
        <f>'CL &amp; Data'!E761</f>
        <v>-32.291266999999998</v>
      </c>
      <c r="J166" s="6">
        <f>'CL &amp; Data'!F761</f>
        <v>-6.9771675999999996</v>
      </c>
      <c r="L166" s="6">
        <f>'CL &amp; Data'!L588/1000000000</f>
        <v>0</v>
      </c>
      <c r="N166" s="6">
        <f>'CL &amp; Data'!M588</f>
        <v>0</v>
      </c>
      <c r="P166" s="6">
        <f>'CL &amp; Data'!N588</f>
        <v>0</v>
      </c>
      <c r="R166" s="6">
        <f>'CL &amp; Data'!O588</f>
        <v>0</v>
      </c>
      <c r="T166" s="6">
        <f>'CL &amp; Data'!P588</f>
        <v>0</v>
      </c>
    </row>
    <row r="167" spans="2:20" x14ac:dyDescent="0.25">
      <c r="B167" s="6">
        <f>'CL &amp; Data'!B762/1000000000</f>
        <v>42.4</v>
      </c>
      <c r="D167" s="6">
        <f>'CL &amp; Data'!C762</f>
        <v>-36.014729000000003</v>
      </c>
      <c r="F167" s="6">
        <f>'CL &amp; Data'!D762</f>
        <v>-32.3367</v>
      </c>
      <c r="H167" s="6">
        <f>'CL &amp; Data'!E762</f>
        <v>-32.508904000000001</v>
      </c>
      <c r="J167" s="6">
        <f>'CL &amp; Data'!F762</f>
        <v>-6.8523388000000001</v>
      </c>
      <c r="L167" s="6">
        <f>'CL &amp; Data'!L589/1000000000</f>
        <v>0</v>
      </c>
      <c r="N167" s="6">
        <f>'CL &amp; Data'!M589</f>
        <v>0</v>
      </c>
      <c r="P167" s="6">
        <f>'CL &amp; Data'!N589</f>
        <v>0</v>
      </c>
      <c r="R167" s="6">
        <f>'CL &amp; Data'!O589</f>
        <v>0</v>
      </c>
      <c r="T167" s="6">
        <f>'CL &amp; Data'!P589</f>
        <v>0</v>
      </c>
    </row>
    <row r="168" spans="2:20" x14ac:dyDescent="0.25">
      <c r="B168" s="6">
        <f>'CL &amp; Data'!B763/1000000000</f>
        <v>42.6</v>
      </c>
      <c r="D168" s="6">
        <f>'CL &amp; Data'!C763</f>
        <v>-35.191490000000002</v>
      </c>
      <c r="F168" s="6">
        <f>'CL &amp; Data'!D763</f>
        <v>-32.363059999999997</v>
      </c>
      <c r="H168" s="6">
        <f>'CL &amp; Data'!E763</f>
        <v>-32.617268000000003</v>
      </c>
      <c r="J168" s="6">
        <f>'CL &amp; Data'!F763</f>
        <v>-6.7462358</v>
      </c>
      <c r="L168" s="6">
        <f>'CL &amp; Data'!L590/1000000000</f>
        <v>0</v>
      </c>
      <c r="N168" s="6">
        <f>'CL &amp; Data'!M590</f>
        <v>0</v>
      </c>
      <c r="P168" s="6">
        <f>'CL &amp; Data'!N590</f>
        <v>0</v>
      </c>
      <c r="R168" s="6">
        <f>'CL &amp; Data'!O590</f>
        <v>0</v>
      </c>
      <c r="T168" s="6">
        <f>'CL &amp; Data'!P590</f>
        <v>0</v>
      </c>
    </row>
    <row r="169" spans="2:20" x14ac:dyDescent="0.25">
      <c r="B169" s="6">
        <f>'CL &amp; Data'!B764/1000000000</f>
        <v>42.8</v>
      </c>
      <c r="D169" s="6">
        <f>'CL &amp; Data'!C764</f>
        <v>-34.525382999999998</v>
      </c>
      <c r="F169" s="6">
        <f>'CL &amp; Data'!D764</f>
        <v>-32.362704999999998</v>
      </c>
      <c r="H169" s="6">
        <f>'CL &amp; Data'!E764</f>
        <v>-32.627670000000002</v>
      </c>
      <c r="J169" s="6">
        <f>'CL &amp; Data'!F764</f>
        <v>-6.6364675000000002</v>
      </c>
      <c r="L169" s="6">
        <f>'CL &amp; Data'!L591/1000000000</f>
        <v>0</v>
      </c>
      <c r="N169" s="6">
        <f>'CL &amp; Data'!M591</f>
        <v>0</v>
      </c>
      <c r="P169" s="6">
        <f>'CL &amp; Data'!N591</f>
        <v>0</v>
      </c>
      <c r="R169" s="6">
        <f>'CL &amp; Data'!O591</f>
        <v>0</v>
      </c>
      <c r="T169" s="6">
        <f>'CL &amp; Data'!P591</f>
        <v>0</v>
      </c>
    </row>
    <row r="170" spans="2:20" x14ac:dyDescent="0.25">
      <c r="B170" s="6">
        <f>'CL &amp; Data'!B765/1000000000</f>
        <v>43</v>
      </c>
      <c r="D170" s="6">
        <f>'CL &amp; Data'!C765</f>
        <v>-33.942425</v>
      </c>
      <c r="F170" s="6">
        <f>'CL &amp; Data'!D765</f>
        <v>-32.277144999999997</v>
      </c>
      <c r="H170" s="6">
        <f>'CL &amp; Data'!E765</f>
        <v>-32.608299000000002</v>
      </c>
      <c r="J170" s="6">
        <f>'CL &amp; Data'!F765</f>
        <v>-6.5534086</v>
      </c>
      <c r="L170" s="6">
        <f>'CL &amp; Data'!L592/1000000000</f>
        <v>0</v>
      </c>
      <c r="N170" s="6">
        <f>'CL &amp; Data'!M592</f>
        <v>0</v>
      </c>
      <c r="P170" s="6">
        <f>'CL &amp; Data'!N592</f>
        <v>0</v>
      </c>
      <c r="R170" s="6">
        <f>'CL &amp; Data'!O592</f>
        <v>0</v>
      </c>
      <c r="T170" s="6">
        <f>'CL &amp; Data'!P592</f>
        <v>0</v>
      </c>
    </row>
    <row r="171" spans="2:20" x14ac:dyDescent="0.25">
      <c r="B171" s="6">
        <f>'CL &amp; Data'!B766/1000000000</f>
        <v>43.2</v>
      </c>
      <c r="D171" s="6">
        <f>'CL &amp; Data'!C766</f>
        <v>-33.468544000000001</v>
      </c>
      <c r="F171" s="6">
        <f>'CL &amp; Data'!D766</f>
        <v>-32.010128000000002</v>
      </c>
      <c r="H171" s="6">
        <f>'CL &amp; Data'!E766</f>
        <v>-32.556213</v>
      </c>
      <c r="J171" s="6">
        <f>'CL &amp; Data'!F766</f>
        <v>-6.4764051</v>
      </c>
      <c r="L171" s="6">
        <f>'CL &amp; Data'!L593/1000000000</f>
        <v>0</v>
      </c>
      <c r="N171" s="6">
        <f>'CL &amp; Data'!M593</f>
        <v>0</v>
      </c>
      <c r="P171" s="6">
        <f>'CL &amp; Data'!N593</f>
        <v>0</v>
      </c>
      <c r="R171" s="6">
        <f>'CL &amp; Data'!O593</f>
        <v>0</v>
      </c>
      <c r="T171" s="6">
        <f>'CL &amp; Data'!P593</f>
        <v>0</v>
      </c>
    </row>
    <row r="172" spans="2:20" x14ac:dyDescent="0.25">
      <c r="B172" s="6">
        <f>'CL &amp; Data'!B767/1000000000</f>
        <v>43.4</v>
      </c>
      <c r="D172" s="6">
        <f>'CL &amp; Data'!C767</f>
        <v>-33.181423000000002</v>
      </c>
      <c r="F172" s="6">
        <f>'CL &amp; Data'!D767</f>
        <v>-31.671755000000001</v>
      </c>
      <c r="H172" s="6">
        <f>'CL &amp; Data'!E767</f>
        <v>-32.365082000000001</v>
      </c>
      <c r="J172" s="6">
        <f>'CL &amp; Data'!F767</f>
        <v>-6.3964672</v>
      </c>
      <c r="L172" s="6">
        <f>'CL &amp; Data'!L594/1000000000</f>
        <v>0</v>
      </c>
      <c r="N172" s="6">
        <f>'CL &amp; Data'!M594</f>
        <v>0</v>
      </c>
      <c r="P172" s="6">
        <f>'CL &amp; Data'!N594</f>
        <v>0</v>
      </c>
      <c r="R172" s="6">
        <f>'CL &amp; Data'!O594</f>
        <v>0</v>
      </c>
      <c r="T172" s="6">
        <f>'CL &amp; Data'!P594</f>
        <v>0</v>
      </c>
    </row>
    <row r="173" spans="2:20" x14ac:dyDescent="0.25">
      <c r="B173" s="6">
        <f>'CL &amp; Data'!B768/1000000000</f>
        <v>43.6</v>
      </c>
      <c r="D173" s="6">
        <f>'CL &amp; Data'!C768</f>
        <v>-33.108311</v>
      </c>
      <c r="F173" s="6">
        <f>'CL &amp; Data'!D768</f>
        <v>-31.272886</v>
      </c>
      <c r="H173" s="6">
        <f>'CL &amp; Data'!E768</f>
        <v>-31.894773000000001</v>
      </c>
      <c r="J173" s="6">
        <f>'CL &amp; Data'!F768</f>
        <v>-6.3301534999999998</v>
      </c>
      <c r="L173" s="6">
        <f>'CL &amp; Data'!L595/1000000000</f>
        <v>0</v>
      </c>
      <c r="N173" s="6">
        <f>'CL &amp; Data'!M595</f>
        <v>0</v>
      </c>
      <c r="P173" s="6">
        <f>'CL &amp; Data'!N595</f>
        <v>0</v>
      </c>
      <c r="R173" s="6">
        <f>'CL &amp; Data'!O595</f>
        <v>0</v>
      </c>
      <c r="T173" s="6">
        <f>'CL &amp; Data'!P595</f>
        <v>0</v>
      </c>
    </row>
    <row r="174" spans="2:20" x14ac:dyDescent="0.25">
      <c r="B174" s="6">
        <f>'CL &amp; Data'!B769/1000000000</f>
        <v>43.8</v>
      </c>
      <c r="D174" s="6">
        <f>'CL &amp; Data'!C769</f>
        <v>-33.302143000000001</v>
      </c>
      <c r="F174" s="6">
        <f>'CL &amp; Data'!D769</f>
        <v>-31.08437</v>
      </c>
      <c r="H174" s="6">
        <f>'CL &amp; Data'!E769</f>
        <v>-31.217690999999999</v>
      </c>
      <c r="J174" s="6">
        <f>'CL &amp; Data'!F769</f>
        <v>-6.2612909999999999</v>
      </c>
      <c r="L174" s="6">
        <f>'CL &amp; Data'!L596/1000000000</f>
        <v>0</v>
      </c>
      <c r="N174" s="6">
        <f>'CL &amp; Data'!M596</f>
        <v>0</v>
      </c>
      <c r="P174" s="6">
        <f>'CL &amp; Data'!N596</f>
        <v>0</v>
      </c>
      <c r="R174" s="6">
        <f>'CL &amp; Data'!O596</f>
        <v>0</v>
      </c>
      <c r="T174" s="6">
        <f>'CL &amp; Data'!P596</f>
        <v>0</v>
      </c>
    </row>
    <row r="175" spans="2:20" x14ac:dyDescent="0.25">
      <c r="B175" s="6">
        <f>'CL &amp; Data'!B770/1000000000</f>
        <v>44</v>
      </c>
      <c r="D175" s="6">
        <f>'CL &amp; Data'!C770</f>
        <v>-33.687283000000001</v>
      </c>
      <c r="F175" s="6">
        <f>'CL &amp; Data'!D770</f>
        <v>-31.231749000000001</v>
      </c>
      <c r="H175" s="6">
        <f>'CL &amp; Data'!E770</f>
        <v>-30.567609999999998</v>
      </c>
      <c r="J175" s="6">
        <f>'CL &amp; Data'!F770</f>
        <v>-6.1910366999999997</v>
      </c>
      <c r="L175" s="6">
        <f>'CL &amp; Data'!L597/1000000000</f>
        <v>0</v>
      </c>
      <c r="N175" s="6">
        <f>'CL &amp; Data'!M597</f>
        <v>0</v>
      </c>
      <c r="P175" s="6">
        <f>'CL &amp; Data'!N597</f>
        <v>0</v>
      </c>
      <c r="R175" s="6">
        <f>'CL &amp; Data'!O597</f>
        <v>0</v>
      </c>
      <c r="T175" s="6">
        <f>'CL &amp; Data'!P597</f>
        <v>0</v>
      </c>
    </row>
    <row r="176" spans="2:20" x14ac:dyDescent="0.25">
      <c r="B176" s="6">
        <f>'CL &amp; Data'!B771/1000000000</f>
        <v>44.2</v>
      </c>
      <c r="D176" s="6">
        <f>'CL &amp; Data'!C771</f>
        <v>-34.249209999999998</v>
      </c>
      <c r="F176" s="6">
        <f>'CL &amp; Data'!D771</f>
        <v>-31.538461999999999</v>
      </c>
      <c r="H176" s="6">
        <f>'CL &amp; Data'!E771</f>
        <v>-29.982358999999999</v>
      </c>
      <c r="J176" s="6">
        <f>'CL &amp; Data'!F771</f>
        <v>-6.1284447000000002</v>
      </c>
      <c r="L176" s="6">
        <f>'CL &amp; Data'!L598/1000000000</f>
        <v>0</v>
      </c>
      <c r="N176" s="6">
        <f>'CL &amp; Data'!M598</f>
        <v>0</v>
      </c>
      <c r="P176" s="6">
        <f>'CL &amp; Data'!N598</f>
        <v>0</v>
      </c>
      <c r="R176" s="6">
        <f>'CL &amp; Data'!O598</f>
        <v>0</v>
      </c>
      <c r="T176" s="6">
        <f>'CL &amp; Data'!P598</f>
        <v>0</v>
      </c>
    </row>
    <row r="177" spans="2:20" x14ac:dyDescent="0.25">
      <c r="B177" s="6">
        <f>'CL &amp; Data'!B772/1000000000</f>
        <v>44.4</v>
      </c>
      <c r="D177" s="6">
        <f>'CL &amp; Data'!C772</f>
        <v>-34.966293</v>
      </c>
      <c r="F177" s="6">
        <f>'CL &amp; Data'!D772</f>
        <v>-32.102051000000003</v>
      </c>
      <c r="H177" s="6">
        <f>'CL &amp; Data'!E772</f>
        <v>-29.345815999999999</v>
      </c>
      <c r="J177" s="6">
        <f>'CL &amp; Data'!F772</f>
        <v>-6.0538544999999999</v>
      </c>
      <c r="L177" s="6">
        <f>'CL &amp; Data'!L599/1000000000</f>
        <v>0</v>
      </c>
      <c r="N177" s="6">
        <f>'CL &amp; Data'!M599</f>
        <v>0</v>
      </c>
      <c r="P177" s="6">
        <f>'CL &amp; Data'!N599</f>
        <v>0</v>
      </c>
      <c r="R177" s="6">
        <f>'CL &amp; Data'!O599</f>
        <v>0</v>
      </c>
      <c r="T177" s="6">
        <f>'CL &amp; Data'!P599</f>
        <v>0</v>
      </c>
    </row>
    <row r="178" spans="2:20" x14ac:dyDescent="0.25">
      <c r="B178" s="6">
        <f>'CL &amp; Data'!B773/1000000000</f>
        <v>44.6</v>
      </c>
      <c r="D178" s="6">
        <f>'CL &amp; Data'!C773</f>
        <v>-35.939841999999999</v>
      </c>
      <c r="F178" s="6">
        <f>'CL &amp; Data'!D773</f>
        <v>-33.084316000000001</v>
      </c>
      <c r="H178" s="6">
        <f>'CL &amp; Data'!E773</f>
        <v>-28.752600000000001</v>
      </c>
      <c r="J178" s="6">
        <f>'CL &amp; Data'!F773</f>
        <v>-5.9809970999999997</v>
      </c>
      <c r="L178" s="6">
        <f>'CL &amp; Data'!L600/1000000000</f>
        <v>0</v>
      </c>
      <c r="N178" s="6">
        <f>'CL &amp; Data'!M600</f>
        <v>0</v>
      </c>
      <c r="P178" s="6">
        <f>'CL &amp; Data'!N600</f>
        <v>0</v>
      </c>
      <c r="R178" s="6">
        <f>'CL &amp; Data'!O600</f>
        <v>0</v>
      </c>
      <c r="T178" s="6">
        <f>'CL &amp; Data'!P600</f>
        <v>0</v>
      </c>
    </row>
    <row r="179" spans="2:20" x14ac:dyDescent="0.25">
      <c r="B179" s="6">
        <f>'CL &amp; Data'!B774/1000000000</f>
        <v>44.8</v>
      </c>
      <c r="D179" s="6">
        <f>'CL &amp; Data'!C774</f>
        <v>-37.001987</v>
      </c>
      <c r="F179" s="6">
        <f>'CL &amp; Data'!D774</f>
        <v>-34.277245000000001</v>
      </c>
      <c r="H179" s="6">
        <f>'CL &amp; Data'!E774</f>
        <v>-28.209713000000001</v>
      </c>
      <c r="J179" s="6">
        <f>'CL &amp; Data'!F774</f>
        <v>-5.9078207000000003</v>
      </c>
      <c r="L179" s="6">
        <f>'CL &amp; Data'!L601/1000000000</f>
        <v>0</v>
      </c>
      <c r="N179" s="6">
        <f>'CL &amp; Data'!M601</f>
        <v>0</v>
      </c>
      <c r="P179" s="6">
        <f>'CL &amp; Data'!N601</f>
        <v>0</v>
      </c>
      <c r="R179" s="6">
        <f>'CL &amp; Data'!O601</f>
        <v>0</v>
      </c>
      <c r="T179" s="6">
        <f>'CL &amp; Data'!P601</f>
        <v>0</v>
      </c>
    </row>
    <row r="180" spans="2:20" x14ac:dyDescent="0.25">
      <c r="B180" s="6">
        <f>'CL &amp; Data'!B775/1000000000</f>
        <v>45</v>
      </c>
      <c r="D180" s="6">
        <f>'CL &amp; Data'!C775</f>
        <v>-38.186207000000003</v>
      </c>
      <c r="F180" s="6">
        <f>'CL &amp; Data'!D775</f>
        <v>-35.401997000000001</v>
      </c>
      <c r="H180" s="6">
        <f>'CL &amp; Data'!E775</f>
        <v>-27.769033</v>
      </c>
      <c r="J180" s="6">
        <f>'CL &amp; Data'!F775</f>
        <v>-5.8424753999999997</v>
      </c>
      <c r="L180" s="6">
        <f>'CL &amp; Data'!L602/1000000000</f>
        <v>0</v>
      </c>
      <c r="N180" s="6">
        <f>'CL &amp; Data'!M602</f>
        <v>0</v>
      </c>
      <c r="P180" s="6">
        <f>'CL &amp; Data'!N602</f>
        <v>0</v>
      </c>
      <c r="R180" s="6">
        <f>'CL &amp; Data'!O602</f>
        <v>0</v>
      </c>
      <c r="T180" s="6">
        <f>'CL &amp; Data'!P602</f>
        <v>0</v>
      </c>
    </row>
    <row r="181" spans="2:20" x14ac:dyDescent="0.25">
      <c r="B181" s="6">
        <f>'CL &amp; Data'!B776/1000000000</f>
        <v>45.2</v>
      </c>
      <c r="D181" s="6">
        <f>'CL &amp; Data'!C776</f>
        <v>-39.255744999999997</v>
      </c>
      <c r="F181" s="6">
        <f>'CL &amp; Data'!D776</f>
        <v>-36.336826000000002</v>
      </c>
      <c r="H181" s="6">
        <f>'CL &amp; Data'!E776</f>
        <v>-27.424526</v>
      </c>
      <c r="J181" s="6">
        <f>'CL &amp; Data'!F776</f>
        <v>-5.7981248000000001</v>
      </c>
      <c r="L181" s="6">
        <f>'CL &amp; Data'!L603/1000000000</f>
        <v>0</v>
      </c>
      <c r="N181" s="6">
        <f>'CL &amp; Data'!M603</f>
        <v>0</v>
      </c>
      <c r="P181" s="6">
        <f>'CL &amp; Data'!N603</f>
        <v>0</v>
      </c>
      <c r="R181" s="6">
        <f>'CL &amp; Data'!O603</f>
        <v>0</v>
      </c>
      <c r="T181" s="6">
        <f>'CL &amp; Data'!P603</f>
        <v>0</v>
      </c>
    </row>
    <row r="182" spans="2:20" x14ac:dyDescent="0.25">
      <c r="B182" s="6">
        <f>'CL &amp; Data'!B777/1000000000</f>
        <v>45.4</v>
      </c>
      <c r="D182" s="6">
        <f>'CL &amp; Data'!C777</f>
        <v>-40.331429</v>
      </c>
      <c r="F182" s="6">
        <f>'CL &amp; Data'!D777</f>
        <v>-36.828529000000003</v>
      </c>
      <c r="H182" s="6">
        <f>'CL &amp; Data'!E777</f>
        <v>-27.104771</v>
      </c>
      <c r="J182" s="6">
        <f>'CL &amp; Data'!F777</f>
        <v>-5.7504796999999996</v>
      </c>
      <c r="L182" s="6">
        <f>'CL &amp; Data'!L604/1000000000</f>
        <v>0</v>
      </c>
      <c r="N182" s="6">
        <f>'CL &amp; Data'!M604</f>
        <v>0</v>
      </c>
      <c r="P182" s="6">
        <f>'CL &amp; Data'!N604</f>
        <v>0</v>
      </c>
      <c r="R182" s="6">
        <f>'CL &amp; Data'!O604</f>
        <v>0</v>
      </c>
      <c r="T182" s="6">
        <f>'CL &amp; Data'!P604</f>
        <v>0</v>
      </c>
    </row>
    <row r="183" spans="2:20" x14ac:dyDescent="0.25">
      <c r="B183" s="6">
        <f>'CL &amp; Data'!B778/1000000000</f>
        <v>45.6</v>
      </c>
      <c r="D183" s="6">
        <f>'CL &amp; Data'!C778</f>
        <v>-41.403587000000002</v>
      </c>
      <c r="F183" s="6">
        <f>'CL &amp; Data'!D778</f>
        <v>-36.886409999999998</v>
      </c>
      <c r="H183" s="6">
        <f>'CL &amp; Data'!E778</f>
        <v>-26.804756000000001</v>
      </c>
      <c r="J183" s="6">
        <f>'CL &amp; Data'!F778</f>
        <v>-5.7260999999999997</v>
      </c>
      <c r="L183" s="6">
        <f>'CL &amp; Data'!L605/1000000000</f>
        <v>0</v>
      </c>
      <c r="N183" s="6">
        <f>'CL &amp; Data'!M605</f>
        <v>0</v>
      </c>
      <c r="P183" s="6">
        <f>'CL &amp; Data'!N605</f>
        <v>0</v>
      </c>
      <c r="R183" s="6">
        <f>'CL &amp; Data'!O605</f>
        <v>0</v>
      </c>
      <c r="T183" s="6">
        <f>'CL &amp; Data'!P605</f>
        <v>0</v>
      </c>
    </row>
    <row r="184" spans="2:20" x14ac:dyDescent="0.25">
      <c r="B184" s="6">
        <f>'CL &amp; Data'!B779/1000000000</f>
        <v>45.8</v>
      </c>
      <c r="D184" s="6">
        <f>'CL &amp; Data'!C779</f>
        <v>-42.959366000000003</v>
      </c>
      <c r="F184" s="6">
        <f>'CL &amp; Data'!D779</f>
        <v>-36.328513999999998</v>
      </c>
      <c r="H184" s="6">
        <f>'CL &amp; Data'!E779</f>
        <v>-26.590767</v>
      </c>
      <c r="J184" s="6">
        <f>'CL &amp; Data'!F779</f>
        <v>-5.7307243000000003</v>
      </c>
      <c r="L184" s="6">
        <f>'CL &amp; Data'!L606/1000000000</f>
        <v>0</v>
      </c>
      <c r="N184" s="6">
        <f>'CL &amp; Data'!M606</f>
        <v>0</v>
      </c>
      <c r="P184" s="6">
        <f>'CL &amp; Data'!N606</f>
        <v>0</v>
      </c>
      <c r="R184" s="6">
        <f>'CL &amp; Data'!O606</f>
        <v>0</v>
      </c>
      <c r="T184" s="6">
        <f>'CL &amp; Data'!P606</f>
        <v>0</v>
      </c>
    </row>
    <row r="185" spans="2:20" x14ac:dyDescent="0.25">
      <c r="B185" s="6">
        <f>'CL &amp; Data'!B780/1000000000</f>
        <v>46</v>
      </c>
      <c r="D185" s="6">
        <f>'CL &amp; Data'!C780</f>
        <v>-44.238899000000004</v>
      </c>
      <c r="F185" s="6">
        <f>'CL &amp; Data'!D780</f>
        <v>-35.144469999999998</v>
      </c>
      <c r="H185" s="6">
        <f>'CL &amp; Data'!E780</f>
        <v>-26.443231999999998</v>
      </c>
      <c r="J185" s="6">
        <f>'CL &amp; Data'!F780</f>
        <v>-5.7383075000000003</v>
      </c>
      <c r="L185" s="6">
        <f>'CL &amp; Data'!L607/1000000000</f>
        <v>0</v>
      </c>
      <c r="N185" s="6">
        <f>'CL &amp; Data'!M607</f>
        <v>0</v>
      </c>
      <c r="P185" s="6">
        <f>'CL &amp; Data'!N607</f>
        <v>0</v>
      </c>
      <c r="R185" s="6">
        <f>'CL &amp; Data'!O607</f>
        <v>0</v>
      </c>
      <c r="T185" s="6">
        <f>'CL &amp; Data'!P607</f>
        <v>0</v>
      </c>
    </row>
    <row r="186" spans="2:20" x14ac:dyDescent="0.25">
      <c r="B186" s="6">
        <f>'CL &amp; Data'!B781/1000000000</f>
        <v>46.2</v>
      </c>
      <c r="D186" s="6">
        <f>'CL &amp; Data'!C781</f>
        <v>-45.106163000000002</v>
      </c>
      <c r="F186" s="6">
        <f>'CL &amp; Data'!D781</f>
        <v>-33.591087000000002</v>
      </c>
      <c r="H186" s="6">
        <f>'CL &amp; Data'!E781</f>
        <v>-26.397960999999999</v>
      </c>
      <c r="J186" s="6">
        <f>'CL &amp; Data'!F781</f>
        <v>-5.7716599000000004</v>
      </c>
      <c r="L186" s="6">
        <f>'CL &amp; Data'!L608/1000000000</f>
        <v>0</v>
      </c>
      <c r="N186" s="6">
        <f>'CL &amp; Data'!M608</f>
        <v>0</v>
      </c>
      <c r="P186" s="6">
        <f>'CL &amp; Data'!N608</f>
        <v>0</v>
      </c>
      <c r="R186" s="6">
        <f>'CL &amp; Data'!O608</f>
        <v>0</v>
      </c>
      <c r="T186" s="6">
        <f>'CL &amp; Data'!P608</f>
        <v>0</v>
      </c>
    </row>
    <row r="187" spans="2:20" x14ac:dyDescent="0.25">
      <c r="B187" s="6">
        <f>'CL &amp; Data'!B782/1000000000</f>
        <v>46.4</v>
      </c>
      <c r="D187" s="6">
        <f>'CL &amp; Data'!C782</f>
        <v>-46.245716000000002</v>
      </c>
      <c r="F187" s="6">
        <f>'CL &amp; Data'!D782</f>
        <v>-32.013660000000002</v>
      </c>
      <c r="H187" s="6">
        <f>'CL &amp; Data'!E782</f>
        <v>-26.444275000000001</v>
      </c>
      <c r="J187" s="6">
        <f>'CL &amp; Data'!F782</f>
        <v>-5.8262071999999998</v>
      </c>
      <c r="L187" s="6">
        <f>'CL &amp; Data'!L609/1000000000</f>
        <v>0</v>
      </c>
      <c r="N187" s="6">
        <f>'CL &amp; Data'!M609</f>
        <v>0</v>
      </c>
      <c r="P187" s="6">
        <f>'CL &amp; Data'!N609</f>
        <v>0</v>
      </c>
      <c r="R187" s="6">
        <f>'CL &amp; Data'!O609</f>
        <v>0</v>
      </c>
      <c r="T187" s="6">
        <f>'CL &amp; Data'!P609</f>
        <v>0</v>
      </c>
    </row>
    <row r="188" spans="2:20" x14ac:dyDescent="0.25">
      <c r="B188" s="6">
        <f>'CL &amp; Data'!B783/1000000000</f>
        <v>46.6</v>
      </c>
      <c r="D188" s="6">
        <f>'CL &amp; Data'!C783</f>
        <v>-47.882213999999998</v>
      </c>
      <c r="F188" s="6">
        <f>'CL &amp; Data'!D783</f>
        <v>-30.512377000000001</v>
      </c>
      <c r="H188" s="6">
        <f>'CL &amp; Data'!E783</f>
        <v>-26.507223</v>
      </c>
      <c r="J188" s="6">
        <f>'CL &amp; Data'!F783</f>
        <v>-5.8781786</v>
      </c>
      <c r="L188" s="6">
        <f>'CL &amp; Data'!L610/1000000000</f>
        <v>0</v>
      </c>
      <c r="N188" s="6">
        <f>'CL &amp; Data'!M610</f>
        <v>0</v>
      </c>
      <c r="P188" s="6">
        <f>'CL &amp; Data'!N610</f>
        <v>0</v>
      </c>
      <c r="R188" s="6">
        <f>'CL &amp; Data'!O610</f>
        <v>0</v>
      </c>
      <c r="T188" s="6">
        <f>'CL &amp; Data'!P610</f>
        <v>0</v>
      </c>
    </row>
    <row r="189" spans="2:20" x14ac:dyDescent="0.25">
      <c r="B189" s="6">
        <f>'CL &amp; Data'!B784/1000000000</f>
        <v>46.8</v>
      </c>
      <c r="D189" s="6">
        <f>'CL &amp; Data'!C784</f>
        <v>-49.154938000000001</v>
      </c>
      <c r="F189" s="6">
        <f>'CL &amp; Data'!D784</f>
        <v>-29.202746999999999</v>
      </c>
      <c r="H189" s="6">
        <f>'CL &amp; Data'!E784</f>
        <v>-26.585208999999999</v>
      </c>
      <c r="J189" s="6">
        <f>'CL &amp; Data'!F784</f>
        <v>-5.9743098999999997</v>
      </c>
      <c r="L189" s="6">
        <f>'CL &amp; Data'!L611/1000000000</f>
        <v>0</v>
      </c>
      <c r="N189" s="6">
        <f>'CL &amp; Data'!M611</f>
        <v>0</v>
      </c>
      <c r="P189" s="6">
        <f>'CL &amp; Data'!N611</f>
        <v>0</v>
      </c>
      <c r="R189" s="6">
        <f>'CL &amp; Data'!O611</f>
        <v>0</v>
      </c>
      <c r="T189" s="6">
        <f>'CL &amp; Data'!P611</f>
        <v>0</v>
      </c>
    </row>
    <row r="190" spans="2:20" x14ac:dyDescent="0.25">
      <c r="B190" s="6">
        <f>'CL &amp; Data'!B785/1000000000</f>
        <v>47</v>
      </c>
      <c r="D190" s="6">
        <f>'CL &amp; Data'!C785</f>
        <v>-49.842331000000001</v>
      </c>
      <c r="F190" s="6">
        <f>'CL &amp; Data'!D785</f>
        <v>-28.025334999999998</v>
      </c>
      <c r="H190" s="6">
        <f>'CL &amp; Data'!E785</f>
        <v>-26.693016</v>
      </c>
      <c r="J190" s="6">
        <f>'CL &amp; Data'!F785</f>
        <v>-6.0801983000000002</v>
      </c>
      <c r="L190" s="6">
        <f>'CL &amp; Data'!L612/1000000000</f>
        <v>0</v>
      </c>
      <c r="N190" s="6">
        <f>'CL &amp; Data'!M612</f>
        <v>0</v>
      </c>
      <c r="P190" s="6">
        <f>'CL &amp; Data'!N612</f>
        <v>0</v>
      </c>
      <c r="R190" s="6">
        <f>'CL &amp; Data'!O612</f>
        <v>0</v>
      </c>
      <c r="T190" s="6">
        <f>'CL &amp; Data'!P612</f>
        <v>0</v>
      </c>
    </row>
    <row r="191" spans="2:20" x14ac:dyDescent="0.25">
      <c r="B191" s="6">
        <f>'CL &amp; Data'!B786/1000000000</f>
        <v>47.2</v>
      </c>
      <c r="D191" s="6">
        <f>'CL &amp; Data'!C786</f>
        <v>-49.308669999999999</v>
      </c>
      <c r="F191" s="6">
        <f>'CL &amp; Data'!D786</f>
        <v>-27.054728999999998</v>
      </c>
      <c r="H191" s="6">
        <f>'CL &amp; Data'!E786</f>
        <v>-26.803356000000001</v>
      </c>
      <c r="J191" s="6">
        <f>'CL &amp; Data'!F786</f>
        <v>-6.1950512</v>
      </c>
      <c r="L191" s="6">
        <f>'CL &amp; Data'!L613/1000000000</f>
        <v>0</v>
      </c>
      <c r="N191" s="6">
        <f>'CL &amp; Data'!M613</f>
        <v>0</v>
      </c>
      <c r="P191" s="6">
        <f>'CL &amp; Data'!N613</f>
        <v>0</v>
      </c>
      <c r="R191" s="6">
        <f>'CL &amp; Data'!O613</f>
        <v>0</v>
      </c>
      <c r="T191" s="6">
        <f>'CL &amp; Data'!P613</f>
        <v>0</v>
      </c>
    </row>
    <row r="192" spans="2:20" x14ac:dyDescent="0.25">
      <c r="B192" s="6">
        <f>'CL &amp; Data'!B787/1000000000</f>
        <v>47.4</v>
      </c>
      <c r="D192" s="6">
        <f>'CL &amp; Data'!C787</f>
        <v>-48.674225</v>
      </c>
      <c r="F192" s="6">
        <f>'CL &amp; Data'!D787</f>
        <v>-26.226324000000002</v>
      </c>
      <c r="H192" s="6">
        <f>'CL &amp; Data'!E787</f>
        <v>-26.853103999999998</v>
      </c>
      <c r="J192" s="6">
        <f>'CL &amp; Data'!F787</f>
        <v>-6.3343648999999997</v>
      </c>
      <c r="L192" s="6">
        <f>'CL &amp; Data'!L614/1000000000</f>
        <v>0</v>
      </c>
      <c r="N192" s="6">
        <f>'CL &amp; Data'!M614</f>
        <v>0</v>
      </c>
      <c r="P192" s="6">
        <f>'CL &amp; Data'!N614</f>
        <v>0</v>
      </c>
      <c r="R192" s="6">
        <f>'CL &amp; Data'!O614</f>
        <v>0</v>
      </c>
      <c r="T192" s="6">
        <f>'CL &amp; Data'!P614</f>
        <v>0</v>
      </c>
    </row>
    <row r="193" spans="2:20" x14ac:dyDescent="0.25">
      <c r="B193" s="6">
        <f>'CL &amp; Data'!B788/1000000000</f>
        <v>47.6</v>
      </c>
      <c r="D193" s="6">
        <f>'CL &amp; Data'!C788</f>
        <v>-48.105801</v>
      </c>
      <c r="F193" s="6">
        <f>'CL &amp; Data'!D788</f>
        <v>-25.524908</v>
      </c>
      <c r="H193" s="6">
        <f>'CL &amp; Data'!E788</f>
        <v>-26.837434999999999</v>
      </c>
      <c r="J193" s="6">
        <f>'CL &amp; Data'!F788</f>
        <v>-6.4802660999999997</v>
      </c>
      <c r="L193" s="6">
        <f>'CL &amp; Data'!L615/1000000000</f>
        <v>0</v>
      </c>
      <c r="N193" s="6">
        <f>'CL &amp; Data'!M615</f>
        <v>0</v>
      </c>
      <c r="P193" s="6">
        <f>'CL &amp; Data'!N615</f>
        <v>0</v>
      </c>
      <c r="R193" s="6">
        <f>'CL &amp; Data'!O615</f>
        <v>0</v>
      </c>
      <c r="T193" s="6">
        <f>'CL &amp; Data'!P615</f>
        <v>0</v>
      </c>
    </row>
    <row r="194" spans="2:20" x14ac:dyDescent="0.25">
      <c r="B194" s="6">
        <f>'CL &amp; Data'!B789/1000000000</f>
        <v>47.8</v>
      </c>
      <c r="D194" s="6">
        <f>'CL &amp; Data'!C789</f>
        <v>-47.110317000000002</v>
      </c>
      <c r="F194" s="6">
        <f>'CL &amp; Data'!D789</f>
        <v>-24.945910000000001</v>
      </c>
      <c r="H194" s="6">
        <f>'CL &amp; Data'!E789</f>
        <v>-26.795418000000002</v>
      </c>
      <c r="J194" s="6">
        <f>'CL &amp; Data'!F789</f>
        <v>-6.6483578999999997</v>
      </c>
      <c r="L194" s="6">
        <f>'CL &amp; Data'!L616/1000000000</f>
        <v>0</v>
      </c>
      <c r="N194" s="6">
        <f>'CL &amp; Data'!M616</f>
        <v>0</v>
      </c>
      <c r="P194" s="6">
        <f>'CL &amp; Data'!N616</f>
        <v>0</v>
      </c>
      <c r="R194" s="6">
        <f>'CL &amp; Data'!O616</f>
        <v>0</v>
      </c>
      <c r="T194" s="6">
        <f>'CL &amp; Data'!P616</f>
        <v>0</v>
      </c>
    </row>
    <row r="195" spans="2:20" x14ac:dyDescent="0.25">
      <c r="B195" s="6">
        <f>'CL &amp; Data'!B790/1000000000</f>
        <v>48</v>
      </c>
      <c r="D195" s="6">
        <f>'CL &amp; Data'!C790</f>
        <v>-45.680996</v>
      </c>
      <c r="F195" s="6">
        <f>'CL &amp; Data'!D790</f>
        <v>-24.426932999999998</v>
      </c>
      <c r="H195" s="6">
        <f>'CL &amp; Data'!E790</f>
        <v>-26.775880999999998</v>
      </c>
      <c r="J195" s="6">
        <f>'CL &amp; Data'!F790</f>
        <v>-6.8345208</v>
      </c>
      <c r="L195" s="6">
        <f>'CL &amp; Data'!L617/1000000000</f>
        <v>0</v>
      </c>
      <c r="N195" s="6">
        <f>'CL &amp; Data'!M617</f>
        <v>0</v>
      </c>
      <c r="P195" s="6">
        <f>'CL &amp; Data'!N617</f>
        <v>0</v>
      </c>
      <c r="R195" s="6">
        <f>'CL &amp; Data'!O617</f>
        <v>0</v>
      </c>
      <c r="T195" s="6">
        <f>'CL &amp; Data'!P617</f>
        <v>0</v>
      </c>
    </row>
    <row r="196" spans="2:20" x14ac:dyDescent="0.25">
      <c r="B196" s="6">
        <f>'CL &amp; Data'!B791/1000000000</f>
        <v>48.2</v>
      </c>
      <c r="D196" s="6">
        <f>'CL &amp; Data'!C791</f>
        <v>-44.568095999999997</v>
      </c>
      <c r="F196" s="6">
        <f>'CL &amp; Data'!D791</f>
        <v>-24.019390000000001</v>
      </c>
      <c r="H196" s="6">
        <f>'CL &amp; Data'!E791</f>
        <v>-26.738934</v>
      </c>
      <c r="J196" s="6">
        <f>'CL &amp; Data'!F791</f>
        <v>-7.0157236999999997</v>
      </c>
      <c r="L196" s="6">
        <f>'CL &amp; Data'!L618/1000000000</f>
        <v>0</v>
      </c>
      <c r="N196" s="6">
        <f>'CL &amp; Data'!M618</f>
        <v>0</v>
      </c>
      <c r="P196" s="6">
        <f>'CL &amp; Data'!N618</f>
        <v>0</v>
      </c>
      <c r="R196" s="6">
        <f>'CL &amp; Data'!O618</f>
        <v>0</v>
      </c>
      <c r="T196" s="6">
        <f>'CL &amp; Data'!P618</f>
        <v>0</v>
      </c>
    </row>
    <row r="197" spans="2:20" x14ac:dyDescent="0.25">
      <c r="B197" s="6">
        <f>'CL &amp; Data'!B792/1000000000</f>
        <v>48.4</v>
      </c>
      <c r="D197" s="6">
        <f>'CL &amp; Data'!C792</f>
        <v>-43.948090000000001</v>
      </c>
      <c r="F197" s="6">
        <f>'CL &amp; Data'!D792</f>
        <v>-23.740697999999998</v>
      </c>
      <c r="H197" s="6">
        <f>'CL &amp; Data'!E792</f>
        <v>-26.698799000000001</v>
      </c>
      <c r="J197" s="6">
        <f>'CL &amp; Data'!F792</f>
        <v>-7.2088922999999996</v>
      </c>
      <c r="L197" s="6">
        <f>'CL &amp; Data'!L619/1000000000</f>
        <v>0</v>
      </c>
      <c r="N197" s="6">
        <f>'CL &amp; Data'!M619</f>
        <v>0</v>
      </c>
      <c r="P197" s="6">
        <f>'CL &amp; Data'!N619</f>
        <v>0</v>
      </c>
      <c r="R197" s="6">
        <f>'CL &amp; Data'!O619</f>
        <v>0</v>
      </c>
      <c r="T197" s="6">
        <f>'CL &amp; Data'!P619</f>
        <v>0</v>
      </c>
    </row>
    <row r="198" spans="2:20" x14ac:dyDescent="0.25">
      <c r="B198" s="6">
        <f>'CL &amp; Data'!B793/1000000000</f>
        <v>48.6</v>
      </c>
      <c r="D198" s="6">
        <f>'CL &amp; Data'!C793</f>
        <v>-43.752837999999997</v>
      </c>
      <c r="F198" s="6">
        <f>'CL &amp; Data'!D793</f>
        <v>-23.63364</v>
      </c>
      <c r="H198" s="6">
        <f>'CL &amp; Data'!E793</f>
        <v>-26.674316000000001</v>
      </c>
      <c r="J198" s="6">
        <f>'CL &amp; Data'!F793</f>
        <v>-7.4186357999999997</v>
      </c>
      <c r="L198" s="6">
        <f>'CL &amp; Data'!L620/1000000000</f>
        <v>0</v>
      </c>
      <c r="N198" s="6">
        <f>'CL &amp; Data'!M620</f>
        <v>0</v>
      </c>
      <c r="P198" s="6">
        <f>'CL &amp; Data'!N620</f>
        <v>0</v>
      </c>
      <c r="R198" s="6">
        <f>'CL &amp; Data'!O620</f>
        <v>0</v>
      </c>
      <c r="T198" s="6">
        <f>'CL &amp; Data'!P620</f>
        <v>0</v>
      </c>
    </row>
    <row r="199" spans="2:20" x14ac:dyDescent="0.25">
      <c r="B199" s="6">
        <f>'CL &amp; Data'!B794/1000000000</f>
        <v>48.8</v>
      </c>
      <c r="D199" s="6">
        <f>'CL &amp; Data'!C794</f>
        <v>-43.850482999999997</v>
      </c>
      <c r="F199" s="6">
        <f>'CL &amp; Data'!D794</f>
        <v>-23.664017000000001</v>
      </c>
      <c r="H199" s="6">
        <f>'CL &amp; Data'!E794</f>
        <v>-26.655846</v>
      </c>
      <c r="J199" s="6">
        <f>'CL &amp; Data'!F794</f>
        <v>-7.6433233999999999</v>
      </c>
      <c r="L199" s="6">
        <f>'CL &amp; Data'!L621/1000000000</f>
        <v>0</v>
      </c>
      <c r="N199" s="6">
        <f>'CL &amp; Data'!M621</f>
        <v>0</v>
      </c>
      <c r="P199" s="6">
        <f>'CL &amp; Data'!N621</f>
        <v>0</v>
      </c>
      <c r="R199" s="6">
        <f>'CL &amp; Data'!O621</f>
        <v>0</v>
      </c>
      <c r="T199" s="6">
        <f>'CL &amp; Data'!P621</f>
        <v>0</v>
      </c>
    </row>
    <row r="200" spans="2:20" x14ac:dyDescent="0.25">
      <c r="B200" s="6">
        <f>'CL &amp; Data'!B795/1000000000</f>
        <v>49</v>
      </c>
      <c r="D200" s="6">
        <f>'CL &amp; Data'!C795</f>
        <v>-44.288936999999997</v>
      </c>
      <c r="F200" s="6">
        <f>'CL &amp; Data'!D795</f>
        <v>-23.733619999999998</v>
      </c>
      <c r="H200" s="6">
        <f>'CL &amp; Data'!E795</f>
        <v>-26.617764000000001</v>
      </c>
      <c r="J200" s="6">
        <f>'CL &amp; Data'!F795</f>
        <v>-7.8757400999999998</v>
      </c>
      <c r="L200" s="6">
        <f>'CL &amp; Data'!L622/1000000000</f>
        <v>0</v>
      </c>
      <c r="N200" s="6">
        <f>'CL &amp; Data'!M622</f>
        <v>0</v>
      </c>
      <c r="P200" s="6">
        <f>'CL &amp; Data'!N622</f>
        <v>0</v>
      </c>
      <c r="R200" s="6">
        <f>'CL &amp; Data'!O622</f>
        <v>0</v>
      </c>
      <c r="T200" s="6">
        <f>'CL &amp; Data'!P622</f>
        <v>0</v>
      </c>
    </row>
    <row r="201" spans="2:20" x14ac:dyDescent="0.25">
      <c r="B201" s="6">
        <f>'CL &amp; Data'!B796/1000000000</f>
        <v>49.2</v>
      </c>
      <c r="D201" s="6">
        <f>'CL &amp; Data'!C796</f>
        <v>-44.332211000000001</v>
      </c>
      <c r="F201" s="6">
        <f>'CL &amp; Data'!D796</f>
        <v>-23.859781000000002</v>
      </c>
      <c r="H201" s="6">
        <f>'CL &amp; Data'!E796</f>
        <v>-26.580597000000001</v>
      </c>
      <c r="J201" s="6">
        <f>'CL &amp; Data'!F796</f>
        <v>-8.1154299000000005</v>
      </c>
      <c r="L201" s="6">
        <f>'CL &amp; Data'!L623/1000000000</f>
        <v>0</v>
      </c>
      <c r="N201" s="6">
        <f>'CL &amp; Data'!M623</f>
        <v>0</v>
      </c>
      <c r="P201" s="6">
        <f>'CL &amp; Data'!N623</f>
        <v>0</v>
      </c>
      <c r="R201" s="6">
        <f>'CL &amp; Data'!O623</f>
        <v>0</v>
      </c>
      <c r="T201" s="6">
        <f>'CL &amp; Data'!P623</f>
        <v>0</v>
      </c>
    </row>
    <row r="202" spans="2:20" x14ac:dyDescent="0.25">
      <c r="B202" s="6">
        <f>'CL &amp; Data'!B797/1000000000</f>
        <v>49.4</v>
      </c>
      <c r="D202" s="6">
        <f>'CL &amp; Data'!C797</f>
        <v>-44.290301999999997</v>
      </c>
      <c r="F202" s="6">
        <f>'CL &amp; Data'!D797</f>
        <v>-24.044122999999999</v>
      </c>
      <c r="H202" s="6">
        <f>'CL &amp; Data'!E797</f>
        <v>-26.500612</v>
      </c>
      <c r="J202" s="6">
        <f>'CL &amp; Data'!F797</f>
        <v>-8.3795699999999993</v>
      </c>
      <c r="L202" s="6">
        <f>'CL &amp; Data'!L624/1000000000</f>
        <v>0</v>
      </c>
      <c r="N202" s="6">
        <f>'CL &amp; Data'!M624</f>
        <v>0</v>
      </c>
      <c r="P202" s="6">
        <f>'CL &amp; Data'!N624</f>
        <v>0</v>
      </c>
      <c r="R202" s="6">
        <f>'CL &amp; Data'!O624</f>
        <v>0</v>
      </c>
      <c r="T202" s="6">
        <f>'CL &amp; Data'!P624</f>
        <v>0</v>
      </c>
    </row>
    <row r="203" spans="2:20" x14ac:dyDescent="0.25">
      <c r="B203" s="6">
        <f>'CL &amp; Data'!B798/1000000000</f>
        <v>49.6</v>
      </c>
      <c r="D203" s="6">
        <f>'CL &amp; Data'!C798</f>
        <v>-44.162495</v>
      </c>
      <c r="F203" s="6">
        <f>'CL &amp; Data'!D798</f>
        <v>-24.220694000000002</v>
      </c>
      <c r="H203" s="6">
        <f>'CL &amp; Data'!E798</f>
        <v>-26.433937</v>
      </c>
      <c r="J203" s="6">
        <f>'CL &amp; Data'!F798</f>
        <v>-8.6171141000000002</v>
      </c>
      <c r="L203" s="6">
        <f>'CL &amp; Data'!L625/1000000000</f>
        <v>0</v>
      </c>
      <c r="N203" s="6">
        <f>'CL &amp; Data'!M625</f>
        <v>0</v>
      </c>
      <c r="P203" s="6">
        <f>'CL &amp; Data'!N625</f>
        <v>0</v>
      </c>
      <c r="R203" s="6">
        <f>'CL &amp; Data'!O625</f>
        <v>0</v>
      </c>
      <c r="T203" s="6">
        <f>'CL &amp; Data'!P625</f>
        <v>0</v>
      </c>
    </row>
    <row r="204" spans="2:20" x14ac:dyDescent="0.25">
      <c r="B204" s="6">
        <f>'CL &amp; Data'!B799/1000000000</f>
        <v>49.8</v>
      </c>
      <c r="D204" s="6">
        <f>'CL &amp; Data'!C799</f>
        <v>-43.951324</v>
      </c>
      <c r="F204" s="6">
        <f>'CL &amp; Data'!D799</f>
        <v>-24.381536000000001</v>
      </c>
      <c r="H204" s="6">
        <f>'CL &amp; Data'!E799</f>
        <v>-26.375706000000001</v>
      </c>
      <c r="J204" s="6">
        <f>'CL &amp; Data'!F799</f>
        <v>-8.8195838999999996</v>
      </c>
      <c r="L204" s="6">
        <f>'CL &amp; Data'!L626/1000000000</f>
        <v>0</v>
      </c>
      <c r="N204" s="6">
        <f>'CL &amp; Data'!M626</f>
        <v>0</v>
      </c>
      <c r="P204" s="6">
        <f>'CL &amp; Data'!N626</f>
        <v>0</v>
      </c>
      <c r="R204" s="6">
        <f>'CL &amp; Data'!O626</f>
        <v>0</v>
      </c>
      <c r="T204" s="6">
        <f>'CL &amp; Data'!P626</f>
        <v>0</v>
      </c>
    </row>
    <row r="205" spans="2:20" x14ac:dyDescent="0.25">
      <c r="B205" s="6">
        <f>'CL &amp; Data'!B800/1000000000</f>
        <v>50</v>
      </c>
      <c r="D205" s="6">
        <f>'CL &amp; Data'!C800</f>
        <v>-43.869926</v>
      </c>
      <c r="F205" s="6">
        <f>'CL &amp; Data'!D800</f>
        <v>-24.517363</v>
      </c>
      <c r="H205" s="6">
        <f>'CL &amp; Data'!E800</f>
        <v>-26.321901</v>
      </c>
      <c r="J205" s="6">
        <f>'CL &amp; Data'!F800</f>
        <v>-8.9809140999999997</v>
      </c>
      <c r="L205" s="6">
        <f>'CL &amp; Data'!L627/1000000000</f>
        <v>0</v>
      </c>
      <c r="N205" s="6">
        <f>'CL &amp; Data'!M627</f>
        <v>0</v>
      </c>
      <c r="P205" s="6">
        <f>'CL &amp; Data'!N627</f>
        <v>0</v>
      </c>
      <c r="R205" s="6">
        <f>'CL &amp; Data'!O627</f>
        <v>0</v>
      </c>
      <c r="T205" s="6">
        <f>'CL &amp; Data'!P627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5"/>
  <sheetViews>
    <sheetView topLeftCell="A171" workbookViewId="0">
      <selection activeCell="E215" sqref="E215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18 dBm LO Log Mag(dB)</v>
      </c>
      <c r="E1" s="13" t="s">
        <v>15</v>
      </c>
      <c r="F1" s="44" t="str">
        <f>'CL &amp; Data'!D214</f>
        <v>18 dBm LO RFRL Log Mag(dB)</v>
      </c>
      <c r="H1" s="6">
        <f>'CL &amp; Data'!C320</f>
        <v>-5.8957972999999999</v>
      </c>
      <c r="I1" s="13" t="s">
        <v>15</v>
      </c>
      <c r="J1" s="44">
        <f>'CL &amp; Data'!D320</f>
        <v>-15.846117</v>
      </c>
      <c r="L1" s="6" t="s">
        <v>11</v>
      </c>
      <c r="N1" s="42">
        <f>'CL &amp; Data'!M214</f>
        <v>0</v>
      </c>
      <c r="O1" s="13" t="s">
        <v>14</v>
      </c>
      <c r="P1" s="44">
        <f>'CL &amp; Data'!N214</f>
        <v>0</v>
      </c>
      <c r="R1" s="6">
        <f>'CL &amp; Data'!M320</f>
        <v>0</v>
      </c>
      <c r="S1" s="13" t="s">
        <v>14</v>
      </c>
      <c r="T1" s="44">
        <f>'CL &amp; Data'!N320</f>
        <v>0</v>
      </c>
      <c r="V1" s="80" t="s">
        <v>11</v>
      </c>
    </row>
    <row r="2" spans="1:22" x14ac:dyDescent="0.25">
      <c r="A2" s="39" t="s">
        <v>101</v>
      </c>
      <c r="E2" s="37" t="s">
        <v>100</v>
      </c>
      <c r="F2" s="6"/>
      <c r="I2" s="37" t="s">
        <v>100</v>
      </c>
      <c r="J2" s="6"/>
      <c r="K2" s="39" t="s">
        <v>102</v>
      </c>
      <c r="O2" s="37" t="s">
        <v>100</v>
      </c>
      <c r="P2" s="6"/>
      <c r="S2" s="37" t="s">
        <v>100</v>
      </c>
      <c r="T2" s="6"/>
    </row>
    <row r="3" spans="1:22" x14ac:dyDescent="0.25">
      <c r="B3" s="6">
        <f>'CL &amp; Data'!B9/1000000000</f>
        <v>0.01</v>
      </c>
      <c r="C3" s="8"/>
      <c r="D3" s="6">
        <f>'CL &amp; Data'!C9</f>
        <v>-5.538322</v>
      </c>
      <c r="E3" s="13">
        <f>D3-$D$4</f>
        <v>-6.5784999999998206E-3</v>
      </c>
      <c r="F3" s="6">
        <f>'CL &amp; Data'!D9</f>
        <v>-9.8643006999999994</v>
      </c>
      <c r="G3" s="8"/>
      <c r="H3" s="6" t="e">
        <f>'CL &amp; Data'!#REF!</f>
        <v>#REF!</v>
      </c>
      <c r="I3" s="13" t="e">
        <f>H3-$H$20</f>
        <v>#REF!</v>
      </c>
      <c r="J3" s="6" t="e">
        <f>'CL &amp; Data'!#REF!</f>
        <v>#REF!</v>
      </c>
      <c r="L3" s="6">
        <f>'CL &amp; Data'!L215/1000000000</f>
        <v>0</v>
      </c>
      <c r="M3" s="8"/>
      <c r="N3" s="6">
        <f>'CL &amp; Data'!M215</f>
        <v>0</v>
      </c>
      <c r="O3" s="13">
        <f>N3-$N$4</f>
        <v>0</v>
      </c>
      <c r="P3" s="6">
        <f>'CL &amp; Data'!N215</f>
        <v>0</v>
      </c>
      <c r="Q3" s="8"/>
      <c r="R3" s="6">
        <f>'CL &amp; Data'!M632</f>
        <v>0</v>
      </c>
      <c r="S3" s="13">
        <f>R3-$R$11</f>
        <v>0</v>
      </c>
      <c r="T3" s="6">
        <f>'CL &amp; Data'!N632</f>
        <v>0</v>
      </c>
      <c r="U3" s="8"/>
      <c r="V3" s="80" t="e">
        <f>'CL &amp; Data'!#REF!/1000000000</f>
        <v>#REF!</v>
      </c>
    </row>
    <row r="4" spans="1:22" x14ac:dyDescent="0.25">
      <c r="A4" s="51" t="s">
        <v>108</v>
      </c>
      <c r="B4" s="99">
        <f>'CL &amp; Data'!B10/1000000000</f>
        <v>0.16</v>
      </c>
      <c r="C4" s="8"/>
      <c r="D4" s="99">
        <f>'CL &amp; Data'!C10</f>
        <v>-5.5317435000000001</v>
      </c>
      <c r="E4" s="13">
        <f t="shared" ref="E4:E67" si="0">D4-$D$4</f>
        <v>0</v>
      </c>
      <c r="F4" s="99">
        <f>'CL &amp; Data'!D10</f>
        <v>-9.6386126999999995</v>
      </c>
      <c r="G4" s="8"/>
      <c r="H4" s="96" t="e">
        <f>'CL &amp; Data'!#REF!</f>
        <v>#REF!</v>
      </c>
      <c r="I4" s="13" t="e">
        <f t="shared" ref="I4:I67" si="1">H4-$H$20</f>
        <v>#REF!</v>
      </c>
      <c r="J4" s="96" t="e">
        <f>'CL &amp; Data'!#REF!</f>
        <v>#REF!</v>
      </c>
      <c r="K4" s="51" t="s">
        <v>108</v>
      </c>
      <c r="L4" s="6">
        <f>'CL &amp; Data'!L216/1000000000</f>
        <v>0</v>
      </c>
      <c r="M4" s="8"/>
      <c r="N4" s="96">
        <f>'CL &amp; Data'!M216</f>
        <v>0</v>
      </c>
      <c r="O4" s="13">
        <f t="shared" ref="O4:O67" si="2">N4-$N$4</f>
        <v>0</v>
      </c>
      <c r="P4" s="6">
        <f>'CL &amp; Data'!N216</f>
        <v>0</v>
      </c>
      <c r="Q4" s="8"/>
      <c r="R4" s="96">
        <f>'CL &amp; Data'!M633</f>
        <v>0</v>
      </c>
      <c r="S4" s="13">
        <f t="shared" ref="S4:S67" si="3">R4-$R$11</f>
        <v>0</v>
      </c>
      <c r="T4" s="96">
        <f>'CL &amp; Data'!N633</f>
        <v>0</v>
      </c>
      <c r="U4" s="8"/>
      <c r="V4" s="96" t="e">
        <f>'CL &amp; Data'!#REF!/1000000000</f>
        <v>#REF!</v>
      </c>
    </row>
    <row r="5" spans="1:22" x14ac:dyDescent="0.25">
      <c r="A5" s="51" t="s">
        <v>195</v>
      </c>
      <c r="B5" s="99">
        <f>'CL &amp; Data'!B11/1000000000</f>
        <v>0.31</v>
      </c>
      <c r="C5" s="8"/>
      <c r="D5" s="99">
        <f>'CL &amp; Data'!C11</f>
        <v>-5.5719823999999996</v>
      </c>
      <c r="E5" s="13">
        <f t="shared" si="0"/>
        <v>-4.0238899999999411E-2</v>
      </c>
      <c r="F5" s="99">
        <f>'CL &amp; Data'!D11</f>
        <v>-9.4500036000000005</v>
      </c>
      <c r="G5" s="8"/>
      <c r="H5" s="96" t="e">
        <f>'CL &amp; Data'!#REF!</f>
        <v>#REF!</v>
      </c>
      <c r="I5" s="13" t="e">
        <f t="shared" si="1"/>
        <v>#REF!</v>
      </c>
      <c r="J5" s="96" t="e">
        <f>'CL &amp; Data'!#REF!</f>
        <v>#REF!</v>
      </c>
      <c r="K5" s="51" t="s">
        <v>195</v>
      </c>
      <c r="L5" s="6">
        <f>'CL &amp; Data'!L217/1000000000</f>
        <v>0</v>
      </c>
      <c r="M5" s="8"/>
      <c r="N5" s="96">
        <f>'CL &amp; Data'!M217</f>
        <v>0</v>
      </c>
      <c r="O5" s="13">
        <f t="shared" si="2"/>
        <v>0</v>
      </c>
      <c r="P5" s="6">
        <f>'CL &amp; Data'!N217</f>
        <v>0</v>
      </c>
      <c r="Q5" s="8"/>
      <c r="R5" s="96">
        <f>'CL &amp; Data'!M634</f>
        <v>0</v>
      </c>
      <c r="S5" s="13">
        <f t="shared" si="3"/>
        <v>0</v>
      </c>
      <c r="T5" s="96">
        <f>'CL &amp; Data'!N634</f>
        <v>0</v>
      </c>
      <c r="U5" s="8"/>
      <c r="V5" s="96" t="e">
        <f>'CL &amp; Data'!#REF!/1000000000</f>
        <v>#REF!</v>
      </c>
    </row>
    <row r="6" spans="1:22" x14ac:dyDescent="0.25">
      <c r="A6" s="51" t="s">
        <v>196</v>
      </c>
      <c r="B6" s="99">
        <f>'CL &amp; Data'!B12/1000000000</f>
        <v>0.46</v>
      </c>
      <c r="C6" s="8"/>
      <c r="D6" s="99">
        <f>'CL &amp; Data'!C12</f>
        <v>-5.6102853000000001</v>
      </c>
      <c r="E6" s="13">
        <f t="shared" si="0"/>
        <v>-7.8541799999999995E-2</v>
      </c>
      <c r="F6" s="99">
        <f>'CL &amp; Data'!D12</f>
        <v>-9.1843853000000006</v>
      </c>
      <c r="G6" s="8"/>
      <c r="H6" s="96" t="e">
        <f>'CL &amp; Data'!#REF!</f>
        <v>#REF!</v>
      </c>
      <c r="I6" s="13" t="e">
        <f t="shared" si="1"/>
        <v>#REF!</v>
      </c>
      <c r="J6" s="96" t="e">
        <f>'CL &amp; Data'!#REF!</f>
        <v>#REF!</v>
      </c>
      <c r="K6" s="51" t="s">
        <v>196</v>
      </c>
      <c r="L6" s="6">
        <f>'CL &amp; Data'!L218/1000000000</f>
        <v>0</v>
      </c>
      <c r="M6" s="8"/>
      <c r="N6" s="96">
        <f>'CL &amp; Data'!M218</f>
        <v>0</v>
      </c>
      <c r="O6" s="13">
        <f t="shared" si="2"/>
        <v>0</v>
      </c>
      <c r="P6" s="6">
        <f>'CL &amp; Data'!N218</f>
        <v>0</v>
      </c>
      <c r="Q6" s="8"/>
      <c r="R6" s="96">
        <f>'CL &amp; Data'!M635</f>
        <v>0</v>
      </c>
      <c r="S6" s="13">
        <f t="shared" si="3"/>
        <v>0</v>
      </c>
      <c r="T6" s="96">
        <f>'CL &amp; Data'!N635</f>
        <v>0</v>
      </c>
      <c r="U6" s="8"/>
      <c r="V6" s="96" t="e">
        <f>'CL &amp; Data'!#REF!/1000000000</f>
        <v>#REF!</v>
      </c>
    </row>
    <row r="7" spans="1:22" x14ac:dyDescent="0.25">
      <c r="B7" s="99">
        <f>'CL &amp; Data'!B13/1000000000</f>
        <v>0.61</v>
      </c>
      <c r="C7" s="8"/>
      <c r="D7" s="99">
        <f>'CL &amp; Data'!C13</f>
        <v>-5.6382260000000004</v>
      </c>
      <c r="E7" s="13">
        <f t="shared" si="0"/>
        <v>-0.10648250000000026</v>
      </c>
      <c r="F7" s="99">
        <f>'CL &amp; Data'!D13</f>
        <v>-8.9659242999999993</v>
      </c>
      <c r="G7" s="8"/>
      <c r="H7" s="96" t="e">
        <f>'CL &amp; Data'!#REF!</f>
        <v>#REF!</v>
      </c>
      <c r="I7" s="13" t="e">
        <f t="shared" si="1"/>
        <v>#REF!</v>
      </c>
      <c r="J7" s="96" t="e">
        <f>'CL &amp; Data'!#REF!</f>
        <v>#REF!</v>
      </c>
      <c r="L7" s="6">
        <f>'CL &amp; Data'!L219/1000000000</f>
        <v>0</v>
      </c>
      <c r="M7" s="8"/>
      <c r="N7" s="96">
        <f>'CL &amp; Data'!M219</f>
        <v>0</v>
      </c>
      <c r="O7" s="13">
        <f t="shared" si="2"/>
        <v>0</v>
      </c>
      <c r="P7" s="6">
        <f>'CL &amp; Data'!N219</f>
        <v>0</v>
      </c>
      <c r="Q7" s="8"/>
      <c r="R7" s="96">
        <f>'CL &amp; Data'!M636</f>
        <v>0</v>
      </c>
      <c r="S7" s="13">
        <f t="shared" si="3"/>
        <v>0</v>
      </c>
      <c r="T7" s="96">
        <f>'CL &amp; Data'!N636</f>
        <v>0</v>
      </c>
      <c r="U7" s="8"/>
      <c r="V7" s="96" t="e">
        <f>'CL &amp; Data'!#REF!/1000000000</f>
        <v>#REF!</v>
      </c>
    </row>
    <row r="8" spans="1:22" x14ac:dyDescent="0.25">
      <c r="B8" s="99">
        <f>'CL &amp; Data'!B14/1000000000</f>
        <v>0.76</v>
      </c>
      <c r="C8" s="8"/>
      <c r="D8" s="99">
        <f>'CL &amp; Data'!C14</f>
        <v>-5.6759839000000003</v>
      </c>
      <c r="E8" s="13">
        <f t="shared" si="0"/>
        <v>-0.14424040000000016</v>
      </c>
      <c r="F8" s="99">
        <f>'CL &amp; Data'!D14</f>
        <v>-8.9646959000000006</v>
      </c>
      <c r="G8" s="8"/>
      <c r="H8" s="96" t="e">
        <f>'CL &amp; Data'!#REF!</f>
        <v>#REF!</v>
      </c>
      <c r="I8" s="13" t="e">
        <f t="shared" si="1"/>
        <v>#REF!</v>
      </c>
      <c r="J8" s="96" t="e">
        <f>'CL &amp; Data'!#REF!</f>
        <v>#REF!</v>
      </c>
      <c r="L8" s="6">
        <f>'CL &amp; Data'!L220/1000000000</f>
        <v>0</v>
      </c>
      <c r="M8" s="8"/>
      <c r="N8" s="96">
        <f>'CL &amp; Data'!M220</f>
        <v>0</v>
      </c>
      <c r="O8" s="13">
        <f t="shared" si="2"/>
        <v>0</v>
      </c>
      <c r="P8" s="6">
        <f>'CL &amp; Data'!N220</f>
        <v>0</v>
      </c>
      <c r="Q8" s="8"/>
      <c r="R8" s="96">
        <f>'CL &amp; Data'!M637</f>
        <v>0</v>
      </c>
      <c r="S8" s="13">
        <f t="shared" si="3"/>
        <v>0</v>
      </c>
      <c r="T8" s="96">
        <f>'CL &amp; Data'!N637</f>
        <v>0</v>
      </c>
      <c r="U8" s="8"/>
      <c r="V8" s="96" t="e">
        <f>'CL &amp; Data'!#REF!/1000000000</f>
        <v>#REF!</v>
      </c>
    </row>
    <row r="9" spans="1:22" x14ac:dyDescent="0.25">
      <c r="B9" s="99">
        <f>'CL &amp; Data'!B15/1000000000</f>
        <v>0.91</v>
      </c>
      <c r="C9" s="8"/>
      <c r="D9" s="99">
        <f>'CL &amp; Data'!C15</f>
        <v>-5.7150211000000004</v>
      </c>
      <c r="E9" s="13">
        <f t="shared" si="0"/>
        <v>-0.18327760000000026</v>
      </c>
      <c r="F9" s="99">
        <f>'CL &amp; Data'!D15</f>
        <v>-8.9495009999999997</v>
      </c>
      <c r="G9" s="8"/>
      <c r="H9" s="96" t="e">
        <f>'CL &amp; Data'!#REF!</f>
        <v>#REF!</v>
      </c>
      <c r="I9" s="13" t="e">
        <f t="shared" si="1"/>
        <v>#REF!</v>
      </c>
      <c r="J9" s="96" t="e">
        <f>'CL &amp; Data'!#REF!</f>
        <v>#REF!</v>
      </c>
      <c r="L9" s="6">
        <f>'CL &amp; Data'!L221/1000000000</f>
        <v>0</v>
      </c>
      <c r="M9" s="8"/>
      <c r="N9" s="96">
        <f>'CL &amp; Data'!M221</f>
        <v>0</v>
      </c>
      <c r="O9" s="13">
        <f t="shared" si="2"/>
        <v>0</v>
      </c>
      <c r="P9" s="6">
        <f>'CL &amp; Data'!N221</f>
        <v>0</v>
      </c>
      <c r="Q9" s="8"/>
      <c r="R9" s="96">
        <f>'CL &amp; Data'!M638</f>
        <v>0</v>
      </c>
      <c r="S9" s="13">
        <f t="shared" si="3"/>
        <v>0</v>
      </c>
      <c r="T9" s="96">
        <f>'CL &amp; Data'!N638</f>
        <v>0</v>
      </c>
      <c r="U9" s="8"/>
      <c r="V9" s="96" t="e">
        <f>'CL &amp; Data'!#REF!/1000000000</f>
        <v>#REF!</v>
      </c>
    </row>
    <row r="10" spans="1:22" x14ac:dyDescent="0.25">
      <c r="B10" s="99">
        <f>'CL &amp; Data'!B16/1000000000</f>
        <v>1.06</v>
      </c>
      <c r="C10" s="8"/>
      <c r="D10" s="99">
        <f>'CL &amp; Data'!C16</f>
        <v>-5.7419571999999999</v>
      </c>
      <c r="E10" s="13">
        <f t="shared" si="0"/>
        <v>-0.21021369999999973</v>
      </c>
      <c r="F10" s="99">
        <f>'CL &amp; Data'!D16</f>
        <v>-8.9452581000000002</v>
      </c>
      <c r="G10" s="8"/>
      <c r="H10" s="96" t="e">
        <f>'CL &amp; Data'!#REF!</f>
        <v>#REF!</v>
      </c>
      <c r="I10" s="13" t="e">
        <f t="shared" si="1"/>
        <v>#REF!</v>
      </c>
      <c r="J10" s="96" t="e">
        <f>'CL &amp; Data'!#REF!</f>
        <v>#REF!</v>
      </c>
      <c r="L10" s="6">
        <f>'CL &amp; Data'!L222/1000000000</f>
        <v>0</v>
      </c>
      <c r="M10" s="8"/>
      <c r="N10" s="96">
        <f>'CL &amp; Data'!M222</f>
        <v>0</v>
      </c>
      <c r="O10" s="13">
        <f t="shared" si="2"/>
        <v>0</v>
      </c>
      <c r="P10" s="6">
        <f>'CL &amp; Data'!N222</f>
        <v>0</v>
      </c>
      <c r="Q10" s="8"/>
      <c r="R10" s="96">
        <f>'CL &amp; Data'!M639</f>
        <v>0</v>
      </c>
      <c r="S10" s="13">
        <f t="shared" si="3"/>
        <v>0</v>
      </c>
      <c r="T10" s="96">
        <f>'CL &amp; Data'!N639</f>
        <v>0</v>
      </c>
      <c r="U10" s="8"/>
      <c r="V10" s="96" t="e">
        <f>'CL &amp; Data'!#REF!/1000000000</f>
        <v>#REF!</v>
      </c>
    </row>
    <row r="11" spans="1:22" x14ac:dyDescent="0.25">
      <c r="B11" s="99">
        <f>'CL &amp; Data'!B17/1000000000</f>
        <v>1.21</v>
      </c>
      <c r="C11" s="8"/>
      <c r="D11" s="99">
        <f>'CL &amp; Data'!C17</f>
        <v>-5.7611112999999996</v>
      </c>
      <c r="E11" s="13">
        <f t="shared" si="0"/>
        <v>-0.22936779999999946</v>
      </c>
      <c r="F11" s="99">
        <f>'CL &amp; Data'!D17</f>
        <v>-8.9026870999999996</v>
      </c>
      <c r="G11" s="8"/>
      <c r="H11" s="96" t="e">
        <f>'CL &amp; Data'!#REF!</f>
        <v>#REF!</v>
      </c>
      <c r="I11" s="13" t="e">
        <f t="shared" si="1"/>
        <v>#REF!</v>
      </c>
      <c r="J11" s="96" t="e">
        <f>'CL &amp; Data'!#REF!</f>
        <v>#REF!</v>
      </c>
      <c r="L11" s="6">
        <f>'CL &amp; Data'!L223/1000000000</f>
        <v>0</v>
      </c>
      <c r="M11" s="8"/>
      <c r="N11" s="96">
        <f>'CL &amp; Data'!M223</f>
        <v>0</v>
      </c>
      <c r="O11" s="13">
        <f t="shared" si="2"/>
        <v>0</v>
      </c>
      <c r="P11" s="6">
        <f>'CL &amp; Data'!N223</f>
        <v>0</v>
      </c>
      <c r="Q11" s="8"/>
      <c r="R11" s="96">
        <f>'CL &amp; Data'!M640</f>
        <v>0</v>
      </c>
      <c r="S11" s="13">
        <f t="shared" si="3"/>
        <v>0</v>
      </c>
      <c r="T11" s="96">
        <f>'CL &amp; Data'!N640</f>
        <v>0</v>
      </c>
      <c r="U11" s="8"/>
      <c r="V11" s="96" t="e">
        <f>'CL &amp; Data'!#REF!/1000000000</f>
        <v>#REF!</v>
      </c>
    </row>
    <row r="12" spans="1:22" x14ac:dyDescent="0.25">
      <c r="B12" s="99">
        <f>'CL &amp; Data'!B18/1000000000</f>
        <v>1.36</v>
      </c>
      <c r="C12" s="8"/>
      <c r="D12" s="99">
        <f>'CL &amp; Data'!C18</f>
        <v>-5.7451300999999999</v>
      </c>
      <c r="E12" s="13">
        <f t="shared" si="0"/>
        <v>-0.21338659999999976</v>
      </c>
      <c r="F12" s="99">
        <f>'CL &amp; Data'!D18</f>
        <v>-8.9245520000000003</v>
      </c>
      <c r="G12" s="8"/>
      <c r="H12" s="96" t="e">
        <f>'CL &amp; Data'!#REF!</f>
        <v>#REF!</v>
      </c>
      <c r="I12" s="13" t="e">
        <f t="shared" si="1"/>
        <v>#REF!</v>
      </c>
      <c r="J12" s="96" t="e">
        <f>'CL &amp; Data'!#REF!</f>
        <v>#REF!</v>
      </c>
      <c r="L12" s="6">
        <f>'CL &amp; Data'!L224/1000000000</f>
        <v>0</v>
      </c>
      <c r="M12" s="8"/>
      <c r="N12" s="96">
        <f>'CL &amp; Data'!M224</f>
        <v>0</v>
      </c>
      <c r="O12" s="13">
        <f t="shared" si="2"/>
        <v>0</v>
      </c>
      <c r="P12" s="6">
        <f>'CL &amp; Data'!N224</f>
        <v>0</v>
      </c>
      <c r="Q12" s="8"/>
      <c r="R12" s="96">
        <f>'CL &amp; Data'!M641</f>
        <v>0</v>
      </c>
      <c r="S12" s="13">
        <f t="shared" si="3"/>
        <v>0</v>
      </c>
      <c r="T12" s="96">
        <f>'CL &amp; Data'!N641</f>
        <v>0</v>
      </c>
      <c r="U12" s="8"/>
      <c r="V12" s="96" t="e">
        <f>'CL &amp; Data'!#REF!/1000000000</f>
        <v>#REF!</v>
      </c>
    </row>
    <row r="13" spans="1:22" x14ac:dyDescent="0.25">
      <c r="B13" s="99">
        <f>'CL &amp; Data'!B19/1000000000</f>
        <v>1.51</v>
      </c>
      <c r="C13" s="8"/>
      <c r="D13" s="99">
        <f>'CL &amp; Data'!C19</f>
        <v>-5.7339649000000001</v>
      </c>
      <c r="E13" s="13">
        <f t="shared" si="0"/>
        <v>-0.2022214</v>
      </c>
      <c r="F13" s="99">
        <f>'CL &amp; Data'!D19</f>
        <v>-8.9881972999999995</v>
      </c>
      <c r="G13" s="8"/>
      <c r="H13" s="96" t="e">
        <f>'CL &amp; Data'!#REF!</f>
        <v>#REF!</v>
      </c>
      <c r="I13" s="13" t="e">
        <f t="shared" si="1"/>
        <v>#REF!</v>
      </c>
      <c r="J13" s="96" t="e">
        <f>'CL &amp; Data'!#REF!</f>
        <v>#REF!</v>
      </c>
      <c r="L13" s="6">
        <f>'CL &amp; Data'!L225/1000000000</f>
        <v>0</v>
      </c>
      <c r="M13" s="8"/>
      <c r="N13" s="96">
        <f>'CL &amp; Data'!M225</f>
        <v>0</v>
      </c>
      <c r="O13" s="13">
        <f t="shared" si="2"/>
        <v>0</v>
      </c>
      <c r="P13" s="6">
        <f>'CL &amp; Data'!N225</f>
        <v>0</v>
      </c>
      <c r="Q13" s="8"/>
      <c r="R13" s="96">
        <f>'CL &amp; Data'!M642</f>
        <v>0</v>
      </c>
      <c r="S13" s="13">
        <f t="shared" si="3"/>
        <v>0</v>
      </c>
      <c r="T13" s="96">
        <f>'CL &amp; Data'!N642</f>
        <v>0</v>
      </c>
      <c r="U13" s="8"/>
      <c r="V13" s="96" t="e">
        <f>'CL &amp; Data'!#REF!/1000000000</f>
        <v>#REF!</v>
      </c>
    </row>
    <row r="14" spans="1:22" x14ac:dyDescent="0.25">
      <c r="B14" s="99">
        <f>'CL &amp; Data'!B20/1000000000</f>
        <v>1.66</v>
      </c>
      <c r="C14" s="8"/>
      <c r="D14" s="99">
        <f>'CL &amp; Data'!C20</f>
        <v>-5.7448616000000001</v>
      </c>
      <c r="E14" s="13">
        <f t="shared" si="0"/>
        <v>-0.21311809999999998</v>
      </c>
      <c r="F14" s="99">
        <f>'CL &amp; Data'!D20</f>
        <v>-8.9884147999999993</v>
      </c>
      <c r="G14" s="8"/>
      <c r="H14" s="96" t="e">
        <f>'CL &amp; Data'!#REF!</f>
        <v>#REF!</v>
      </c>
      <c r="I14" s="13" t="e">
        <f t="shared" si="1"/>
        <v>#REF!</v>
      </c>
      <c r="J14" s="96" t="e">
        <f>'CL &amp; Data'!#REF!</f>
        <v>#REF!</v>
      </c>
      <c r="L14" s="6">
        <f>'CL &amp; Data'!L226/1000000000</f>
        <v>0</v>
      </c>
      <c r="M14" s="8"/>
      <c r="N14" s="96">
        <f>'CL &amp; Data'!M226</f>
        <v>0</v>
      </c>
      <c r="O14" s="13">
        <f t="shared" si="2"/>
        <v>0</v>
      </c>
      <c r="P14" s="6">
        <f>'CL &amp; Data'!N226</f>
        <v>0</v>
      </c>
      <c r="Q14" s="8"/>
      <c r="R14" s="96">
        <f>'CL &amp; Data'!M643</f>
        <v>0</v>
      </c>
      <c r="S14" s="13">
        <f t="shared" si="3"/>
        <v>0</v>
      </c>
      <c r="T14" s="96">
        <f>'CL &amp; Data'!N643</f>
        <v>0</v>
      </c>
      <c r="U14" s="8"/>
      <c r="V14" s="96" t="e">
        <f>'CL &amp; Data'!#REF!/1000000000</f>
        <v>#REF!</v>
      </c>
    </row>
    <row r="15" spans="1:22" x14ac:dyDescent="0.25">
      <c r="B15" s="99">
        <f>'CL &amp; Data'!B21/1000000000</f>
        <v>1.81</v>
      </c>
      <c r="C15" s="8"/>
      <c r="D15" s="99">
        <f>'CL &amp; Data'!C21</f>
        <v>-5.7576909000000001</v>
      </c>
      <c r="E15" s="13">
        <f t="shared" si="0"/>
        <v>-0.22594739999999991</v>
      </c>
      <c r="F15" s="99">
        <f>'CL &amp; Data'!D21</f>
        <v>-9.0239867999999994</v>
      </c>
      <c r="G15" s="8"/>
      <c r="H15" s="96" t="e">
        <f>'CL &amp; Data'!#REF!</f>
        <v>#REF!</v>
      </c>
      <c r="I15" s="13" t="e">
        <f t="shared" si="1"/>
        <v>#REF!</v>
      </c>
      <c r="J15" s="96" t="e">
        <f>'CL &amp; Data'!#REF!</f>
        <v>#REF!</v>
      </c>
      <c r="L15" s="6">
        <f>'CL &amp; Data'!L227/1000000000</f>
        <v>0</v>
      </c>
      <c r="M15" s="8"/>
      <c r="N15" s="96">
        <f>'CL &amp; Data'!M227</f>
        <v>0</v>
      </c>
      <c r="O15" s="13">
        <f t="shared" si="2"/>
        <v>0</v>
      </c>
      <c r="P15" s="6">
        <f>'CL &amp; Data'!N227</f>
        <v>0</v>
      </c>
      <c r="Q15" s="8"/>
      <c r="R15" s="96">
        <f>'CL &amp; Data'!M644</f>
        <v>0</v>
      </c>
      <c r="S15" s="13">
        <f t="shared" si="3"/>
        <v>0</v>
      </c>
      <c r="T15" s="96">
        <f>'CL &amp; Data'!N644</f>
        <v>0</v>
      </c>
      <c r="U15" s="8"/>
      <c r="V15" s="96" t="e">
        <f>'CL &amp; Data'!#REF!/1000000000</f>
        <v>#REF!</v>
      </c>
    </row>
    <row r="16" spans="1:22" x14ac:dyDescent="0.25">
      <c r="B16" s="99">
        <f>'CL &amp; Data'!B22/1000000000</f>
        <v>1.96</v>
      </c>
      <c r="C16" s="8"/>
      <c r="D16" s="99">
        <f>'CL &amp; Data'!C22</f>
        <v>-5.7860326999999998</v>
      </c>
      <c r="E16" s="13">
        <f t="shared" si="0"/>
        <v>-0.25428919999999966</v>
      </c>
      <c r="F16" s="99">
        <f>'CL &amp; Data'!D22</f>
        <v>-9.0409918000000005</v>
      </c>
      <c r="G16" s="8"/>
      <c r="H16" s="96" t="e">
        <f>'CL &amp; Data'!#REF!</f>
        <v>#REF!</v>
      </c>
      <c r="I16" s="13" t="e">
        <f t="shared" si="1"/>
        <v>#REF!</v>
      </c>
      <c r="J16" s="96" t="e">
        <f>'CL &amp; Data'!#REF!</f>
        <v>#REF!</v>
      </c>
      <c r="L16" s="6">
        <f>'CL &amp; Data'!L228/1000000000</f>
        <v>0</v>
      </c>
      <c r="M16" s="8"/>
      <c r="N16" s="96">
        <f>'CL &amp; Data'!M228</f>
        <v>0</v>
      </c>
      <c r="O16" s="13">
        <f t="shared" si="2"/>
        <v>0</v>
      </c>
      <c r="P16" s="6">
        <f>'CL &amp; Data'!N228</f>
        <v>0</v>
      </c>
      <c r="Q16" s="8"/>
      <c r="R16" s="96">
        <f>'CL &amp; Data'!M645</f>
        <v>0</v>
      </c>
      <c r="S16" s="13">
        <f t="shared" si="3"/>
        <v>0</v>
      </c>
      <c r="T16" s="96">
        <f>'CL &amp; Data'!N645</f>
        <v>0</v>
      </c>
      <c r="U16" s="8"/>
      <c r="V16" s="96" t="e">
        <f>'CL &amp; Data'!#REF!/1000000000</f>
        <v>#REF!</v>
      </c>
    </row>
    <row r="17" spans="2:22" x14ac:dyDescent="0.25">
      <c r="B17" s="99">
        <f>'CL &amp; Data'!B23/1000000000</f>
        <v>2.11</v>
      </c>
      <c r="C17" s="8"/>
      <c r="D17" s="99">
        <f>'CL &amp; Data'!C23</f>
        <v>-5.8374619000000001</v>
      </c>
      <c r="E17" s="13">
        <f t="shared" si="0"/>
        <v>-0.30571839999999995</v>
      </c>
      <c r="F17" s="99">
        <f>'CL &amp; Data'!D23</f>
        <v>-9.0845613000000007</v>
      </c>
      <c r="G17" s="8"/>
      <c r="H17" s="96" t="e">
        <f>'CL &amp; Data'!#REF!</f>
        <v>#REF!</v>
      </c>
      <c r="I17" s="13" t="e">
        <f t="shared" si="1"/>
        <v>#REF!</v>
      </c>
      <c r="J17" s="96" t="e">
        <f>'CL &amp; Data'!#REF!</f>
        <v>#REF!</v>
      </c>
      <c r="L17" s="6">
        <f>'CL &amp; Data'!L229/1000000000</f>
        <v>0</v>
      </c>
      <c r="M17" s="8"/>
      <c r="N17" s="96">
        <f>'CL &amp; Data'!M229</f>
        <v>0</v>
      </c>
      <c r="O17" s="13">
        <f t="shared" si="2"/>
        <v>0</v>
      </c>
      <c r="P17" s="6">
        <f>'CL &amp; Data'!N229</f>
        <v>0</v>
      </c>
      <c r="Q17" s="8"/>
      <c r="R17" s="96">
        <f>'CL &amp; Data'!M646</f>
        <v>0</v>
      </c>
      <c r="S17" s="13">
        <f t="shared" si="3"/>
        <v>0</v>
      </c>
      <c r="T17" s="96">
        <f>'CL &amp; Data'!N646</f>
        <v>0</v>
      </c>
      <c r="U17" s="8"/>
      <c r="V17" s="96" t="e">
        <f>'CL &amp; Data'!#REF!/1000000000</f>
        <v>#REF!</v>
      </c>
    </row>
    <row r="18" spans="2:22" x14ac:dyDescent="0.25">
      <c r="B18" s="99">
        <f>'CL &amp; Data'!B24/1000000000</f>
        <v>2.2599999999999998</v>
      </c>
      <c r="C18" s="8"/>
      <c r="D18" s="99">
        <f>'CL &amp; Data'!C24</f>
        <v>-5.8982096000000004</v>
      </c>
      <c r="E18" s="13">
        <f t="shared" si="0"/>
        <v>-0.36646610000000024</v>
      </c>
      <c r="F18" s="99">
        <f>'CL &amp; Data'!D24</f>
        <v>-9.1420422000000006</v>
      </c>
      <c r="G18" s="8"/>
      <c r="H18" s="96" t="e">
        <f>'CL &amp; Data'!#REF!</f>
        <v>#REF!</v>
      </c>
      <c r="I18" s="13" t="e">
        <f t="shared" si="1"/>
        <v>#REF!</v>
      </c>
      <c r="J18" s="96" t="e">
        <f>'CL &amp; Data'!#REF!</f>
        <v>#REF!</v>
      </c>
      <c r="L18" s="6">
        <f>'CL &amp; Data'!L230/1000000000</f>
        <v>0</v>
      </c>
      <c r="M18" s="8"/>
      <c r="N18" s="96">
        <f>'CL &amp; Data'!M230</f>
        <v>0</v>
      </c>
      <c r="O18" s="13">
        <f t="shared" si="2"/>
        <v>0</v>
      </c>
      <c r="P18" s="6">
        <f>'CL &amp; Data'!N230</f>
        <v>0</v>
      </c>
      <c r="Q18" s="8"/>
      <c r="R18" s="96">
        <f>'CL &amp; Data'!M647</f>
        <v>0</v>
      </c>
      <c r="S18" s="13">
        <f t="shared" si="3"/>
        <v>0</v>
      </c>
      <c r="T18" s="96">
        <f>'CL &amp; Data'!N647</f>
        <v>0</v>
      </c>
      <c r="U18" s="8"/>
      <c r="V18" s="96" t="e">
        <f>'CL &amp; Data'!#REF!/1000000000</f>
        <v>#REF!</v>
      </c>
    </row>
    <row r="19" spans="2:22" x14ac:dyDescent="0.25">
      <c r="B19" s="99">
        <f>'CL &amp; Data'!B25/1000000000</f>
        <v>2.41</v>
      </c>
      <c r="C19" s="8"/>
      <c r="D19" s="99">
        <f>'CL &amp; Data'!C25</f>
        <v>-5.9736848</v>
      </c>
      <c r="E19" s="13">
        <f t="shared" si="0"/>
        <v>-0.44194129999999987</v>
      </c>
      <c r="F19" s="99">
        <f>'CL &amp; Data'!D25</f>
        <v>-9.0286942000000003</v>
      </c>
      <c r="G19" s="8"/>
      <c r="H19" s="96" t="e">
        <f>'CL &amp; Data'!#REF!</f>
        <v>#REF!</v>
      </c>
      <c r="I19" s="13" t="e">
        <f t="shared" si="1"/>
        <v>#REF!</v>
      </c>
      <c r="J19" s="96" t="e">
        <f>'CL &amp; Data'!#REF!</f>
        <v>#REF!</v>
      </c>
      <c r="L19" s="6">
        <f>'CL &amp; Data'!L231/1000000000</f>
        <v>0</v>
      </c>
      <c r="M19" s="8"/>
      <c r="N19" s="96">
        <f>'CL &amp; Data'!M231</f>
        <v>0</v>
      </c>
      <c r="O19" s="13">
        <f t="shared" si="2"/>
        <v>0</v>
      </c>
      <c r="P19" s="6">
        <f>'CL &amp; Data'!N231</f>
        <v>0</v>
      </c>
      <c r="Q19" s="8"/>
      <c r="R19" s="96">
        <f>'CL &amp; Data'!M648</f>
        <v>0</v>
      </c>
      <c r="S19" s="13">
        <f t="shared" si="3"/>
        <v>0</v>
      </c>
      <c r="T19" s="96">
        <f>'CL &amp; Data'!N648</f>
        <v>0</v>
      </c>
      <c r="U19" s="8"/>
      <c r="V19" s="96" t="e">
        <f>'CL &amp; Data'!#REF!/1000000000</f>
        <v>#REF!</v>
      </c>
    </row>
    <row r="20" spans="2:22" x14ac:dyDescent="0.25">
      <c r="B20" s="99">
        <f>'CL &amp; Data'!B26/1000000000</f>
        <v>2.56</v>
      </c>
      <c r="C20" s="8"/>
      <c r="D20" s="99">
        <f>'CL &amp; Data'!C26</f>
        <v>-6.0633159000000001</v>
      </c>
      <c r="E20" s="13">
        <f t="shared" si="0"/>
        <v>-0.53157239999999994</v>
      </c>
      <c r="F20" s="99">
        <f>'CL &amp; Data'!D26</f>
        <v>-8.9068793999999993</v>
      </c>
      <c r="G20" s="8"/>
      <c r="H20" s="96" t="e">
        <f>'CL &amp; Data'!#REF!</f>
        <v>#REF!</v>
      </c>
      <c r="I20" s="13" t="e">
        <f t="shared" si="1"/>
        <v>#REF!</v>
      </c>
      <c r="J20" s="96" t="e">
        <f>'CL &amp; Data'!#REF!</f>
        <v>#REF!</v>
      </c>
      <c r="L20" s="6">
        <f>'CL &amp; Data'!L232/1000000000</f>
        <v>0</v>
      </c>
      <c r="M20" s="8"/>
      <c r="N20" s="96">
        <f>'CL &amp; Data'!M232</f>
        <v>0</v>
      </c>
      <c r="O20" s="13">
        <f t="shared" si="2"/>
        <v>0</v>
      </c>
      <c r="P20" s="6">
        <f>'CL &amp; Data'!N232</f>
        <v>0</v>
      </c>
      <c r="Q20" s="8"/>
      <c r="R20" s="96">
        <f>'CL &amp; Data'!M649</f>
        <v>0</v>
      </c>
      <c r="S20" s="13">
        <f t="shared" si="3"/>
        <v>0</v>
      </c>
      <c r="T20" s="96">
        <f>'CL &amp; Data'!N649</f>
        <v>0</v>
      </c>
      <c r="U20" s="8"/>
      <c r="V20" s="96" t="e">
        <f>'CL &amp; Data'!#REF!/1000000000</f>
        <v>#REF!</v>
      </c>
    </row>
    <row r="21" spans="2:22" x14ac:dyDescent="0.25">
      <c r="B21" s="99">
        <f>'CL &amp; Data'!B27/1000000000</f>
        <v>2.71</v>
      </c>
      <c r="C21" s="8"/>
      <c r="D21" s="99">
        <f>'CL &amp; Data'!C27</f>
        <v>-6.1672954999999998</v>
      </c>
      <c r="E21" s="13">
        <f t="shared" si="0"/>
        <v>-0.63555199999999967</v>
      </c>
      <c r="F21" s="99">
        <f>'CL &amp; Data'!D27</f>
        <v>-8.7848921000000004</v>
      </c>
      <c r="G21" s="8"/>
      <c r="H21" s="96" t="e">
        <f>'CL &amp; Data'!#REF!</f>
        <v>#REF!</v>
      </c>
      <c r="I21" s="13" t="e">
        <f t="shared" si="1"/>
        <v>#REF!</v>
      </c>
      <c r="J21" s="96" t="e">
        <f>'CL &amp; Data'!#REF!</f>
        <v>#REF!</v>
      </c>
      <c r="L21" s="6">
        <f>'CL &amp; Data'!L233/1000000000</f>
        <v>0</v>
      </c>
      <c r="M21" s="8"/>
      <c r="N21" s="96">
        <f>'CL &amp; Data'!M233</f>
        <v>0</v>
      </c>
      <c r="O21" s="13">
        <f t="shared" si="2"/>
        <v>0</v>
      </c>
      <c r="P21" s="6">
        <f>'CL &amp; Data'!N233</f>
        <v>0</v>
      </c>
      <c r="Q21" s="8"/>
      <c r="R21" s="96">
        <f>'CL &amp; Data'!M650</f>
        <v>0</v>
      </c>
      <c r="S21" s="13">
        <f t="shared" si="3"/>
        <v>0</v>
      </c>
      <c r="T21" s="96">
        <f>'CL &amp; Data'!N650</f>
        <v>0</v>
      </c>
      <c r="U21" s="8"/>
      <c r="V21" s="96" t="e">
        <f>'CL &amp; Data'!#REF!/1000000000</f>
        <v>#REF!</v>
      </c>
    </row>
    <row r="22" spans="2:22" x14ac:dyDescent="0.25">
      <c r="B22" s="99">
        <f>'CL &amp; Data'!B28/1000000000</f>
        <v>2.86</v>
      </c>
      <c r="C22" s="8"/>
      <c r="D22" s="99">
        <f>'CL &amp; Data'!C28</f>
        <v>-6.2653732</v>
      </c>
      <c r="E22" s="13">
        <f t="shared" si="0"/>
        <v>-0.73362969999999983</v>
      </c>
      <c r="F22" s="99">
        <f>'CL &amp; Data'!D28</f>
        <v>-8.6148176000000003</v>
      </c>
      <c r="G22" s="8"/>
      <c r="H22" s="96" t="e">
        <f>'CL &amp; Data'!#REF!</f>
        <v>#REF!</v>
      </c>
      <c r="I22" s="13" t="e">
        <f t="shared" si="1"/>
        <v>#REF!</v>
      </c>
      <c r="J22" s="96" t="e">
        <f>'CL &amp; Data'!#REF!</f>
        <v>#REF!</v>
      </c>
      <c r="L22" s="6">
        <f>'CL &amp; Data'!L234/1000000000</f>
        <v>0</v>
      </c>
      <c r="M22" s="8"/>
      <c r="N22" s="96">
        <f>'CL &amp; Data'!M234</f>
        <v>0</v>
      </c>
      <c r="O22" s="13">
        <f t="shared" si="2"/>
        <v>0</v>
      </c>
      <c r="P22" s="6">
        <f>'CL &amp; Data'!N234</f>
        <v>0</v>
      </c>
      <c r="Q22" s="8"/>
      <c r="R22" s="96">
        <f>'CL &amp; Data'!M651</f>
        <v>0</v>
      </c>
      <c r="S22" s="13">
        <f t="shared" si="3"/>
        <v>0</v>
      </c>
      <c r="T22" s="96">
        <f>'CL &amp; Data'!N651</f>
        <v>0</v>
      </c>
      <c r="U22" s="8"/>
      <c r="V22" s="96" t="e">
        <f>'CL &amp; Data'!#REF!/1000000000</f>
        <v>#REF!</v>
      </c>
    </row>
    <row r="23" spans="2:22" x14ac:dyDescent="0.25">
      <c r="B23" s="99">
        <f>'CL &amp; Data'!B29/1000000000</f>
        <v>3.01</v>
      </c>
      <c r="C23" s="8"/>
      <c r="D23" s="99">
        <f>'CL &amp; Data'!C29</f>
        <v>-6.3469395999999998</v>
      </c>
      <c r="E23" s="13">
        <f t="shared" si="0"/>
        <v>-0.81519609999999965</v>
      </c>
      <c r="F23" s="99">
        <f>'CL &amp; Data'!D29</f>
        <v>-8.4876652000000004</v>
      </c>
      <c r="G23" s="8"/>
      <c r="H23" s="96" t="e">
        <f>'CL &amp; Data'!#REF!</f>
        <v>#REF!</v>
      </c>
      <c r="I23" s="13" t="e">
        <f t="shared" si="1"/>
        <v>#REF!</v>
      </c>
      <c r="J23" s="96" t="e">
        <f>'CL &amp; Data'!#REF!</f>
        <v>#REF!</v>
      </c>
      <c r="L23" s="6">
        <f>'CL &amp; Data'!L235/1000000000</f>
        <v>0</v>
      </c>
      <c r="M23" s="8"/>
      <c r="N23" s="96">
        <f>'CL &amp; Data'!M235</f>
        <v>0</v>
      </c>
      <c r="O23" s="13">
        <f t="shared" si="2"/>
        <v>0</v>
      </c>
      <c r="P23" s="6">
        <f>'CL &amp; Data'!N235</f>
        <v>0</v>
      </c>
      <c r="Q23" s="8"/>
      <c r="R23" s="96">
        <f>'CL &amp; Data'!M652</f>
        <v>0</v>
      </c>
      <c r="S23" s="13">
        <f t="shared" si="3"/>
        <v>0</v>
      </c>
      <c r="T23" s="96">
        <f>'CL &amp; Data'!N652</f>
        <v>0</v>
      </c>
      <c r="U23" s="8"/>
      <c r="V23" s="96" t="e">
        <f>'CL &amp; Data'!#REF!/1000000000</f>
        <v>#REF!</v>
      </c>
    </row>
    <row r="24" spans="2:22" x14ac:dyDescent="0.25">
      <c r="B24" s="99">
        <f>'CL &amp; Data'!B30/1000000000</f>
        <v>3.16</v>
      </c>
      <c r="C24" s="8"/>
      <c r="D24" s="99">
        <f>'CL &amp; Data'!C30</f>
        <v>-6.4368876999999998</v>
      </c>
      <c r="E24" s="13">
        <f t="shared" si="0"/>
        <v>-0.90514419999999962</v>
      </c>
      <c r="F24" s="99">
        <f>'CL &amp; Data'!D30</f>
        <v>-8.3764582000000001</v>
      </c>
      <c r="G24" s="8"/>
      <c r="H24" s="96" t="e">
        <f>'CL &amp; Data'!#REF!</f>
        <v>#REF!</v>
      </c>
      <c r="I24" s="13" t="e">
        <f t="shared" si="1"/>
        <v>#REF!</v>
      </c>
      <c r="J24" s="96" t="e">
        <f>'CL &amp; Data'!#REF!</f>
        <v>#REF!</v>
      </c>
      <c r="L24" s="6">
        <f>'CL &amp; Data'!L236/1000000000</f>
        <v>0</v>
      </c>
      <c r="M24" s="8"/>
      <c r="N24" s="96">
        <f>'CL &amp; Data'!M236</f>
        <v>0</v>
      </c>
      <c r="O24" s="13">
        <f t="shared" si="2"/>
        <v>0</v>
      </c>
      <c r="P24" s="6">
        <f>'CL &amp; Data'!N236</f>
        <v>0</v>
      </c>
      <c r="Q24" s="8"/>
      <c r="R24" s="96">
        <f>'CL &amp; Data'!M653</f>
        <v>0</v>
      </c>
      <c r="S24" s="13">
        <f t="shared" si="3"/>
        <v>0</v>
      </c>
      <c r="T24" s="96">
        <f>'CL &amp; Data'!N653</f>
        <v>0</v>
      </c>
      <c r="U24" s="8"/>
      <c r="V24" s="96" t="e">
        <f>'CL &amp; Data'!#REF!/1000000000</f>
        <v>#REF!</v>
      </c>
    </row>
    <row r="25" spans="2:22" x14ac:dyDescent="0.25">
      <c r="B25" s="99">
        <f>'CL &amp; Data'!B31/1000000000</f>
        <v>3.31</v>
      </c>
      <c r="C25" s="8"/>
      <c r="D25" s="99">
        <f>'CL &amp; Data'!C31</f>
        <v>-6.5532351000000002</v>
      </c>
      <c r="E25" s="13">
        <f t="shared" si="0"/>
        <v>-1.0214916000000001</v>
      </c>
      <c r="F25" s="99">
        <f>'CL &amp; Data'!D31</f>
        <v>-8.4688864000000006</v>
      </c>
      <c r="G25" s="8"/>
      <c r="H25" s="96" t="e">
        <f>'CL &amp; Data'!#REF!</f>
        <v>#REF!</v>
      </c>
      <c r="I25" s="13" t="e">
        <f t="shared" si="1"/>
        <v>#REF!</v>
      </c>
      <c r="J25" s="96" t="e">
        <f>'CL &amp; Data'!#REF!</f>
        <v>#REF!</v>
      </c>
      <c r="L25" s="6">
        <f>'CL &amp; Data'!L237/1000000000</f>
        <v>0</v>
      </c>
      <c r="M25" s="8"/>
      <c r="N25" s="96">
        <f>'CL &amp; Data'!M237</f>
        <v>0</v>
      </c>
      <c r="O25" s="13">
        <f t="shared" si="2"/>
        <v>0</v>
      </c>
      <c r="P25" s="6">
        <f>'CL &amp; Data'!N237</f>
        <v>0</v>
      </c>
      <c r="Q25" s="8"/>
      <c r="R25" s="96">
        <f>'CL &amp; Data'!M654</f>
        <v>0</v>
      </c>
      <c r="S25" s="13">
        <f t="shared" si="3"/>
        <v>0</v>
      </c>
      <c r="T25" s="96">
        <f>'CL &amp; Data'!N654</f>
        <v>0</v>
      </c>
      <c r="U25" s="8"/>
      <c r="V25" s="96" t="e">
        <f>'CL &amp; Data'!#REF!/1000000000</f>
        <v>#REF!</v>
      </c>
    </row>
    <row r="26" spans="2:22" x14ac:dyDescent="0.25">
      <c r="B26" s="99">
        <f>'CL &amp; Data'!B32/1000000000</f>
        <v>3.46</v>
      </c>
      <c r="C26" s="8"/>
      <c r="D26" s="99">
        <f>'CL &amp; Data'!C32</f>
        <v>-6.6572088999999997</v>
      </c>
      <c r="E26" s="13">
        <f t="shared" si="0"/>
        <v>-1.1254653999999995</v>
      </c>
      <c r="F26" s="99">
        <f>'CL &amp; Data'!D32</f>
        <v>-8.6583909999999999</v>
      </c>
      <c r="G26" s="8"/>
      <c r="H26" s="96" t="e">
        <f>'CL &amp; Data'!#REF!</f>
        <v>#REF!</v>
      </c>
      <c r="I26" s="13" t="e">
        <f t="shared" si="1"/>
        <v>#REF!</v>
      </c>
      <c r="J26" s="96" t="e">
        <f>'CL &amp; Data'!#REF!</f>
        <v>#REF!</v>
      </c>
      <c r="L26" s="6">
        <f>'CL &amp; Data'!L238/1000000000</f>
        <v>0</v>
      </c>
      <c r="M26" s="8"/>
      <c r="N26" s="96">
        <f>'CL &amp; Data'!M238</f>
        <v>0</v>
      </c>
      <c r="O26" s="13">
        <f t="shared" si="2"/>
        <v>0</v>
      </c>
      <c r="P26" s="6">
        <f>'CL &amp; Data'!N238</f>
        <v>0</v>
      </c>
      <c r="Q26" s="8"/>
      <c r="R26" s="96">
        <f>'CL &amp; Data'!M655</f>
        <v>0</v>
      </c>
      <c r="S26" s="13">
        <f t="shared" si="3"/>
        <v>0</v>
      </c>
      <c r="T26" s="96">
        <f>'CL &amp; Data'!N655</f>
        <v>0</v>
      </c>
      <c r="U26" s="8"/>
      <c r="V26" s="96" t="e">
        <f>'CL &amp; Data'!#REF!/1000000000</f>
        <v>#REF!</v>
      </c>
    </row>
    <row r="27" spans="2:22" x14ac:dyDescent="0.25">
      <c r="B27" s="99">
        <f>'CL &amp; Data'!B33/1000000000</f>
        <v>3.61</v>
      </c>
      <c r="C27" s="8"/>
      <c r="D27" s="99">
        <f>'CL &amp; Data'!C33</f>
        <v>-6.7713766</v>
      </c>
      <c r="E27" s="13">
        <f t="shared" si="0"/>
        <v>-1.2396330999999998</v>
      </c>
      <c r="F27" s="99">
        <f>'CL &amp; Data'!D33</f>
        <v>-8.8657684000000003</v>
      </c>
      <c r="G27" s="8"/>
      <c r="H27" s="96" t="e">
        <f>'CL &amp; Data'!#REF!</f>
        <v>#REF!</v>
      </c>
      <c r="I27" s="13" t="e">
        <f t="shared" si="1"/>
        <v>#REF!</v>
      </c>
      <c r="J27" s="96" t="e">
        <f>'CL &amp; Data'!#REF!</f>
        <v>#REF!</v>
      </c>
      <c r="L27" s="6">
        <f>'CL &amp; Data'!L239/1000000000</f>
        <v>0</v>
      </c>
      <c r="M27" s="8"/>
      <c r="N27" s="96">
        <f>'CL &amp; Data'!M239</f>
        <v>0</v>
      </c>
      <c r="O27" s="13">
        <f t="shared" si="2"/>
        <v>0</v>
      </c>
      <c r="P27" s="6">
        <f>'CL &amp; Data'!N239</f>
        <v>0</v>
      </c>
      <c r="Q27" s="8"/>
      <c r="R27" s="96">
        <f>'CL &amp; Data'!M656</f>
        <v>0</v>
      </c>
      <c r="S27" s="13">
        <f t="shared" si="3"/>
        <v>0</v>
      </c>
      <c r="T27" s="96">
        <f>'CL &amp; Data'!N656</f>
        <v>0</v>
      </c>
      <c r="U27" s="8"/>
      <c r="V27" s="96" t="e">
        <f>'CL &amp; Data'!#REF!/1000000000</f>
        <v>#REF!</v>
      </c>
    </row>
    <row r="28" spans="2:22" x14ac:dyDescent="0.25">
      <c r="B28" s="99">
        <f>'CL &amp; Data'!B34/1000000000</f>
        <v>3.76</v>
      </c>
      <c r="C28" s="8"/>
      <c r="D28" s="99">
        <f>'CL &amp; Data'!C34</f>
        <v>-6.8757172000000004</v>
      </c>
      <c r="E28" s="13">
        <f t="shared" si="0"/>
        <v>-1.3439737000000003</v>
      </c>
      <c r="F28" s="99">
        <f>'CL &amp; Data'!D34</f>
        <v>-9.1225079999999998</v>
      </c>
      <c r="G28" s="8"/>
      <c r="H28" s="96" t="e">
        <f>'CL &amp; Data'!#REF!</f>
        <v>#REF!</v>
      </c>
      <c r="I28" s="13" t="e">
        <f t="shared" si="1"/>
        <v>#REF!</v>
      </c>
      <c r="J28" s="96" t="e">
        <f>'CL &amp; Data'!#REF!</f>
        <v>#REF!</v>
      </c>
      <c r="L28" s="6">
        <f>'CL &amp; Data'!L240/1000000000</f>
        <v>0</v>
      </c>
      <c r="M28" s="8"/>
      <c r="N28" s="96">
        <f>'CL &amp; Data'!M240</f>
        <v>0</v>
      </c>
      <c r="O28" s="13">
        <f t="shared" si="2"/>
        <v>0</v>
      </c>
      <c r="P28" s="6">
        <f>'CL &amp; Data'!N240</f>
        <v>0</v>
      </c>
      <c r="Q28" s="8"/>
      <c r="R28" s="96">
        <f>'CL &amp; Data'!M657</f>
        <v>0</v>
      </c>
      <c r="S28" s="13">
        <f t="shared" si="3"/>
        <v>0</v>
      </c>
      <c r="T28" s="96">
        <f>'CL &amp; Data'!N657</f>
        <v>0</v>
      </c>
      <c r="U28" s="8"/>
      <c r="V28" s="96" t="e">
        <f>'CL &amp; Data'!#REF!/1000000000</f>
        <v>#REF!</v>
      </c>
    </row>
    <row r="29" spans="2:22" x14ac:dyDescent="0.25">
      <c r="B29" s="99">
        <f>'CL &amp; Data'!B35/1000000000</f>
        <v>3.91</v>
      </c>
      <c r="C29" s="8"/>
      <c r="D29" s="99">
        <f>'CL &amp; Data'!C35</f>
        <v>-6.9858345999999996</v>
      </c>
      <c r="E29" s="13">
        <f t="shared" si="0"/>
        <v>-1.4540910999999994</v>
      </c>
      <c r="F29" s="99">
        <f>'CL &amp; Data'!D35</f>
        <v>-9.3650903999999997</v>
      </c>
      <c r="G29" s="8"/>
      <c r="H29" s="96" t="e">
        <f>'CL &amp; Data'!#REF!</f>
        <v>#REF!</v>
      </c>
      <c r="I29" s="13" t="e">
        <f t="shared" si="1"/>
        <v>#REF!</v>
      </c>
      <c r="J29" s="96" t="e">
        <f>'CL &amp; Data'!#REF!</f>
        <v>#REF!</v>
      </c>
      <c r="L29" s="6">
        <f>'CL &amp; Data'!L241/1000000000</f>
        <v>0</v>
      </c>
      <c r="M29" s="8"/>
      <c r="N29" s="96">
        <f>'CL &amp; Data'!M241</f>
        <v>0</v>
      </c>
      <c r="O29" s="13">
        <f t="shared" si="2"/>
        <v>0</v>
      </c>
      <c r="P29" s="6">
        <f>'CL &amp; Data'!N241</f>
        <v>0</v>
      </c>
      <c r="Q29" s="8"/>
      <c r="R29" s="96">
        <f>'CL &amp; Data'!M658</f>
        <v>0</v>
      </c>
      <c r="S29" s="13">
        <f t="shared" si="3"/>
        <v>0</v>
      </c>
      <c r="T29" s="96">
        <f>'CL &amp; Data'!N658</f>
        <v>0</v>
      </c>
      <c r="U29" s="8"/>
      <c r="V29" s="96" t="e">
        <f>'CL &amp; Data'!#REF!/1000000000</f>
        <v>#REF!</v>
      </c>
    </row>
    <row r="30" spans="2:22" x14ac:dyDescent="0.25">
      <c r="B30" s="99">
        <f>'CL &amp; Data'!B36/1000000000</f>
        <v>4.0599999999999996</v>
      </c>
      <c r="C30" s="8"/>
      <c r="D30" s="99">
        <f>'CL &amp; Data'!C36</f>
        <v>-7.0999679999999996</v>
      </c>
      <c r="E30" s="13">
        <f t="shared" si="0"/>
        <v>-1.5682244999999995</v>
      </c>
      <c r="F30" s="99">
        <f>'CL &amp; Data'!D36</f>
        <v>-9.5690679999999997</v>
      </c>
      <c r="G30" s="8"/>
      <c r="H30" s="96" t="e">
        <f>'CL &amp; Data'!#REF!</f>
        <v>#REF!</v>
      </c>
      <c r="I30" s="13" t="e">
        <f t="shared" si="1"/>
        <v>#REF!</v>
      </c>
      <c r="J30" s="96" t="e">
        <f>'CL &amp; Data'!#REF!</f>
        <v>#REF!</v>
      </c>
      <c r="L30" s="6">
        <f>'CL &amp; Data'!L242/1000000000</f>
        <v>0</v>
      </c>
      <c r="M30" s="8"/>
      <c r="N30" s="96">
        <f>'CL &amp; Data'!M242</f>
        <v>0</v>
      </c>
      <c r="O30" s="13">
        <f t="shared" si="2"/>
        <v>0</v>
      </c>
      <c r="P30" s="6">
        <f>'CL &amp; Data'!N242</f>
        <v>0</v>
      </c>
      <c r="Q30" s="8"/>
      <c r="R30" s="96">
        <f>'CL &amp; Data'!M659</f>
        <v>0</v>
      </c>
      <c r="S30" s="13">
        <f t="shared" si="3"/>
        <v>0</v>
      </c>
      <c r="T30" s="96">
        <f>'CL &amp; Data'!N659</f>
        <v>0</v>
      </c>
      <c r="U30" s="8"/>
      <c r="V30" s="96" t="e">
        <f>'CL &amp; Data'!#REF!/1000000000</f>
        <v>#REF!</v>
      </c>
    </row>
    <row r="31" spans="2:22" x14ac:dyDescent="0.25">
      <c r="B31" s="99">
        <f>'CL &amp; Data'!B37/1000000000</f>
        <v>4.21</v>
      </c>
      <c r="C31" s="8"/>
      <c r="D31" s="99">
        <f>'CL &amp; Data'!C37</f>
        <v>-7.1946788000000002</v>
      </c>
      <c r="E31" s="13">
        <f t="shared" si="0"/>
        <v>-1.6629353</v>
      </c>
      <c r="F31" s="99">
        <f>'CL &amp; Data'!D37</f>
        <v>-9.7462272999999993</v>
      </c>
      <c r="G31" s="8"/>
      <c r="H31" s="96" t="e">
        <f>'CL &amp; Data'!#REF!</f>
        <v>#REF!</v>
      </c>
      <c r="I31" s="13" t="e">
        <f t="shared" si="1"/>
        <v>#REF!</v>
      </c>
      <c r="J31" s="96" t="e">
        <f>'CL &amp; Data'!#REF!</f>
        <v>#REF!</v>
      </c>
      <c r="L31" s="6">
        <f>'CL &amp; Data'!L243/1000000000</f>
        <v>0</v>
      </c>
      <c r="M31" s="8"/>
      <c r="N31" s="96">
        <f>'CL &amp; Data'!M243</f>
        <v>0</v>
      </c>
      <c r="O31" s="13">
        <f t="shared" si="2"/>
        <v>0</v>
      </c>
      <c r="P31" s="6">
        <f>'CL &amp; Data'!N243</f>
        <v>0</v>
      </c>
      <c r="Q31" s="8"/>
      <c r="R31" s="96">
        <f>'CL &amp; Data'!M660</f>
        <v>0</v>
      </c>
      <c r="S31" s="13">
        <f t="shared" si="3"/>
        <v>0</v>
      </c>
      <c r="T31" s="96">
        <f>'CL &amp; Data'!N660</f>
        <v>0</v>
      </c>
      <c r="U31" s="8"/>
      <c r="V31" s="96" t="e">
        <f>'CL &amp; Data'!#REF!/1000000000</f>
        <v>#REF!</v>
      </c>
    </row>
    <row r="32" spans="2:22" x14ac:dyDescent="0.25">
      <c r="B32" s="99">
        <f>'CL &amp; Data'!B38/1000000000</f>
        <v>4.3600000000000003</v>
      </c>
      <c r="C32" s="8"/>
      <c r="D32" s="99">
        <f>'CL &amp; Data'!C38</f>
        <v>-7.2620201</v>
      </c>
      <c r="E32" s="13">
        <f t="shared" si="0"/>
        <v>-1.7302765999999998</v>
      </c>
      <c r="F32" s="99">
        <f>'CL &amp; Data'!D38</f>
        <v>-9.7492084999999999</v>
      </c>
      <c r="G32" s="8"/>
      <c r="H32" s="96" t="e">
        <f>'CL &amp; Data'!#REF!</f>
        <v>#REF!</v>
      </c>
      <c r="I32" s="13" t="e">
        <f t="shared" si="1"/>
        <v>#REF!</v>
      </c>
      <c r="J32" s="96" t="e">
        <f>'CL &amp; Data'!#REF!</f>
        <v>#REF!</v>
      </c>
      <c r="L32" s="6">
        <f>'CL &amp; Data'!L244/1000000000</f>
        <v>0</v>
      </c>
      <c r="M32" s="8"/>
      <c r="N32" s="96">
        <f>'CL &amp; Data'!M244</f>
        <v>0</v>
      </c>
      <c r="O32" s="13">
        <f t="shared" si="2"/>
        <v>0</v>
      </c>
      <c r="P32" s="6">
        <f>'CL &amp; Data'!N244</f>
        <v>0</v>
      </c>
      <c r="Q32" s="8"/>
      <c r="R32" s="96">
        <f>'CL &amp; Data'!M661</f>
        <v>0</v>
      </c>
      <c r="S32" s="13">
        <f t="shared" si="3"/>
        <v>0</v>
      </c>
      <c r="T32" s="96">
        <f>'CL &amp; Data'!N661</f>
        <v>0</v>
      </c>
      <c r="U32" s="8"/>
      <c r="V32" s="96" t="e">
        <f>'CL &amp; Data'!#REF!/1000000000</f>
        <v>#REF!</v>
      </c>
    </row>
    <row r="33" spans="2:22" x14ac:dyDescent="0.25">
      <c r="B33" s="99">
        <f>'CL &amp; Data'!B39/1000000000</f>
        <v>4.51</v>
      </c>
      <c r="C33" s="8"/>
      <c r="D33" s="99">
        <f>'CL &amp; Data'!C39</f>
        <v>-7.2852687999999999</v>
      </c>
      <c r="E33" s="13">
        <f t="shared" si="0"/>
        <v>-1.7535252999999997</v>
      </c>
      <c r="F33" s="99">
        <f>'CL &amp; Data'!D39</f>
        <v>-9.6730889999999992</v>
      </c>
      <c r="G33" s="8"/>
      <c r="H33" s="96" t="e">
        <f>'CL &amp; Data'!#REF!</f>
        <v>#REF!</v>
      </c>
      <c r="I33" s="13" t="e">
        <f t="shared" si="1"/>
        <v>#REF!</v>
      </c>
      <c r="J33" s="96" t="e">
        <f>'CL &amp; Data'!#REF!</f>
        <v>#REF!</v>
      </c>
      <c r="L33" s="6">
        <f>'CL &amp; Data'!L245/1000000000</f>
        <v>0</v>
      </c>
      <c r="M33" s="8"/>
      <c r="N33" s="96">
        <f>'CL &amp; Data'!M245</f>
        <v>0</v>
      </c>
      <c r="O33" s="13">
        <f t="shared" si="2"/>
        <v>0</v>
      </c>
      <c r="P33" s="6">
        <f>'CL &amp; Data'!N245</f>
        <v>0</v>
      </c>
      <c r="Q33" s="8"/>
      <c r="R33" s="96">
        <f>'CL &amp; Data'!M662</f>
        <v>0</v>
      </c>
      <c r="S33" s="13">
        <f t="shared" si="3"/>
        <v>0</v>
      </c>
      <c r="T33" s="96">
        <f>'CL &amp; Data'!N662</f>
        <v>0</v>
      </c>
      <c r="U33" s="8"/>
      <c r="V33" s="96" t="e">
        <f>'CL &amp; Data'!#REF!/1000000000</f>
        <v>#REF!</v>
      </c>
    </row>
    <row r="34" spans="2:22" x14ac:dyDescent="0.25">
      <c r="B34" s="99">
        <f>'CL &amp; Data'!B40/1000000000</f>
        <v>4.66</v>
      </c>
      <c r="C34" s="8"/>
      <c r="D34" s="99">
        <f>'CL &amp; Data'!C40</f>
        <v>-7.2958407000000003</v>
      </c>
      <c r="E34" s="13">
        <f t="shared" si="0"/>
        <v>-1.7640972000000001</v>
      </c>
      <c r="F34" s="99">
        <f>'CL &amp; Data'!D40</f>
        <v>-9.6052923000000003</v>
      </c>
      <c r="G34" s="8"/>
      <c r="H34" s="96" t="e">
        <f>'CL &amp; Data'!#REF!</f>
        <v>#REF!</v>
      </c>
      <c r="I34" s="13" t="e">
        <f t="shared" si="1"/>
        <v>#REF!</v>
      </c>
      <c r="J34" s="96" t="e">
        <f>'CL &amp; Data'!#REF!</f>
        <v>#REF!</v>
      </c>
      <c r="L34" s="6">
        <f>'CL &amp; Data'!L246/1000000000</f>
        <v>0</v>
      </c>
      <c r="M34" s="8"/>
      <c r="N34" s="96">
        <f>'CL &amp; Data'!M246</f>
        <v>0</v>
      </c>
      <c r="O34" s="13">
        <f t="shared" si="2"/>
        <v>0</v>
      </c>
      <c r="P34" s="6">
        <f>'CL &amp; Data'!N246</f>
        <v>0</v>
      </c>
      <c r="Q34" s="8"/>
      <c r="R34" s="96">
        <f>'CL &amp; Data'!M663</f>
        <v>0</v>
      </c>
      <c r="S34" s="13">
        <f t="shared" si="3"/>
        <v>0</v>
      </c>
      <c r="T34" s="96">
        <f>'CL &amp; Data'!N663</f>
        <v>0</v>
      </c>
      <c r="U34" s="8"/>
      <c r="V34" s="96" t="e">
        <f>'CL &amp; Data'!#REF!/1000000000</f>
        <v>#REF!</v>
      </c>
    </row>
    <row r="35" spans="2:22" x14ac:dyDescent="0.25">
      <c r="B35" s="99">
        <f>'CL &amp; Data'!B41/1000000000</f>
        <v>4.8099999999999996</v>
      </c>
      <c r="C35" s="8"/>
      <c r="D35" s="99">
        <f>'CL &amp; Data'!C41</f>
        <v>-7.2930650999999997</v>
      </c>
      <c r="E35" s="13">
        <f t="shared" si="0"/>
        <v>-1.7613215999999996</v>
      </c>
      <c r="F35" s="99">
        <f>'CL &amp; Data'!D41</f>
        <v>-9.5410395000000001</v>
      </c>
      <c r="G35" s="8"/>
      <c r="H35" s="96" t="e">
        <f>'CL &amp; Data'!#REF!</f>
        <v>#REF!</v>
      </c>
      <c r="I35" s="13" t="e">
        <f t="shared" si="1"/>
        <v>#REF!</v>
      </c>
      <c r="J35" s="96" t="e">
        <f>'CL &amp; Data'!#REF!</f>
        <v>#REF!</v>
      </c>
      <c r="L35" s="6">
        <f>'CL &amp; Data'!L247/1000000000</f>
        <v>0</v>
      </c>
      <c r="M35" s="8"/>
      <c r="N35" s="96">
        <f>'CL &amp; Data'!M247</f>
        <v>0</v>
      </c>
      <c r="O35" s="13">
        <f t="shared" si="2"/>
        <v>0</v>
      </c>
      <c r="P35" s="6">
        <f>'CL &amp; Data'!N247</f>
        <v>0</v>
      </c>
      <c r="Q35" s="8"/>
      <c r="R35" s="96">
        <f>'CL &amp; Data'!M664</f>
        <v>0</v>
      </c>
      <c r="S35" s="13">
        <f t="shared" si="3"/>
        <v>0</v>
      </c>
      <c r="T35" s="96">
        <f>'CL &amp; Data'!N664</f>
        <v>0</v>
      </c>
      <c r="U35" s="8"/>
      <c r="V35" s="96" t="e">
        <f>'CL &amp; Data'!#REF!/1000000000</f>
        <v>#REF!</v>
      </c>
    </row>
    <row r="36" spans="2:22" x14ac:dyDescent="0.25">
      <c r="B36" s="99">
        <f>'CL &amp; Data'!B42/1000000000</f>
        <v>4.96</v>
      </c>
      <c r="C36" s="8"/>
      <c r="D36" s="99">
        <f>'CL &amp; Data'!C42</f>
        <v>-7.3029590000000004</v>
      </c>
      <c r="E36" s="13">
        <f t="shared" si="0"/>
        <v>-1.7712155000000003</v>
      </c>
      <c r="F36" s="99">
        <f>'CL &amp; Data'!D42</f>
        <v>-9.4742917999999996</v>
      </c>
      <c r="G36" s="8"/>
      <c r="H36" s="96" t="e">
        <f>'CL &amp; Data'!#REF!</f>
        <v>#REF!</v>
      </c>
      <c r="I36" s="13" t="e">
        <f t="shared" si="1"/>
        <v>#REF!</v>
      </c>
      <c r="J36" s="96" t="e">
        <f>'CL &amp; Data'!#REF!</f>
        <v>#REF!</v>
      </c>
      <c r="L36" s="6">
        <f>'CL &amp; Data'!L248/1000000000</f>
        <v>0</v>
      </c>
      <c r="M36" s="8"/>
      <c r="N36" s="96">
        <f>'CL &amp; Data'!M248</f>
        <v>0</v>
      </c>
      <c r="O36" s="13">
        <f t="shared" si="2"/>
        <v>0</v>
      </c>
      <c r="P36" s="6">
        <f>'CL &amp; Data'!N248</f>
        <v>0</v>
      </c>
      <c r="Q36" s="8"/>
      <c r="R36" s="96">
        <f>'CL &amp; Data'!M665</f>
        <v>0</v>
      </c>
      <c r="S36" s="13">
        <f t="shared" si="3"/>
        <v>0</v>
      </c>
      <c r="T36" s="96">
        <f>'CL &amp; Data'!N665</f>
        <v>0</v>
      </c>
      <c r="U36" s="8"/>
      <c r="V36" s="96" t="e">
        <f>'CL &amp; Data'!#REF!/1000000000</f>
        <v>#REF!</v>
      </c>
    </row>
    <row r="37" spans="2:22" x14ac:dyDescent="0.25">
      <c r="B37" s="99">
        <f>'CL &amp; Data'!B43/1000000000</f>
        <v>5.1100000000000003</v>
      </c>
      <c r="C37" s="8"/>
      <c r="D37" s="99">
        <f>'CL &amp; Data'!C43</f>
        <v>-7.2993006999999999</v>
      </c>
      <c r="E37" s="13">
        <f t="shared" si="0"/>
        <v>-1.7675571999999997</v>
      </c>
      <c r="F37" s="99">
        <f>'CL &amp; Data'!D43</f>
        <v>-9.4325685999999997</v>
      </c>
      <c r="G37" s="8"/>
      <c r="H37" s="96" t="e">
        <f>'CL &amp; Data'!#REF!</f>
        <v>#REF!</v>
      </c>
      <c r="I37" s="13" t="e">
        <f t="shared" si="1"/>
        <v>#REF!</v>
      </c>
      <c r="J37" s="96" t="e">
        <f>'CL &amp; Data'!#REF!</f>
        <v>#REF!</v>
      </c>
      <c r="L37" s="6">
        <f>'CL &amp; Data'!L249/1000000000</f>
        <v>0</v>
      </c>
      <c r="M37" s="8"/>
      <c r="N37" s="96">
        <f>'CL &amp; Data'!M249</f>
        <v>0</v>
      </c>
      <c r="O37" s="13">
        <f t="shared" si="2"/>
        <v>0</v>
      </c>
      <c r="P37" s="6">
        <f>'CL &amp; Data'!N249</f>
        <v>0</v>
      </c>
      <c r="Q37" s="8"/>
      <c r="R37" s="96">
        <f>'CL &amp; Data'!M666</f>
        <v>0</v>
      </c>
      <c r="S37" s="13">
        <f t="shared" si="3"/>
        <v>0</v>
      </c>
      <c r="T37" s="96">
        <f>'CL &amp; Data'!N666</f>
        <v>0</v>
      </c>
      <c r="U37" s="8"/>
      <c r="V37" s="96" t="e">
        <f>'CL &amp; Data'!#REF!/1000000000</f>
        <v>#REF!</v>
      </c>
    </row>
    <row r="38" spans="2:22" x14ac:dyDescent="0.25">
      <c r="B38" s="99">
        <f>'CL &amp; Data'!B44/1000000000</f>
        <v>5.26</v>
      </c>
      <c r="C38" s="8"/>
      <c r="D38" s="99">
        <f>'CL &amp; Data'!C44</f>
        <v>-7.3267683999999997</v>
      </c>
      <c r="E38" s="13">
        <f t="shared" si="0"/>
        <v>-1.7950248999999996</v>
      </c>
      <c r="F38" s="99">
        <f>'CL &amp; Data'!D44</f>
        <v>-9.4666042000000008</v>
      </c>
      <c r="G38" s="8"/>
      <c r="H38" s="96" t="e">
        <f>'CL &amp; Data'!#REF!</f>
        <v>#REF!</v>
      </c>
      <c r="I38" s="13" t="e">
        <f t="shared" si="1"/>
        <v>#REF!</v>
      </c>
      <c r="J38" s="96" t="e">
        <f>'CL &amp; Data'!#REF!</f>
        <v>#REF!</v>
      </c>
      <c r="L38" s="6">
        <f>'CL &amp; Data'!L250/1000000000</f>
        <v>0</v>
      </c>
      <c r="M38" s="8"/>
      <c r="N38" s="96">
        <f>'CL &amp; Data'!M250</f>
        <v>0</v>
      </c>
      <c r="O38" s="13">
        <f t="shared" si="2"/>
        <v>0</v>
      </c>
      <c r="P38" s="6">
        <f>'CL &amp; Data'!N250</f>
        <v>0</v>
      </c>
      <c r="Q38" s="8"/>
      <c r="R38" s="96">
        <f>'CL &amp; Data'!M667</f>
        <v>0</v>
      </c>
      <c r="S38" s="13">
        <f t="shared" si="3"/>
        <v>0</v>
      </c>
      <c r="T38" s="96">
        <f>'CL &amp; Data'!N667</f>
        <v>0</v>
      </c>
      <c r="U38" s="8"/>
      <c r="V38" s="96" t="e">
        <f>'CL &amp; Data'!#REF!/1000000000</f>
        <v>#REF!</v>
      </c>
    </row>
    <row r="39" spans="2:22" x14ac:dyDescent="0.25">
      <c r="B39" s="99">
        <f>'CL &amp; Data'!B45/1000000000</f>
        <v>5.41</v>
      </c>
      <c r="C39" s="8"/>
      <c r="D39" s="99">
        <f>'CL &amp; Data'!C45</f>
        <v>-7.3035407000000001</v>
      </c>
      <c r="E39" s="13">
        <f t="shared" si="0"/>
        <v>-1.7717972</v>
      </c>
      <c r="F39" s="99">
        <f>'CL &amp; Data'!D45</f>
        <v>-9.3591680999999998</v>
      </c>
      <c r="G39" s="8"/>
      <c r="H39" s="96" t="e">
        <f>'CL &amp; Data'!#REF!</f>
        <v>#REF!</v>
      </c>
      <c r="I39" s="13" t="e">
        <f t="shared" si="1"/>
        <v>#REF!</v>
      </c>
      <c r="J39" s="96" t="e">
        <f>'CL &amp; Data'!#REF!</f>
        <v>#REF!</v>
      </c>
      <c r="L39" s="6">
        <f>'CL &amp; Data'!L251/1000000000</f>
        <v>0</v>
      </c>
      <c r="M39" s="8"/>
      <c r="N39" s="96">
        <f>'CL &amp; Data'!M251</f>
        <v>0</v>
      </c>
      <c r="O39" s="13">
        <f t="shared" si="2"/>
        <v>0</v>
      </c>
      <c r="P39" s="6">
        <f>'CL &amp; Data'!N251</f>
        <v>0</v>
      </c>
      <c r="Q39" s="8"/>
      <c r="R39" s="96">
        <f>'CL &amp; Data'!M668</f>
        <v>0</v>
      </c>
      <c r="S39" s="13">
        <f t="shared" si="3"/>
        <v>0</v>
      </c>
      <c r="T39" s="96">
        <f>'CL &amp; Data'!N668</f>
        <v>0</v>
      </c>
      <c r="U39" s="8"/>
      <c r="V39" s="96" t="e">
        <f>'CL &amp; Data'!#REF!/1000000000</f>
        <v>#REF!</v>
      </c>
    </row>
    <row r="40" spans="2:22" x14ac:dyDescent="0.25">
      <c r="B40" s="99">
        <f>'CL &amp; Data'!B46/1000000000</f>
        <v>5.56</v>
      </c>
      <c r="C40" s="8"/>
      <c r="D40" s="99">
        <f>'CL &amp; Data'!C46</f>
        <v>-7.3057337000000002</v>
      </c>
      <c r="E40" s="13">
        <f t="shared" si="0"/>
        <v>-1.7739902000000001</v>
      </c>
      <c r="F40" s="99">
        <f>'CL &amp; Data'!D46</f>
        <v>-9.3128785999999995</v>
      </c>
      <c r="G40" s="8"/>
      <c r="H40" s="96" t="e">
        <f>'CL &amp; Data'!#REF!</f>
        <v>#REF!</v>
      </c>
      <c r="I40" s="13" t="e">
        <f t="shared" si="1"/>
        <v>#REF!</v>
      </c>
      <c r="J40" s="96" t="e">
        <f>'CL &amp; Data'!#REF!</f>
        <v>#REF!</v>
      </c>
      <c r="L40" s="6">
        <f>'CL &amp; Data'!L252/1000000000</f>
        <v>0</v>
      </c>
      <c r="M40" s="8"/>
      <c r="N40" s="96">
        <f>'CL &amp; Data'!M252</f>
        <v>0</v>
      </c>
      <c r="O40" s="13">
        <f t="shared" si="2"/>
        <v>0</v>
      </c>
      <c r="P40" s="6">
        <f>'CL &amp; Data'!N252</f>
        <v>0</v>
      </c>
      <c r="Q40" s="8"/>
      <c r="R40" s="96">
        <f>'CL &amp; Data'!M669</f>
        <v>0</v>
      </c>
      <c r="S40" s="13">
        <f t="shared" si="3"/>
        <v>0</v>
      </c>
      <c r="T40" s="96">
        <f>'CL &amp; Data'!N669</f>
        <v>0</v>
      </c>
      <c r="U40" s="8"/>
      <c r="V40" s="96" t="e">
        <f>'CL &amp; Data'!#REF!/1000000000</f>
        <v>#REF!</v>
      </c>
    </row>
    <row r="41" spans="2:22" x14ac:dyDescent="0.25">
      <c r="B41" s="99">
        <f>'CL &amp; Data'!B47/1000000000</f>
        <v>5.71</v>
      </c>
      <c r="C41" s="8"/>
      <c r="D41" s="99">
        <f>'CL &amp; Data'!C47</f>
        <v>-7.3321012999999997</v>
      </c>
      <c r="E41" s="13">
        <f t="shared" si="0"/>
        <v>-1.8003577999999996</v>
      </c>
      <c r="F41" s="99">
        <f>'CL &amp; Data'!D47</f>
        <v>-9.4220915000000005</v>
      </c>
      <c r="G41" s="8"/>
      <c r="H41" s="96" t="e">
        <f>'CL &amp; Data'!#REF!</f>
        <v>#REF!</v>
      </c>
      <c r="I41" s="13" t="e">
        <f t="shared" si="1"/>
        <v>#REF!</v>
      </c>
      <c r="J41" s="96" t="e">
        <f>'CL &amp; Data'!#REF!</f>
        <v>#REF!</v>
      </c>
      <c r="L41" s="6">
        <f>'CL &amp; Data'!L253/1000000000</f>
        <v>0</v>
      </c>
      <c r="M41" s="8"/>
      <c r="N41" s="96">
        <f>'CL &amp; Data'!M253</f>
        <v>0</v>
      </c>
      <c r="O41" s="13">
        <f t="shared" si="2"/>
        <v>0</v>
      </c>
      <c r="P41" s="6">
        <f>'CL &amp; Data'!N253</f>
        <v>0</v>
      </c>
      <c r="Q41" s="8"/>
      <c r="R41" s="96">
        <f>'CL &amp; Data'!M670</f>
        <v>0</v>
      </c>
      <c r="S41" s="13">
        <f t="shared" si="3"/>
        <v>0</v>
      </c>
      <c r="T41" s="96">
        <f>'CL &amp; Data'!N670</f>
        <v>0</v>
      </c>
      <c r="U41" s="8"/>
      <c r="V41" s="96" t="e">
        <f>'CL &amp; Data'!#REF!/1000000000</f>
        <v>#REF!</v>
      </c>
    </row>
    <row r="42" spans="2:22" x14ac:dyDescent="0.25">
      <c r="B42" s="99">
        <f>'CL &amp; Data'!B48/1000000000</f>
        <v>5.86</v>
      </c>
      <c r="C42" s="8"/>
      <c r="D42" s="99">
        <f>'CL &amp; Data'!C48</f>
        <v>-7.3806881999999998</v>
      </c>
      <c r="E42" s="13">
        <f t="shared" si="0"/>
        <v>-1.8489446999999997</v>
      </c>
      <c r="F42" s="99">
        <f>'CL &amp; Data'!D48</f>
        <v>-9.4794455000000006</v>
      </c>
      <c r="G42" s="8"/>
      <c r="H42" s="96" t="e">
        <f>'CL &amp; Data'!#REF!</f>
        <v>#REF!</v>
      </c>
      <c r="I42" s="13" t="e">
        <f t="shared" si="1"/>
        <v>#REF!</v>
      </c>
      <c r="J42" s="96" t="e">
        <f>'CL &amp; Data'!#REF!</f>
        <v>#REF!</v>
      </c>
      <c r="L42" s="6">
        <f>'CL &amp; Data'!L254/1000000000</f>
        <v>0</v>
      </c>
      <c r="M42" s="8"/>
      <c r="N42" s="96">
        <f>'CL &amp; Data'!M254</f>
        <v>0</v>
      </c>
      <c r="O42" s="13">
        <f t="shared" si="2"/>
        <v>0</v>
      </c>
      <c r="P42" s="6">
        <f>'CL &amp; Data'!N254</f>
        <v>0</v>
      </c>
      <c r="Q42" s="8"/>
      <c r="R42" s="96">
        <f>'CL &amp; Data'!M671</f>
        <v>0</v>
      </c>
      <c r="S42" s="13">
        <f t="shared" si="3"/>
        <v>0</v>
      </c>
      <c r="T42" s="96">
        <f>'CL &amp; Data'!N671</f>
        <v>0</v>
      </c>
      <c r="U42" s="8"/>
      <c r="V42" s="96" t="e">
        <f>'CL &amp; Data'!#REF!/1000000000</f>
        <v>#REF!</v>
      </c>
    </row>
    <row r="43" spans="2:22" x14ac:dyDescent="0.25">
      <c r="B43" s="99">
        <f>'CL &amp; Data'!B49/1000000000</f>
        <v>6.01</v>
      </c>
      <c r="C43" s="8"/>
      <c r="D43" s="99">
        <f>'CL &amp; Data'!C49</f>
        <v>-7.2217745999999998</v>
      </c>
      <c r="E43" s="13">
        <f t="shared" si="0"/>
        <v>-1.6900310999999997</v>
      </c>
      <c r="F43" s="99">
        <f>'CL &amp; Data'!D49</f>
        <v>-9.2990828000000008</v>
      </c>
      <c r="G43" s="8"/>
      <c r="H43" s="96" t="e">
        <f>'CL &amp; Data'!#REF!</f>
        <v>#REF!</v>
      </c>
      <c r="I43" s="13" t="e">
        <f t="shared" si="1"/>
        <v>#REF!</v>
      </c>
      <c r="J43" s="96" t="e">
        <f>'CL &amp; Data'!#REF!</f>
        <v>#REF!</v>
      </c>
      <c r="L43" s="6">
        <f>'CL &amp; Data'!L255/1000000000</f>
        <v>0</v>
      </c>
      <c r="M43" s="8"/>
      <c r="N43" s="96">
        <f>'CL &amp; Data'!M255</f>
        <v>0</v>
      </c>
      <c r="O43" s="13">
        <f t="shared" si="2"/>
        <v>0</v>
      </c>
      <c r="P43" s="6">
        <f>'CL &amp; Data'!N255</f>
        <v>0</v>
      </c>
      <c r="Q43" s="8"/>
      <c r="R43" s="96">
        <f>'CL &amp; Data'!M672</f>
        <v>0</v>
      </c>
      <c r="S43" s="13">
        <f t="shared" si="3"/>
        <v>0</v>
      </c>
      <c r="T43" s="96">
        <f>'CL &amp; Data'!N672</f>
        <v>0</v>
      </c>
      <c r="U43" s="8"/>
      <c r="V43" s="96" t="e">
        <f>'CL &amp; Data'!#REF!/1000000000</f>
        <v>#REF!</v>
      </c>
    </row>
    <row r="44" spans="2:22" x14ac:dyDescent="0.25">
      <c r="B44" s="99">
        <f>'CL &amp; Data'!B50/1000000000</f>
        <v>6.16</v>
      </c>
      <c r="C44" s="8"/>
      <c r="D44" s="99">
        <f>'CL &amp; Data'!C50</f>
        <v>-7.2888884999999997</v>
      </c>
      <c r="E44" s="13">
        <f t="shared" si="0"/>
        <v>-1.7571449999999995</v>
      </c>
      <c r="F44" s="99">
        <f>'CL &amp; Data'!D50</f>
        <v>-9.4354086000000006</v>
      </c>
      <c r="G44" s="8"/>
      <c r="H44" s="96" t="e">
        <f>'CL &amp; Data'!#REF!</f>
        <v>#REF!</v>
      </c>
      <c r="I44" s="13" t="e">
        <f t="shared" si="1"/>
        <v>#REF!</v>
      </c>
      <c r="J44" s="96" t="e">
        <f>'CL &amp; Data'!#REF!</f>
        <v>#REF!</v>
      </c>
      <c r="L44" s="6">
        <f>'CL &amp; Data'!L256/1000000000</f>
        <v>0</v>
      </c>
      <c r="M44" s="8"/>
      <c r="N44" s="96">
        <f>'CL &amp; Data'!M256</f>
        <v>0</v>
      </c>
      <c r="O44" s="13">
        <f t="shared" si="2"/>
        <v>0</v>
      </c>
      <c r="P44" s="6">
        <f>'CL &amp; Data'!N256</f>
        <v>0</v>
      </c>
      <c r="Q44" s="8"/>
      <c r="R44" s="96">
        <f>'CL &amp; Data'!M673</f>
        <v>0</v>
      </c>
      <c r="S44" s="13">
        <f t="shared" si="3"/>
        <v>0</v>
      </c>
      <c r="T44" s="96">
        <f>'CL &amp; Data'!N673</f>
        <v>0</v>
      </c>
      <c r="U44" s="8"/>
      <c r="V44" s="96" t="e">
        <f>'CL &amp; Data'!#REF!/1000000000</f>
        <v>#REF!</v>
      </c>
    </row>
    <row r="45" spans="2:22" x14ac:dyDescent="0.25">
      <c r="B45" s="99">
        <f>'CL &amp; Data'!B51/1000000000</f>
        <v>6.31</v>
      </c>
      <c r="C45" s="8"/>
      <c r="D45" s="99">
        <f>'CL &amp; Data'!C51</f>
        <v>-7.3078450999999998</v>
      </c>
      <c r="E45" s="13">
        <f t="shared" si="0"/>
        <v>-1.7761015999999996</v>
      </c>
      <c r="F45" s="99">
        <f>'CL &amp; Data'!D51</f>
        <v>-9.4829521000000003</v>
      </c>
      <c r="G45" s="8"/>
      <c r="H45" s="96" t="e">
        <f>'CL &amp; Data'!#REF!</f>
        <v>#REF!</v>
      </c>
      <c r="I45" s="13" t="e">
        <f t="shared" si="1"/>
        <v>#REF!</v>
      </c>
      <c r="J45" s="96" t="e">
        <f>'CL &amp; Data'!#REF!</f>
        <v>#REF!</v>
      </c>
      <c r="L45" s="6">
        <f>'CL &amp; Data'!L257/1000000000</f>
        <v>0</v>
      </c>
      <c r="M45" s="8"/>
      <c r="N45" s="96">
        <f>'CL &amp; Data'!M257</f>
        <v>0</v>
      </c>
      <c r="O45" s="13">
        <f t="shared" si="2"/>
        <v>0</v>
      </c>
      <c r="P45" s="6">
        <f>'CL &amp; Data'!N257</f>
        <v>0</v>
      </c>
      <c r="Q45" s="8"/>
      <c r="R45" s="96">
        <f>'CL &amp; Data'!M674</f>
        <v>0</v>
      </c>
      <c r="S45" s="13">
        <f t="shared" si="3"/>
        <v>0</v>
      </c>
      <c r="T45" s="96">
        <f>'CL &amp; Data'!N674</f>
        <v>0</v>
      </c>
      <c r="U45" s="8"/>
      <c r="V45" s="96" t="e">
        <f>'CL &amp; Data'!#REF!/1000000000</f>
        <v>#REF!</v>
      </c>
    </row>
    <row r="46" spans="2:22" x14ac:dyDescent="0.25">
      <c r="B46" s="99">
        <f>'CL &amp; Data'!B52/1000000000</f>
        <v>6.46</v>
      </c>
      <c r="C46" s="8"/>
      <c r="D46" s="99">
        <f>'CL &amp; Data'!C52</f>
        <v>-7.3518252000000004</v>
      </c>
      <c r="E46" s="13">
        <f t="shared" si="0"/>
        <v>-1.8200817000000002</v>
      </c>
      <c r="F46" s="99">
        <f>'CL &amp; Data'!D52</f>
        <v>-9.6211500000000001</v>
      </c>
      <c r="G46" s="8"/>
      <c r="H46" s="96" t="e">
        <f>'CL &amp; Data'!#REF!</f>
        <v>#REF!</v>
      </c>
      <c r="I46" s="13" t="e">
        <f t="shared" si="1"/>
        <v>#REF!</v>
      </c>
      <c r="J46" s="96" t="e">
        <f>'CL &amp; Data'!#REF!</f>
        <v>#REF!</v>
      </c>
      <c r="L46" s="6">
        <f>'CL &amp; Data'!L258/1000000000</f>
        <v>0</v>
      </c>
      <c r="M46" s="8"/>
      <c r="N46" s="96">
        <f>'CL &amp; Data'!M258</f>
        <v>0</v>
      </c>
      <c r="O46" s="13">
        <f t="shared" si="2"/>
        <v>0</v>
      </c>
      <c r="P46" s="6">
        <f>'CL &amp; Data'!N258</f>
        <v>0</v>
      </c>
      <c r="Q46" s="8"/>
      <c r="R46" s="96">
        <f>'CL &amp; Data'!M675</f>
        <v>0</v>
      </c>
      <c r="S46" s="13">
        <f t="shared" si="3"/>
        <v>0</v>
      </c>
      <c r="T46" s="96">
        <f>'CL &amp; Data'!N675</f>
        <v>0</v>
      </c>
      <c r="U46" s="8"/>
      <c r="V46" s="96" t="e">
        <f>'CL &amp; Data'!#REF!/1000000000</f>
        <v>#REF!</v>
      </c>
    </row>
    <row r="47" spans="2:22" x14ac:dyDescent="0.25">
      <c r="B47" s="99">
        <f>'CL &amp; Data'!B53/1000000000</f>
        <v>6.61</v>
      </c>
      <c r="C47" s="8"/>
      <c r="D47" s="99">
        <f>'CL &amp; Data'!C53</f>
        <v>-7.4288844999999997</v>
      </c>
      <c r="E47" s="13">
        <f t="shared" si="0"/>
        <v>-1.8971409999999995</v>
      </c>
      <c r="F47" s="99">
        <f>'CL &amp; Data'!D53</f>
        <v>-9.8269348000000001</v>
      </c>
      <c r="G47" s="8"/>
      <c r="H47" s="96" t="e">
        <f>'CL &amp; Data'!#REF!</f>
        <v>#REF!</v>
      </c>
      <c r="I47" s="13" t="e">
        <f t="shared" si="1"/>
        <v>#REF!</v>
      </c>
      <c r="J47" s="96" t="e">
        <f>'CL &amp; Data'!#REF!</f>
        <v>#REF!</v>
      </c>
      <c r="L47" s="6">
        <f>'CL &amp; Data'!L259/1000000000</f>
        <v>0</v>
      </c>
      <c r="M47" s="8"/>
      <c r="N47" s="96">
        <f>'CL &amp; Data'!M259</f>
        <v>0</v>
      </c>
      <c r="O47" s="13">
        <f t="shared" si="2"/>
        <v>0</v>
      </c>
      <c r="P47" s="6">
        <f>'CL &amp; Data'!N259</f>
        <v>0</v>
      </c>
      <c r="Q47" s="8"/>
      <c r="R47" s="96">
        <f>'CL &amp; Data'!M676</f>
        <v>0</v>
      </c>
      <c r="S47" s="13">
        <f t="shared" si="3"/>
        <v>0</v>
      </c>
      <c r="T47" s="96">
        <f>'CL &amp; Data'!N676</f>
        <v>0</v>
      </c>
      <c r="U47" s="8"/>
      <c r="V47" s="96" t="e">
        <f>'CL &amp; Data'!#REF!/1000000000</f>
        <v>#REF!</v>
      </c>
    </row>
    <row r="48" spans="2:22" x14ac:dyDescent="0.25">
      <c r="B48" s="99">
        <f>'CL &amp; Data'!B54/1000000000</f>
        <v>6.76</v>
      </c>
      <c r="C48" s="8"/>
      <c r="D48" s="99">
        <f>'CL &amp; Data'!C54</f>
        <v>-7.5100179000000002</v>
      </c>
      <c r="E48" s="13">
        <f t="shared" si="0"/>
        <v>-1.9782744000000001</v>
      </c>
      <c r="F48" s="99">
        <f>'CL &amp; Data'!D54</f>
        <v>-9.9152430999999996</v>
      </c>
      <c r="G48" s="8"/>
      <c r="H48" s="96" t="e">
        <f>'CL &amp; Data'!#REF!</f>
        <v>#REF!</v>
      </c>
      <c r="I48" s="13" t="e">
        <f t="shared" si="1"/>
        <v>#REF!</v>
      </c>
      <c r="J48" s="96" t="e">
        <f>'CL &amp; Data'!#REF!</f>
        <v>#REF!</v>
      </c>
      <c r="L48" s="6">
        <f>'CL &amp; Data'!L260/1000000000</f>
        <v>0</v>
      </c>
      <c r="M48" s="8"/>
      <c r="N48" s="96">
        <f>'CL &amp; Data'!M260</f>
        <v>0</v>
      </c>
      <c r="O48" s="13">
        <f t="shared" si="2"/>
        <v>0</v>
      </c>
      <c r="P48" s="6">
        <f>'CL &amp; Data'!N260</f>
        <v>0</v>
      </c>
      <c r="Q48" s="8"/>
      <c r="R48" s="96">
        <f>'CL &amp; Data'!M677</f>
        <v>0</v>
      </c>
      <c r="S48" s="13">
        <f t="shared" si="3"/>
        <v>0</v>
      </c>
      <c r="T48" s="96">
        <f>'CL &amp; Data'!N677</f>
        <v>0</v>
      </c>
      <c r="U48" s="8"/>
      <c r="V48" s="96" t="e">
        <f>'CL &amp; Data'!#REF!/1000000000</f>
        <v>#REF!</v>
      </c>
    </row>
    <row r="49" spans="2:22" x14ac:dyDescent="0.25">
      <c r="B49" s="99">
        <f>'CL &amp; Data'!B55/1000000000</f>
        <v>6.91</v>
      </c>
      <c r="C49" s="8"/>
      <c r="D49" s="99">
        <f>'CL &amp; Data'!C55</f>
        <v>-7.5000162000000001</v>
      </c>
      <c r="E49" s="13">
        <f t="shared" si="0"/>
        <v>-1.9682727</v>
      </c>
      <c r="F49" s="99">
        <f>'CL &amp; Data'!D55</f>
        <v>-9.9705753000000001</v>
      </c>
      <c r="G49" s="8"/>
      <c r="H49" s="96" t="e">
        <f>'CL &amp; Data'!#REF!</f>
        <v>#REF!</v>
      </c>
      <c r="I49" s="13" t="e">
        <f t="shared" si="1"/>
        <v>#REF!</v>
      </c>
      <c r="J49" s="96" t="e">
        <f>'CL &amp; Data'!#REF!</f>
        <v>#REF!</v>
      </c>
      <c r="L49" s="6">
        <f>'CL &amp; Data'!L261/1000000000</f>
        <v>0</v>
      </c>
      <c r="M49" s="8"/>
      <c r="N49" s="96">
        <f>'CL &amp; Data'!M261</f>
        <v>0</v>
      </c>
      <c r="O49" s="13">
        <f t="shared" si="2"/>
        <v>0</v>
      </c>
      <c r="P49" s="6">
        <f>'CL &amp; Data'!N261</f>
        <v>0</v>
      </c>
      <c r="Q49" s="8"/>
      <c r="R49" s="96">
        <f>'CL &amp; Data'!M678</f>
        <v>0</v>
      </c>
      <c r="S49" s="13">
        <f t="shared" si="3"/>
        <v>0</v>
      </c>
      <c r="T49" s="96">
        <f>'CL &amp; Data'!N678</f>
        <v>0</v>
      </c>
      <c r="U49" s="8"/>
      <c r="V49" s="96" t="e">
        <f>'CL &amp; Data'!#REF!/1000000000</f>
        <v>#REF!</v>
      </c>
    </row>
    <row r="50" spans="2:22" x14ac:dyDescent="0.25">
      <c r="B50" s="99">
        <f>'CL &amp; Data'!B56/1000000000</f>
        <v>7.06</v>
      </c>
      <c r="C50" s="8"/>
      <c r="D50" s="99">
        <f>'CL &amp; Data'!C56</f>
        <v>-7.7118114999999996</v>
      </c>
      <c r="E50" s="13">
        <f t="shared" si="0"/>
        <v>-2.1800679999999995</v>
      </c>
      <c r="F50" s="99">
        <f>'CL &amp; Data'!D56</f>
        <v>-10.317245</v>
      </c>
      <c r="G50" s="8"/>
      <c r="H50" s="96" t="e">
        <f>'CL &amp; Data'!#REF!</f>
        <v>#REF!</v>
      </c>
      <c r="I50" s="13" t="e">
        <f t="shared" si="1"/>
        <v>#REF!</v>
      </c>
      <c r="J50" s="96" t="e">
        <f>'CL &amp; Data'!#REF!</f>
        <v>#REF!</v>
      </c>
      <c r="L50" s="6">
        <f>'CL &amp; Data'!L262/1000000000</f>
        <v>0</v>
      </c>
      <c r="M50" s="8"/>
      <c r="N50" s="96">
        <f>'CL &amp; Data'!M262</f>
        <v>0</v>
      </c>
      <c r="O50" s="13">
        <f t="shared" si="2"/>
        <v>0</v>
      </c>
      <c r="P50" s="6">
        <f>'CL &amp; Data'!N262</f>
        <v>0</v>
      </c>
      <c r="Q50" s="8"/>
      <c r="R50" s="96">
        <f>'CL &amp; Data'!M679</f>
        <v>0</v>
      </c>
      <c r="S50" s="13">
        <f t="shared" si="3"/>
        <v>0</v>
      </c>
      <c r="T50" s="96">
        <f>'CL &amp; Data'!N679</f>
        <v>0</v>
      </c>
      <c r="U50" s="8"/>
      <c r="V50" s="96" t="e">
        <f>'CL &amp; Data'!#REF!/1000000000</f>
        <v>#REF!</v>
      </c>
    </row>
    <row r="51" spans="2:22" x14ac:dyDescent="0.25">
      <c r="B51" s="99">
        <f>'CL &amp; Data'!B57/1000000000</f>
        <v>7.21</v>
      </c>
      <c r="C51" s="8"/>
      <c r="D51" s="99">
        <f>'CL &amp; Data'!C57</f>
        <v>-7.7188201000000003</v>
      </c>
      <c r="E51" s="13">
        <f t="shared" si="0"/>
        <v>-2.1870766000000001</v>
      </c>
      <c r="F51" s="99">
        <f>'CL &amp; Data'!D57</f>
        <v>-10.392712</v>
      </c>
      <c r="G51" s="8"/>
      <c r="H51" s="96" t="e">
        <f>'CL &amp; Data'!#REF!</f>
        <v>#REF!</v>
      </c>
      <c r="I51" s="13" t="e">
        <f t="shared" si="1"/>
        <v>#REF!</v>
      </c>
      <c r="J51" s="96" t="e">
        <f>'CL &amp; Data'!#REF!</f>
        <v>#REF!</v>
      </c>
      <c r="L51" s="6">
        <f>'CL &amp; Data'!L263/1000000000</f>
        <v>0</v>
      </c>
      <c r="M51" s="8"/>
      <c r="N51" s="96">
        <f>'CL &amp; Data'!M263</f>
        <v>0</v>
      </c>
      <c r="O51" s="13">
        <f t="shared" si="2"/>
        <v>0</v>
      </c>
      <c r="P51" s="6">
        <f>'CL &amp; Data'!N263</f>
        <v>0</v>
      </c>
      <c r="Q51" s="8"/>
      <c r="R51" s="96">
        <f>'CL &amp; Data'!M680</f>
        <v>0</v>
      </c>
      <c r="S51" s="13">
        <f t="shared" si="3"/>
        <v>0</v>
      </c>
      <c r="T51" s="96">
        <f>'CL &amp; Data'!N680</f>
        <v>0</v>
      </c>
      <c r="U51" s="8"/>
      <c r="V51" s="96" t="e">
        <f>'CL &amp; Data'!#REF!/1000000000</f>
        <v>#REF!</v>
      </c>
    </row>
    <row r="52" spans="2:22" x14ac:dyDescent="0.25">
      <c r="B52" s="99">
        <f>'CL &amp; Data'!B58/1000000000</f>
        <v>7.36</v>
      </c>
      <c r="C52" s="8"/>
      <c r="D52" s="99">
        <f>'CL &amp; Data'!C58</f>
        <v>-7.7972011999999999</v>
      </c>
      <c r="E52" s="13">
        <f t="shared" si="0"/>
        <v>-2.2654576999999998</v>
      </c>
      <c r="F52" s="99">
        <f>'CL &amp; Data'!D58</f>
        <v>-10.460865999999999</v>
      </c>
      <c r="G52" s="8"/>
      <c r="H52" s="96" t="e">
        <f>'CL &amp; Data'!#REF!</f>
        <v>#REF!</v>
      </c>
      <c r="I52" s="13" t="e">
        <f t="shared" si="1"/>
        <v>#REF!</v>
      </c>
      <c r="J52" s="96" t="e">
        <f>'CL &amp; Data'!#REF!</f>
        <v>#REF!</v>
      </c>
      <c r="L52" s="6">
        <f>'CL &amp; Data'!L264/1000000000</f>
        <v>0</v>
      </c>
      <c r="M52" s="8"/>
      <c r="N52" s="96">
        <f>'CL &amp; Data'!M264</f>
        <v>0</v>
      </c>
      <c r="O52" s="13">
        <f t="shared" si="2"/>
        <v>0</v>
      </c>
      <c r="P52" s="6">
        <f>'CL &amp; Data'!N264</f>
        <v>0</v>
      </c>
      <c r="Q52" s="8"/>
      <c r="R52" s="96">
        <f>'CL &amp; Data'!M681</f>
        <v>0</v>
      </c>
      <c r="S52" s="13">
        <f t="shared" si="3"/>
        <v>0</v>
      </c>
      <c r="T52" s="96">
        <f>'CL &amp; Data'!N681</f>
        <v>0</v>
      </c>
      <c r="U52" s="8"/>
      <c r="V52" s="96" t="e">
        <f>'CL &amp; Data'!#REF!/1000000000</f>
        <v>#REF!</v>
      </c>
    </row>
    <row r="53" spans="2:22" x14ac:dyDescent="0.25">
      <c r="B53" s="99">
        <f>'CL &amp; Data'!B59/1000000000</f>
        <v>7.51</v>
      </c>
      <c r="C53" s="8"/>
      <c r="D53" s="99">
        <f>'CL &amp; Data'!C59</f>
        <v>-7.8903847000000003</v>
      </c>
      <c r="E53" s="13">
        <f t="shared" si="0"/>
        <v>-2.3586412000000001</v>
      </c>
      <c r="F53" s="99">
        <f>'CL &amp; Data'!D59</f>
        <v>-10.595777999999999</v>
      </c>
      <c r="G53" s="8"/>
      <c r="H53" s="96" t="e">
        <f>'CL &amp; Data'!#REF!</f>
        <v>#REF!</v>
      </c>
      <c r="I53" s="13" t="e">
        <f t="shared" si="1"/>
        <v>#REF!</v>
      </c>
      <c r="J53" s="96" t="e">
        <f>'CL &amp; Data'!#REF!</f>
        <v>#REF!</v>
      </c>
      <c r="L53" s="6">
        <f>'CL &amp; Data'!L265/1000000000</f>
        <v>0</v>
      </c>
      <c r="M53" s="8"/>
      <c r="N53" s="96">
        <f>'CL &amp; Data'!M265</f>
        <v>0</v>
      </c>
      <c r="O53" s="13">
        <f t="shared" si="2"/>
        <v>0</v>
      </c>
      <c r="P53" s="6">
        <f>'CL &amp; Data'!N265</f>
        <v>0</v>
      </c>
      <c r="Q53" s="8"/>
      <c r="R53" s="96">
        <f>'CL &amp; Data'!M682</f>
        <v>0</v>
      </c>
      <c r="S53" s="13">
        <f t="shared" si="3"/>
        <v>0</v>
      </c>
      <c r="T53" s="96">
        <f>'CL &amp; Data'!N682</f>
        <v>0</v>
      </c>
      <c r="U53" s="8"/>
      <c r="V53" s="96" t="e">
        <f>'CL &amp; Data'!#REF!/1000000000</f>
        <v>#REF!</v>
      </c>
    </row>
    <row r="54" spans="2:22" x14ac:dyDescent="0.25">
      <c r="B54" s="99">
        <f>'CL &amp; Data'!B60/1000000000</f>
        <v>7.66</v>
      </c>
      <c r="D54" s="99">
        <f>'CL &amp; Data'!C60</f>
        <v>-8.0391625999999992</v>
      </c>
      <c r="E54" s="13">
        <f t="shared" si="0"/>
        <v>-2.507419099999999</v>
      </c>
      <c r="F54" s="99">
        <f>'CL &amp; Data'!D60</f>
        <v>-10.648745999999999</v>
      </c>
      <c r="H54" s="96" t="e">
        <f>'CL &amp; Data'!#REF!</f>
        <v>#REF!</v>
      </c>
      <c r="I54" s="13" t="e">
        <f t="shared" si="1"/>
        <v>#REF!</v>
      </c>
      <c r="J54" s="96" t="e">
        <f>'CL &amp; Data'!#REF!</f>
        <v>#REF!</v>
      </c>
      <c r="L54" s="6">
        <f>'CL &amp; Data'!L266/1000000000</f>
        <v>0</v>
      </c>
      <c r="N54" s="96">
        <f>'CL &amp; Data'!M266</f>
        <v>0</v>
      </c>
      <c r="O54" s="13">
        <f t="shared" si="2"/>
        <v>0</v>
      </c>
      <c r="P54" s="6">
        <f>'CL &amp; Data'!N266</f>
        <v>0</v>
      </c>
      <c r="R54" s="96">
        <f>'CL &amp; Data'!M683</f>
        <v>0</v>
      </c>
      <c r="S54" s="13">
        <f t="shared" si="3"/>
        <v>0</v>
      </c>
      <c r="T54" s="96">
        <f>'CL &amp; Data'!N683</f>
        <v>0</v>
      </c>
      <c r="V54" s="96" t="e">
        <f>'CL &amp; Data'!#REF!/1000000000</f>
        <v>#REF!</v>
      </c>
    </row>
    <row r="55" spans="2:22" x14ac:dyDescent="0.25">
      <c r="B55" s="99">
        <f>'CL &amp; Data'!B61/1000000000</f>
        <v>7.81</v>
      </c>
      <c r="D55" s="99">
        <f>'CL &amp; Data'!C61</f>
        <v>-8.1611366000000007</v>
      </c>
      <c r="E55" s="13">
        <f t="shared" si="0"/>
        <v>-2.6293931000000006</v>
      </c>
      <c r="F55" s="99">
        <f>'CL &amp; Data'!D61</f>
        <v>-10.754842999999999</v>
      </c>
      <c r="H55" s="96" t="e">
        <f>'CL &amp; Data'!#REF!</f>
        <v>#REF!</v>
      </c>
      <c r="I55" s="13" t="e">
        <f t="shared" si="1"/>
        <v>#REF!</v>
      </c>
      <c r="J55" s="96" t="e">
        <f>'CL &amp; Data'!#REF!</f>
        <v>#REF!</v>
      </c>
      <c r="L55" s="6">
        <f>'CL &amp; Data'!L267/1000000000</f>
        <v>0</v>
      </c>
      <c r="N55" s="96">
        <f>'CL &amp; Data'!M267</f>
        <v>0</v>
      </c>
      <c r="O55" s="13">
        <f t="shared" si="2"/>
        <v>0</v>
      </c>
      <c r="P55" s="6">
        <f>'CL &amp; Data'!N267</f>
        <v>0</v>
      </c>
      <c r="R55" s="96">
        <f>'CL &amp; Data'!M684</f>
        <v>0</v>
      </c>
      <c r="S55" s="13">
        <f t="shared" si="3"/>
        <v>0</v>
      </c>
      <c r="T55" s="96">
        <f>'CL &amp; Data'!N684</f>
        <v>0</v>
      </c>
      <c r="V55" s="96" t="e">
        <f>'CL &amp; Data'!#REF!/1000000000</f>
        <v>#REF!</v>
      </c>
    </row>
    <row r="56" spans="2:22" x14ac:dyDescent="0.25">
      <c r="B56" s="99">
        <f>'CL &amp; Data'!B62/1000000000</f>
        <v>7.96</v>
      </c>
      <c r="D56" s="99">
        <f>'CL &amp; Data'!C62</f>
        <v>-8.3814773999999996</v>
      </c>
      <c r="E56" s="13">
        <f t="shared" si="0"/>
        <v>-2.8497338999999995</v>
      </c>
      <c r="F56" s="99">
        <f>'CL &amp; Data'!D62</f>
        <v>-10.929401</v>
      </c>
      <c r="H56" s="96" t="e">
        <f>'CL &amp; Data'!#REF!</f>
        <v>#REF!</v>
      </c>
      <c r="I56" s="13" t="e">
        <f t="shared" si="1"/>
        <v>#REF!</v>
      </c>
      <c r="J56" s="96" t="e">
        <f>'CL &amp; Data'!#REF!</f>
        <v>#REF!</v>
      </c>
      <c r="L56" s="6">
        <f>'CL &amp; Data'!L268/1000000000</f>
        <v>0</v>
      </c>
      <c r="N56" s="96">
        <f>'CL &amp; Data'!M268</f>
        <v>0</v>
      </c>
      <c r="O56" s="13">
        <f t="shared" si="2"/>
        <v>0</v>
      </c>
      <c r="P56" s="6">
        <f>'CL &amp; Data'!N268</f>
        <v>0</v>
      </c>
      <c r="R56" s="96">
        <f>'CL &amp; Data'!M685</f>
        <v>0</v>
      </c>
      <c r="S56" s="13">
        <f t="shared" si="3"/>
        <v>0</v>
      </c>
      <c r="T56" s="96">
        <f>'CL &amp; Data'!N685</f>
        <v>0</v>
      </c>
      <c r="V56" s="96" t="e">
        <f>'CL &amp; Data'!#REF!/1000000000</f>
        <v>#REF!</v>
      </c>
    </row>
    <row r="57" spans="2:22" x14ac:dyDescent="0.25">
      <c r="B57" s="99">
        <f>'CL &amp; Data'!B63/1000000000</f>
        <v>8.11</v>
      </c>
      <c r="D57" s="99">
        <f>'CL &amp; Data'!C63</f>
        <v>-8.5901461000000001</v>
      </c>
      <c r="E57" s="13">
        <f t="shared" si="0"/>
        <v>-3.0584026</v>
      </c>
      <c r="F57" s="99">
        <f>'CL &amp; Data'!D63</f>
        <v>-11.003764</v>
      </c>
      <c r="H57" s="96" t="e">
        <f>'CL &amp; Data'!#REF!</f>
        <v>#REF!</v>
      </c>
      <c r="I57" s="13" t="e">
        <f t="shared" si="1"/>
        <v>#REF!</v>
      </c>
      <c r="J57" s="96" t="e">
        <f>'CL &amp; Data'!#REF!</f>
        <v>#REF!</v>
      </c>
      <c r="L57" s="6">
        <f>'CL &amp; Data'!L269/1000000000</f>
        <v>0</v>
      </c>
      <c r="N57" s="96">
        <f>'CL &amp; Data'!M269</f>
        <v>0</v>
      </c>
      <c r="O57" s="13">
        <f t="shared" si="2"/>
        <v>0</v>
      </c>
      <c r="P57" s="6">
        <f>'CL &amp; Data'!N269</f>
        <v>0</v>
      </c>
      <c r="R57" s="96">
        <f>'CL &amp; Data'!M686</f>
        <v>0</v>
      </c>
      <c r="S57" s="13">
        <f t="shared" si="3"/>
        <v>0</v>
      </c>
      <c r="T57" s="96">
        <f>'CL &amp; Data'!N686</f>
        <v>0</v>
      </c>
      <c r="V57" s="96" t="e">
        <f>'CL &amp; Data'!#REF!/1000000000</f>
        <v>#REF!</v>
      </c>
    </row>
    <row r="58" spans="2:22" x14ac:dyDescent="0.25">
      <c r="B58" s="99">
        <f>'CL &amp; Data'!B64/1000000000</f>
        <v>8.26</v>
      </c>
      <c r="D58" s="99">
        <f>'CL &amp; Data'!C64</f>
        <v>-8.8089714000000008</v>
      </c>
      <c r="E58" s="13">
        <f t="shared" si="0"/>
        <v>-3.2772279000000006</v>
      </c>
      <c r="F58" s="99">
        <f>'CL &amp; Data'!D64</f>
        <v>-11.063860999999999</v>
      </c>
      <c r="H58" s="96" t="e">
        <f>'CL &amp; Data'!#REF!</f>
        <v>#REF!</v>
      </c>
      <c r="I58" s="13" t="e">
        <f t="shared" si="1"/>
        <v>#REF!</v>
      </c>
      <c r="J58" s="96" t="e">
        <f>'CL &amp; Data'!#REF!</f>
        <v>#REF!</v>
      </c>
      <c r="L58" s="6">
        <f>'CL &amp; Data'!L270/1000000000</f>
        <v>0</v>
      </c>
      <c r="N58" s="96">
        <f>'CL &amp; Data'!M270</f>
        <v>0</v>
      </c>
      <c r="O58" s="13">
        <f t="shared" si="2"/>
        <v>0</v>
      </c>
      <c r="P58" s="6">
        <f>'CL &amp; Data'!N270</f>
        <v>0</v>
      </c>
      <c r="R58" s="96">
        <f>'CL &amp; Data'!M687</f>
        <v>0</v>
      </c>
      <c r="S58" s="13">
        <f t="shared" si="3"/>
        <v>0</v>
      </c>
      <c r="T58" s="96">
        <f>'CL &amp; Data'!N687</f>
        <v>0</v>
      </c>
      <c r="V58" s="96" t="e">
        <f>'CL &amp; Data'!#REF!/1000000000</f>
        <v>#REF!</v>
      </c>
    </row>
    <row r="59" spans="2:22" x14ac:dyDescent="0.25">
      <c r="B59" s="99">
        <f>'CL &amp; Data'!B65/1000000000</f>
        <v>8.41</v>
      </c>
      <c r="D59" s="99">
        <f>'CL &amp; Data'!C65</f>
        <v>-9.0069151000000005</v>
      </c>
      <c r="E59" s="13">
        <f t="shared" si="0"/>
        <v>-3.4751716000000004</v>
      </c>
      <c r="F59" s="99">
        <f>'CL &amp; Data'!D65</f>
        <v>-11.092695000000001</v>
      </c>
      <c r="H59" s="96" t="e">
        <f>'CL &amp; Data'!#REF!</f>
        <v>#REF!</v>
      </c>
      <c r="I59" s="13" t="e">
        <f t="shared" si="1"/>
        <v>#REF!</v>
      </c>
      <c r="J59" s="96" t="e">
        <f>'CL &amp; Data'!#REF!</f>
        <v>#REF!</v>
      </c>
      <c r="L59" s="6">
        <f>'CL &amp; Data'!L271/1000000000</f>
        <v>0</v>
      </c>
      <c r="N59" s="96">
        <f>'CL &amp; Data'!M271</f>
        <v>0</v>
      </c>
      <c r="O59" s="13">
        <f t="shared" si="2"/>
        <v>0</v>
      </c>
      <c r="P59" s="6">
        <f>'CL &amp; Data'!N271</f>
        <v>0</v>
      </c>
      <c r="R59" s="96">
        <f>'CL &amp; Data'!M688</f>
        <v>0</v>
      </c>
      <c r="S59" s="13">
        <f t="shared" si="3"/>
        <v>0</v>
      </c>
      <c r="T59" s="96">
        <f>'CL &amp; Data'!N688</f>
        <v>0</v>
      </c>
      <c r="V59" s="96" t="e">
        <f>'CL &amp; Data'!#REF!/1000000000</f>
        <v>#REF!</v>
      </c>
    </row>
    <row r="60" spans="2:22" x14ac:dyDescent="0.25">
      <c r="B60" s="99">
        <f>'CL &amp; Data'!B66/1000000000</f>
        <v>8.56</v>
      </c>
      <c r="D60" s="99">
        <f>'CL &amp; Data'!C66</f>
        <v>-9.3241204999999994</v>
      </c>
      <c r="E60" s="13">
        <f t="shared" si="0"/>
        <v>-3.7923769999999992</v>
      </c>
      <c r="F60" s="99">
        <f>'CL &amp; Data'!D66</f>
        <v>-10.945923000000001</v>
      </c>
      <c r="H60" s="96" t="e">
        <f>'CL &amp; Data'!#REF!</f>
        <v>#REF!</v>
      </c>
      <c r="I60" s="13" t="e">
        <f t="shared" si="1"/>
        <v>#REF!</v>
      </c>
      <c r="J60" s="96" t="e">
        <f>'CL &amp; Data'!#REF!</f>
        <v>#REF!</v>
      </c>
      <c r="L60" s="6">
        <f>'CL &amp; Data'!L272/1000000000</f>
        <v>0</v>
      </c>
      <c r="N60" s="96">
        <f>'CL &amp; Data'!M272</f>
        <v>0</v>
      </c>
      <c r="O60" s="13">
        <f t="shared" si="2"/>
        <v>0</v>
      </c>
      <c r="P60" s="6">
        <f>'CL &amp; Data'!N272</f>
        <v>0</v>
      </c>
      <c r="R60" s="96">
        <f>'CL &amp; Data'!M689</f>
        <v>0</v>
      </c>
      <c r="S60" s="13">
        <f t="shared" si="3"/>
        <v>0</v>
      </c>
      <c r="T60" s="96">
        <f>'CL &amp; Data'!N689</f>
        <v>0</v>
      </c>
      <c r="V60" s="96" t="e">
        <f>'CL &amp; Data'!#REF!/1000000000</f>
        <v>#REF!</v>
      </c>
    </row>
    <row r="61" spans="2:22" x14ac:dyDescent="0.25">
      <c r="B61" s="99">
        <f>'CL &amp; Data'!B67/1000000000</f>
        <v>8.7100000000000009</v>
      </c>
      <c r="D61" s="99">
        <f>'CL &amp; Data'!C67</f>
        <v>-9.4942388999999991</v>
      </c>
      <c r="E61" s="13">
        <f t="shared" si="0"/>
        <v>-3.962495399999999</v>
      </c>
      <c r="F61" s="99">
        <f>'CL &amp; Data'!D67</f>
        <v>-10.917498</v>
      </c>
      <c r="H61" s="96" t="e">
        <f>'CL &amp; Data'!#REF!</f>
        <v>#REF!</v>
      </c>
      <c r="I61" s="13" t="e">
        <f t="shared" si="1"/>
        <v>#REF!</v>
      </c>
      <c r="J61" s="96" t="e">
        <f>'CL &amp; Data'!#REF!</f>
        <v>#REF!</v>
      </c>
      <c r="L61" s="6">
        <f>'CL &amp; Data'!L273/1000000000</f>
        <v>0</v>
      </c>
      <c r="N61" s="96">
        <f>'CL &amp; Data'!M273</f>
        <v>0</v>
      </c>
      <c r="O61" s="13">
        <f t="shared" si="2"/>
        <v>0</v>
      </c>
      <c r="P61" s="6">
        <f>'CL &amp; Data'!N273</f>
        <v>0</v>
      </c>
      <c r="R61" s="96">
        <f>'CL &amp; Data'!M690</f>
        <v>0</v>
      </c>
      <c r="S61" s="13">
        <f t="shared" si="3"/>
        <v>0</v>
      </c>
      <c r="T61" s="96">
        <f>'CL &amp; Data'!N690</f>
        <v>0</v>
      </c>
      <c r="V61" s="96" t="e">
        <f>'CL &amp; Data'!#REF!/1000000000</f>
        <v>#REF!</v>
      </c>
    </row>
    <row r="62" spans="2:22" x14ac:dyDescent="0.25">
      <c r="B62" s="99">
        <f>'CL &amp; Data'!B68/1000000000</f>
        <v>8.86</v>
      </c>
      <c r="D62" s="99">
        <f>'CL &amp; Data'!C68</f>
        <v>-9.6449412999999993</v>
      </c>
      <c r="E62" s="13">
        <f t="shared" si="0"/>
        <v>-4.1131977999999991</v>
      </c>
      <c r="F62" s="99">
        <f>'CL &amp; Data'!D68</f>
        <v>-10.780806999999999</v>
      </c>
      <c r="H62" s="96" t="e">
        <f>'CL &amp; Data'!#REF!</f>
        <v>#REF!</v>
      </c>
      <c r="I62" s="13" t="e">
        <f t="shared" si="1"/>
        <v>#REF!</v>
      </c>
      <c r="J62" s="96" t="e">
        <f>'CL &amp; Data'!#REF!</f>
        <v>#REF!</v>
      </c>
      <c r="L62" s="6">
        <f>'CL &amp; Data'!L274/1000000000</f>
        <v>0</v>
      </c>
      <c r="N62" s="96">
        <f>'CL &amp; Data'!M274</f>
        <v>0</v>
      </c>
      <c r="O62" s="13">
        <f t="shared" si="2"/>
        <v>0</v>
      </c>
      <c r="P62" s="6">
        <f>'CL &amp; Data'!N274</f>
        <v>0</v>
      </c>
      <c r="R62" s="96">
        <f>'CL &amp; Data'!M691</f>
        <v>0</v>
      </c>
      <c r="S62" s="13">
        <f t="shared" si="3"/>
        <v>0</v>
      </c>
      <c r="T62" s="96">
        <f>'CL &amp; Data'!N691</f>
        <v>0</v>
      </c>
      <c r="V62" s="96" t="e">
        <f>'CL &amp; Data'!#REF!/1000000000</f>
        <v>#REF!</v>
      </c>
    </row>
    <row r="63" spans="2:22" x14ac:dyDescent="0.25">
      <c r="B63" s="99">
        <f>'CL &amp; Data'!B69/1000000000</f>
        <v>9.01</v>
      </c>
      <c r="D63" s="99">
        <f>'CL &amp; Data'!C69</f>
        <v>-9.7749299999999995</v>
      </c>
      <c r="E63" s="13">
        <f t="shared" si="0"/>
        <v>-4.2431864999999993</v>
      </c>
      <c r="F63" s="99">
        <f>'CL &amp; Data'!D69</f>
        <v>-10.628461</v>
      </c>
      <c r="H63" s="96" t="e">
        <f>'CL &amp; Data'!#REF!</f>
        <v>#REF!</v>
      </c>
      <c r="I63" s="13" t="e">
        <f t="shared" si="1"/>
        <v>#REF!</v>
      </c>
      <c r="J63" s="96" t="e">
        <f>'CL &amp; Data'!#REF!</f>
        <v>#REF!</v>
      </c>
      <c r="L63" s="6">
        <f>'CL &amp; Data'!L275/1000000000</f>
        <v>0</v>
      </c>
      <c r="N63" s="96">
        <f>'CL &amp; Data'!M275</f>
        <v>0</v>
      </c>
      <c r="O63" s="13">
        <f t="shared" si="2"/>
        <v>0</v>
      </c>
      <c r="P63" s="6">
        <f>'CL &amp; Data'!N275</f>
        <v>0</v>
      </c>
      <c r="R63" s="96">
        <f>'CL &amp; Data'!M692</f>
        <v>0</v>
      </c>
      <c r="S63" s="13">
        <f t="shared" si="3"/>
        <v>0</v>
      </c>
      <c r="T63" s="96">
        <f>'CL &amp; Data'!N692</f>
        <v>0</v>
      </c>
      <c r="V63" s="96" t="e">
        <f>'CL &amp; Data'!#REF!/1000000000</f>
        <v>#REF!</v>
      </c>
    </row>
    <row r="64" spans="2:22" x14ac:dyDescent="0.25">
      <c r="B64" s="99">
        <f>'CL &amp; Data'!B70/1000000000</f>
        <v>9.16</v>
      </c>
      <c r="D64" s="99">
        <f>'CL &amp; Data'!C70</f>
        <v>-9.8142262000000002</v>
      </c>
      <c r="E64" s="13">
        <f t="shared" si="0"/>
        <v>-4.2824827000000001</v>
      </c>
      <c r="F64" s="99">
        <f>'CL &amp; Data'!D70</f>
        <v>-10.696571</v>
      </c>
      <c r="H64" s="96" t="e">
        <f>'CL &amp; Data'!#REF!</f>
        <v>#REF!</v>
      </c>
      <c r="I64" s="13" t="e">
        <f t="shared" si="1"/>
        <v>#REF!</v>
      </c>
      <c r="J64" s="96" t="e">
        <f>'CL &amp; Data'!#REF!</f>
        <v>#REF!</v>
      </c>
      <c r="L64" s="6">
        <f>'CL &amp; Data'!L276/1000000000</f>
        <v>0</v>
      </c>
      <c r="N64" s="96">
        <f>'CL &amp; Data'!M276</f>
        <v>0</v>
      </c>
      <c r="O64" s="13">
        <f t="shared" si="2"/>
        <v>0</v>
      </c>
      <c r="P64" s="6">
        <f>'CL &amp; Data'!N276</f>
        <v>0</v>
      </c>
      <c r="R64" s="96">
        <f>'CL &amp; Data'!M693</f>
        <v>0</v>
      </c>
      <c r="S64" s="13">
        <f t="shared" si="3"/>
        <v>0</v>
      </c>
      <c r="T64" s="96">
        <f>'CL &amp; Data'!N693</f>
        <v>0</v>
      </c>
      <c r="V64" s="96" t="e">
        <f>'CL &amp; Data'!#REF!/1000000000</f>
        <v>#REF!</v>
      </c>
    </row>
    <row r="65" spans="2:22" x14ac:dyDescent="0.25">
      <c r="B65" s="99">
        <f>'CL &amp; Data'!B71/1000000000</f>
        <v>9.31</v>
      </c>
      <c r="D65" s="99">
        <f>'CL &amp; Data'!C71</f>
        <v>-9.7993593000000008</v>
      </c>
      <c r="E65" s="13">
        <f t="shared" si="0"/>
        <v>-4.2676158000000006</v>
      </c>
      <c r="F65" s="99">
        <f>'CL &amp; Data'!D71</f>
        <v>-10.775617</v>
      </c>
      <c r="H65" s="96" t="e">
        <f>'CL &amp; Data'!#REF!</f>
        <v>#REF!</v>
      </c>
      <c r="I65" s="13" t="e">
        <f t="shared" si="1"/>
        <v>#REF!</v>
      </c>
      <c r="J65" s="96" t="e">
        <f>'CL &amp; Data'!#REF!</f>
        <v>#REF!</v>
      </c>
      <c r="L65" s="6">
        <f>'CL &amp; Data'!L277/1000000000</f>
        <v>0</v>
      </c>
      <c r="N65" s="96">
        <f>'CL &amp; Data'!M277</f>
        <v>0</v>
      </c>
      <c r="O65" s="13">
        <f t="shared" si="2"/>
        <v>0</v>
      </c>
      <c r="P65" s="6">
        <f>'CL &amp; Data'!N277</f>
        <v>0</v>
      </c>
      <c r="R65" s="96">
        <f>'CL &amp; Data'!M694</f>
        <v>0</v>
      </c>
      <c r="S65" s="13">
        <f t="shared" si="3"/>
        <v>0</v>
      </c>
      <c r="T65" s="96">
        <f>'CL &amp; Data'!N694</f>
        <v>0</v>
      </c>
      <c r="V65" s="96" t="e">
        <f>'CL &amp; Data'!#REF!/1000000000</f>
        <v>#REF!</v>
      </c>
    </row>
    <row r="66" spans="2:22" x14ac:dyDescent="0.25">
      <c r="B66" s="99">
        <f>'CL &amp; Data'!B72/1000000000</f>
        <v>9.4600000000000009</v>
      </c>
      <c r="D66" s="99">
        <f>'CL &amp; Data'!C72</f>
        <v>-9.8166598999999994</v>
      </c>
      <c r="E66" s="13">
        <f t="shared" si="0"/>
        <v>-4.2849163999999993</v>
      </c>
      <c r="F66" s="99">
        <f>'CL &amp; Data'!D72</f>
        <v>-10.902187</v>
      </c>
      <c r="H66" s="96" t="e">
        <f>'CL &amp; Data'!#REF!</f>
        <v>#REF!</v>
      </c>
      <c r="I66" s="13" t="e">
        <f t="shared" si="1"/>
        <v>#REF!</v>
      </c>
      <c r="J66" s="96" t="e">
        <f>'CL &amp; Data'!#REF!</f>
        <v>#REF!</v>
      </c>
      <c r="L66" s="6">
        <f>'CL &amp; Data'!L278/1000000000</f>
        <v>0</v>
      </c>
      <c r="N66" s="96">
        <f>'CL &amp; Data'!M278</f>
        <v>0</v>
      </c>
      <c r="O66" s="13">
        <f t="shared" si="2"/>
        <v>0</v>
      </c>
      <c r="P66" s="6">
        <f>'CL &amp; Data'!N278</f>
        <v>0</v>
      </c>
      <c r="R66" s="96">
        <f>'CL &amp; Data'!M695</f>
        <v>0</v>
      </c>
      <c r="S66" s="13">
        <f t="shared" si="3"/>
        <v>0</v>
      </c>
      <c r="T66" s="96">
        <f>'CL &amp; Data'!N695</f>
        <v>0</v>
      </c>
      <c r="V66" s="96" t="e">
        <f>'CL &amp; Data'!#REF!/1000000000</f>
        <v>#REF!</v>
      </c>
    </row>
    <row r="67" spans="2:22" x14ac:dyDescent="0.25">
      <c r="B67" s="99">
        <f>'CL &amp; Data'!B73/1000000000</f>
        <v>9.61</v>
      </c>
      <c r="D67" s="99">
        <f>'CL &amp; Data'!C73</f>
        <v>-9.6276378999999999</v>
      </c>
      <c r="E67" s="13">
        <f t="shared" si="0"/>
        <v>-4.0958943999999997</v>
      </c>
      <c r="F67" s="99">
        <f>'CL &amp; Data'!D73</f>
        <v>-11.280962000000001</v>
      </c>
      <c r="H67" s="96" t="e">
        <f>'CL &amp; Data'!#REF!</f>
        <v>#REF!</v>
      </c>
      <c r="I67" s="13" t="e">
        <f t="shared" si="1"/>
        <v>#REF!</v>
      </c>
      <c r="J67" s="96" t="e">
        <f>'CL &amp; Data'!#REF!</f>
        <v>#REF!</v>
      </c>
      <c r="L67" s="6">
        <f>'CL &amp; Data'!L279/1000000000</f>
        <v>0</v>
      </c>
      <c r="N67" s="96">
        <f>'CL &amp; Data'!M279</f>
        <v>0</v>
      </c>
      <c r="O67" s="13">
        <f t="shared" si="2"/>
        <v>0</v>
      </c>
      <c r="P67" s="6">
        <f>'CL &amp; Data'!N279</f>
        <v>0</v>
      </c>
      <c r="R67" s="96">
        <f>'CL &amp; Data'!M696</f>
        <v>0</v>
      </c>
      <c r="S67" s="13">
        <f t="shared" si="3"/>
        <v>0</v>
      </c>
      <c r="T67" s="96">
        <f>'CL &amp; Data'!N696</f>
        <v>0</v>
      </c>
      <c r="V67" s="96" t="e">
        <f>'CL &amp; Data'!#REF!/1000000000</f>
        <v>#REF!</v>
      </c>
    </row>
    <row r="68" spans="2:22" x14ac:dyDescent="0.25">
      <c r="B68" s="99">
        <f>'CL &amp; Data'!B74/1000000000</f>
        <v>9.76</v>
      </c>
      <c r="D68" s="99">
        <f>'CL &amp; Data'!C74</f>
        <v>-9.3308610999999999</v>
      </c>
      <c r="E68" s="13">
        <f t="shared" ref="E68:E131" si="4">D68-$D$4</f>
        <v>-3.7991175999999998</v>
      </c>
      <c r="F68" s="99">
        <f>'CL &amp; Data'!D74</f>
        <v>-11.430315</v>
      </c>
      <c r="H68" s="96" t="e">
        <f>'CL &amp; Data'!#REF!</f>
        <v>#REF!</v>
      </c>
      <c r="I68" s="13" t="e">
        <f t="shared" ref="I68:I131" si="5">H68-$H$20</f>
        <v>#REF!</v>
      </c>
      <c r="J68" s="96" t="e">
        <f>'CL &amp; Data'!#REF!</f>
        <v>#REF!</v>
      </c>
      <c r="L68" s="6">
        <f>'CL &amp; Data'!L280/1000000000</f>
        <v>0</v>
      </c>
      <c r="N68" s="96">
        <f>'CL &amp; Data'!M280</f>
        <v>0</v>
      </c>
      <c r="O68" s="13">
        <f t="shared" ref="O68:O131" si="6">N68-$N$4</f>
        <v>0</v>
      </c>
      <c r="P68" s="6">
        <f>'CL &amp; Data'!N280</f>
        <v>0</v>
      </c>
      <c r="R68" s="96">
        <f>'CL &amp; Data'!M697</f>
        <v>0</v>
      </c>
      <c r="S68" s="13">
        <f t="shared" ref="S68:S131" si="7">R68-$R$11</f>
        <v>0</v>
      </c>
      <c r="T68" s="96">
        <f>'CL &amp; Data'!N697</f>
        <v>0</v>
      </c>
      <c r="V68" s="96" t="e">
        <f>'CL &amp; Data'!#REF!/1000000000</f>
        <v>#REF!</v>
      </c>
    </row>
    <row r="69" spans="2:22" x14ac:dyDescent="0.25">
      <c r="B69" s="99">
        <f>'CL &amp; Data'!B75/1000000000</f>
        <v>9.91</v>
      </c>
      <c r="D69" s="99">
        <f>'CL &amp; Data'!C75</f>
        <v>-8.8951530000000005</v>
      </c>
      <c r="E69" s="13">
        <f t="shared" si="4"/>
        <v>-3.3634095000000004</v>
      </c>
      <c r="F69" s="99">
        <f>'CL &amp; Data'!D75</f>
        <v>-11.324047</v>
      </c>
      <c r="H69" s="96" t="e">
        <f>'CL &amp; Data'!#REF!</f>
        <v>#REF!</v>
      </c>
      <c r="I69" s="13" t="e">
        <f t="shared" si="5"/>
        <v>#REF!</v>
      </c>
      <c r="J69" s="96" t="e">
        <f>'CL &amp; Data'!#REF!</f>
        <v>#REF!</v>
      </c>
      <c r="L69" s="6">
        <f>'CL &amp; Data'!L281/1000000000</f>
        <v>0</v>
      </c>
      <c r="N69" s="96">
        <f>'CL &amp; Data'!M281</f>
        <v>0</v>
      </c>
      <c r="O69" s="13">
        <f t="shared" si="6"/>
        <v>0</v>
      </c>
      <c r="P69" s="6">
        <f>'CL &amp; Data'!N281</f>
        <v>0</v>
      </c>
      <c r="R69" s="96">
        <f>'CL &amp; Data'!M698</f>
        <v>0</v>
      </c>
      <c r="S69" s="13">
        <f t="shared" si="7"/>
        <v>0</v>
      </c>
      <c r="T69" s="96">
        <f>'CL &amp; Data'!N698</f>
        <v>0</v>
      </c>
      <c r="V69" s="96" t="e">
        <f>'CL &amp; Data'!#REF!/1000000000</f>
        <v>#REF!</v>
      </c>
    </row>
    <row r="70" spans="2:22" x14ac:dyDescent="0.25">
      <c r="B70" s="99">
        <f>'CL &amp; Data'!B76/1000000000</f>
        <v>10.06</v>
      </c>
      <c r="D70" s="99">
        <f>'CL &amp; Data'!C76</f>
        <v>-8.4595117999999996</v>
      </c>
      <c r="E70" s="13">
        <f t="shared" si="4"/>
        <v>-2.9277682999999994</v>
      </c>
      <c r="F70" s="99">
        <f>'CL &amp; Data'!D76</f>
        <v>-11.137086999999999</v>
      </c>
      <c r="H70" s="96" t="e">
        <f>'CL &amp; Data'!#REF!</f>
        <v>#REF!</v>
      </c>
      <c r="I70" s="13" t="e">
        <f t="shared" si="5"/>
        <v>#REF!</v>
      </c>
      <c r="J70" s="96" t="e">
        <f>'CL &amp; Data'!#REF!</f>
        <v>#REF!</v>
      </c>
      <c r="L70" s="6">
        <f>'CL &amp; Data'!L282/1000000000</f>
        <v>0</v>
      </c>
      <c r="N70" s="96">
        <f>'CL &amp; Data'!M282</f>
        <v>0</v>
      </c>
      <c r="O70" s="13">
        <f t="shared" si="6"/>
        <v>0</v>
      </c>
      <c r="P70" s="6">
        <f>'CL &amp; Data'!N282</f>
        <v>0</v>
      </c>
      <c r="R70" s="96">
        <f>'CL &amp; Data'!M699</f>
        <v>0</v>
      </c>
      <c r="S70" s="13">
        <f t="shared" si="7"/>
        <v>0</v>
      </c>
      <c r="T70" s="96">
        <f>'CL &amp; Data'!N699</f>
        <v>0</v>
      </c>
      <c r="V70" s="96" t="e">
        <f>'CL &amp; Data'!#REF!/1000000000</f>
        <v>#REF!</v>
      </c>
    </row>
    <row r="71" spans="2:22" x14ac:dyDescent="0.25">
      <c r="B71" s="99">
        <f>'CL &amp; Data'!B77/1000000000</f>
        <v>10.210000000000001</v>
      </c>
      <c r="D71" s="99">
        <f>'CL &amp; Data'!C77</f>
        <v>-8.1194877999999999</v>
      </c>
      <c r="E71" s="13">
        <f t="shared" si="4"/>
        <v>-2.5877442999999998</v>
      </c>
      <c r="F71" s="99">
        <f>'CL &amp; Data'!D77</f>
        <v>-10.722261</v>
      </c>
      <c r="H71" s="96" t="e">
        <f>'CL &amp; Data'!#REF!</f>
        <v>#REF!</v>
      </c>
      <c r="I71" s="13" t="e">
        <f t="shared" si="5"/>
        <v>#REF!</v>
      </c>
      <c r="J71" s="96" t="e">
        <f>'CL &amp; Data'!#REF!</f>
        <v>#REF!</v>
      </c>
      <c r="L71" s="6">
        <f>'CL &amp; Data'!L283/1000000000</f>
        <v>0</v>
      </c>
      <c r="N71" s="96">
        <f>'CL &amp; Data'!M283</f>
        <v>0</v>
      </c>
      <c r="O71" s="13">
        <f t="shared" si="6"/>
        <v>0</v>
      </c>
      <c r="P71" s="6">
        <f>'CL &amp; Data'!N283</f>
        <v>0</v>
      </c>
      <c r="R71" s="96">
        <f>'CL &amp; Data'!M700</f>
        <v>0</v>
      </c>
      <c r="S71" s="13">
        <f t="shared" si="7"/>
        <v>0</v>
      </c>
      <c r="T71" s="96">
        <f>'CL &amp; Data'!N700</f>
        <v>0</v>
      </c>
      <c r="V71" s="96" t="e">
        <f>'CL &amp; Data'!#REF!/1000000000</f>
        <v>#REF!</v>
      </c>
    </row>
    <row r="72" spans="2:22" x14ac:dyDescent="0.25">
      <c r="B72" s="99">
        <f>'CL &amp; Data'!B78/1000000000</f>
        <v>10.36</v>
      </c>
      <c r="D72" s="99">
        <f>'CL &amp; Data'!C78</f>
        <v>-7.8461255999999997</v>
      </c>
      <c r="E72" s="13">
        <f t="shared" si="4"/>
        <v>-2.3143820999999996</v>
      </c>
      <c r="F72" s="99">
        <f>'CL &amp; Data'!D78</f>
        <v>-10.517909</v>
      </c>
      <c r="H72" s="96" t="e">
        <f>'CL &amp; Data'!#REF!</f>
        <v>#REF!</v>
      </c>
      <c r="I72" s="13" t="e">
        <f t="shared" si="5"/>
        <v>#REF!</v>
      </c>
      <c r="J72" s="96" t="e">
        <f>'CL &amp; Data'!#REF!</f>
        <v>#REF!</v>
      </c>
      <c r="L72" s="6">
        <f>'CL &amp; Data'!L284/1000000000</f>
        <v>0</v>
      </c>
      <c r="N72" s="96">
        <f>'CL &amp; Data'!M284</f>
        <v>0</v>
      </c>
      <c r="O72" s="13">
        <f t="shared" si="6"/>
        <v>0</v>
      </c>
      <c r="P72" s="6">
        <f>'CL &amp; Data'!N284</f>
        <v>0</v>
      </c>
      <c r="R72" s="96">
        <f>'CL &amp; Data'!M701</f>
        <v>0</v>
      </c>
      <c r="S72" s="13">
        <f t="shared" si="7"/>
        <v>0</v>
      </c>
      <c r="T72" s="96">
        <f>'CL &amp; Data'!N701</f>
        <v>0</v>
      </c>
      <c r="V72" s="96" t="e">
        <f>'CL &amp; Data'!#REF!/1000000000</f>
        <v>#REF!</v>
      </c>
    </row>
    <row r="73" spans="2:22" x14ac:dyDescent="0.25">
      <c r="B73" s="99">
        <f>'CL &amp; Data'!B79/1000000000</f>
        <v>10.51</v>
      </c>
      <c r="D73" s="99">
        <f>'CL &amp; Data'!C79</f>
        <v>-7.6496548999999998</v>
      </c>
      <c r="E73" s="13">
        <f t="shared" si="4"/>
        <v>-2.1179113999999997</v>
      </c>
      <c r="F73" s="99">
        <f>'CL &amp; Data'!D79</f>
        <v>-10.447822</v>
      </c>
      <c r="H73" s="96" t="e">
        <f>'CL &amp; Data'!#REF!</f>
        <v>#REF!</v>
      </c>
      <c r="I73" s="13" t="e">
        <f t="shared" si="5"/>
        <v>#REF!</v>
      </c>
      <c r="J73" s="96" t="e">
        <f>'CL &amp; Data'!#REF!</f>
        <v>#REF!</v>
      </c>
      <c r="L73" s="6">
        <f>'CL &amp; Data'!L285/1000000000</f>
        <v>0</v>
      </c>
      <c r="N73" s="96">
        <f>'CL &amp; Data'!M285</f>
        <v>0</v>
      </c>
      <c r="O73" s="13">
        <f t="shared" si="6"/>
        <v>0</v>
      </c>
      <c r="P73" s="6">
        <f>'CL &amp; Data'!N285</f>
        <v>0</v>
      </c>
      <c r="R73" s="96">
        <f>'CL &amp; Data'!M702</f>
        <v>0</v>
      </c>
      <c r="S73" s="13">
        <f t="shared" si="7"/>
        <v>0</v>
      </c>
      <c r="T73" s="96">
        <f>'CL &amp; Data'!N702</f>
        <v>0</v>
      </c>
      <c r="V73" s="96" t="e">
        <f>'CL &amp; Data'!#REF!/1000000000</f>
        <v>#REF!</v>
      </c>
    </row>
    <row r="74" spans="2:22" x14ac:dyDescent="0.25">
      <c r="B74" s="99">
        <f>'CL &amp; Data'!B80/1000000000</f>
        <v>10.66</v>
      </c>
      <c r="D74" s="99">
        <f>'CL &amp; Data'!C80</f>
        <v>-7.3866673</v>
      </c>
      <c r="E74" s="13">
        <f t="shared" si="4"/>
        <v>-1.8549237999999999</v>
      </c>
      <c r="F74" s="99">
        <f>'CL &amp; Data'!D80</f>
        <v>-10.114706999999999</v>
      </c>
      <c r="H74" s="96" t="e">
        <f>'CL &amp; Data'!#REF!</f>
        <v>#REF!</v>
      </c>
      <c r="I74" s="13" t="e">
        <f t="shared" si="5"/>
        <v>#REF!</v>
      </c>
      <c r="J74" s="96" t="e">
        <f>'CL &amp; Data'!#REF!</f>
        <v>#REF!</v>
      </c>
      <c r="L74" s="6">
        <f>'CL &amp; Data'!L286/1000000000</f>
        <v>0</v>
      </c>
      <c r="N74" s="96">
        <f>'CL &amp; Data'!M286</f>
        <v>0</v>
      </c>
      <c r="O74" s="13">
        <f t="shared" si="6"/>
        <v>0</v>
      </c>
      <c r="P74" s="6">
        <f>'CL &amp; Data'!N286</f>
        <v>0</v>
      </c>
      <c r="R74" s="96">
        <f>'CL &amp; Data'!M703</f>
        <v>0</v>
      </c>
      <c r="S74" s="13">
        <f t="shared" si="7"/>
        <v>0</v>
      </c>
      <c r="T74" s="96">
        <f>'CL &amp; Data'!N703</f>
        <v>0</v>
      </c>
      <c r="V74" s="96" t="e">
        <f>'CL &amp; Data'!#REF!/1000000000</f>
        <v>#REF!</v>
      </c>
    </row>
    <row r="75" spans="2:22" x14ac:dyDescent="0.25">
      <c r="B75" s="99">
        <f>'CL &amp; Data'!B81/1000000000</f>
        <v>10.81</v>
      </c>
      <c r="D75" s="99">
        <f>'CL &amp; Data'!C81</f>
        <v>-7.2722898000000002</v>
      </c>
      <c r="E75" s="13">
        <f t="shared" si="4"/>
        <v>-1.7405463000000001</v>
      </c>
      <c r="F75" s="99">
        <f>'CL &amp; Data'!D81</f>
        <v>-9.8761119999999991</v>
      </c>
      <c r="H75" s="96" t="e">
        <f>'CL &amp; Data'!#REF!</f>
        <v>#REF!</v>
      </c>
      <c r="I75" s="13" t="e">
        <f t="shared" si="5"/>
        <v>#REF!</v>
      </c>
      <c r="J75" s="96" t="e">
        <f>'CL &amp; Data'!#REF!</f>
        <v>#REF!</v>
      </c>
      <c r="L75" s="6">
        <f>'CL &amp; Data'!L287/1000000000</f>
        <v>0</v>
      </c>
      <c r="N75" s="96">
        <f>'CL &amp; Data'!M287</f>
        <v>0</v>
      </c>
      <c r="O75" s="13">
        <f t="shared" si="6"/>
        <v>0</v>
      </c>
      <c r="P75" s="6">
        <f>'CL &amp; Data'!N287</f>
        <v>0</v>
      </c>
      <c r="R75" s="96">
        <f>'CL &amp; Data'!M704</f>
        <v>0</v>
      </c>
      <c r="S75" s="13">
        <f t="shared" si="7"/>
        <v>0</v>
      </c>
      <c r="T75" s="96">
        <f>'CL &amp; Data'!N704</f>
        <v>0</v>
      </c>
      <c r="V75" s="96" t="e">
        <f>'CL &amp; Data'!#REF!/1000000000</f>
        <v>#REF!</v>
      </c>
    </row>
    <row r="76" spans="2:22" x14ac:dyDescent="0.25">
      <c r="B76" s="99">
        <f>'CL &amp; Data'!B82/1000000000</f>
        <v>10.96</v>
      </c>
      <c r="D76" s="99">
        <f>'CL &amp; Data'!C82</f>
        <v>-7.3037529000000001</v>
      </c>
      <c r="E76" s="13">
        <f t="shared" si="4"/>
        <v>-1.7720094</v>
      </c>
      <c r="F76" s="99">
        <f>'CL &amp; Data'!D82</f>
        <v>-9.9317522</v>
      </c>
      <c r="H76" s="96" t="e">
        <f>'CL &amp; Data'!#REF!</f>
        <v>#REF!</v>
      </c>
      <c r="I76" s="13" t="e">
        <f t="shared" si="5"/>
        <v>#REF!</v>
      </c>
      <c r="J76" s="96" t="e">
        <f>'CL &amp; Data'!#REF!</f>
        <v>#REF!</v>
      </c>
      <c r="L76" s="6">
        <f>'CL &amp; Data'!L288/1000000000</f>
        <v>0</v>
      </c>
      <c r="N76" s="96">
        <f>'CL &amp; Data'!M288</f>
        <v>0</v>
      </c>
      <c r="O76" s="13">
        <f t="shared" si="6"/>
        <v>0</v>
      </c>
      <c r="P76" s="6">
        <f>'CL &amp; Data'!N288</f>
        <v>0</v>
      </c>
      <c r="R76" s="96">
        <f>'CL &amp; Data'!M705</f>
        <v>0</v>
      </c>
      <c r="S76" s="13">
        <f t="shared" si="7"/>
        <v>0</v>
      </c>
      <c r="T76" s="96">
        <f>'CL &amp; Data'!N705</f>
        <v>0</v>
      </c>
      <c r="V76" s="96" t="e">
        <f>'CL &amp; Data'!#REF!/1000000000</f>
        <v>#REF!</v>
      </c>
    </row>
    <row r="77" spans="2:22" x14ac:dyDescent="0.25">
      <c r="B77" s="99">
        <f>'CL &amp; Data'!B83/1000000000</f>
        <v>11.11</v>
      </c>
      <c r="D77" s="99">
        <f>'CL &amp; Data'!C83</f>
        <v>-7.3317889999999997</v>
      </c>
      <c r="E77" s="13">
        <f t="shared" si="4"/>
        <v>-1.8000454999999995</v>
      </c>
      <c r="F77" s="99">
        <f>'CL &amp; Data'!D83</f>
        <v>-10.11224</v>
      </c>
      <c r="H77" s="96" t="e">
        <f>'CL &amp; Data'!#REF!</f>
        <v>#REF!</v>
      </c>
      <c r="I77" s="13" t="e">
        <f t="shared" si="5"/>
        <v>#REF!</v>
      </c>
      <c r="J77" s="96" t="e">
        <f>'CL &amp; Data'!#REF!</f>
        <v>#REF!</v>
      </c>
      <c r="L77" s="6">
        <f>'CL &amp; Data'!L289/1000000000</f>
        <v>0</v>
      </c>
      <c r="N77" s="96">
        <f>'CL &amp; Data'!M289</f>
        <v>0</v>
      </c>
      <c r="O77" s="13">
        <f t="shared" si="6"/>
        <v>0</v>
      </c>
      <c r="P77" s="6">
        <f>'CL &amp; Data'!N289</f>
        <v>0</v>
      </c>
      <c r="R77" s="96">
        <f>'CL &amp; Data'!M706</f>
        <v>0</v>
      </c>
      <c r="S77" s="13">
        <f t="shared" si="7"/>
        <v>0</v>
      </c>
      <c r="T77" s="96">
        <f>'CL &amp; Data'!N706</f>
        <v>0</v>
      </c>
      <c r="V77" s="96" t="e">
        <f>'CL &amp; Data'!#REF!/1000000000</f>
        <v>#REF!</v>
      </c>
    </row>
    <row r="78" spans="2:22" x14ac:dyDescent="0.25">
      <c r="B78" s="99">
        <f>'CL &amp; Data'!B84/1000000000</f>
        <v>11.26</v>
      </c>
      <c r="D78" s="99">
        <f>'CL &amp; Data'!C84</f>
        <v>-7.3476229000000002</v>
      </c>
      <c r="E78" s="13">
        <f t="shared" si="4"/>
        <v>-1.8158794</v>
      </c>
      <c r="F78" s="99">
        <f>'CL &amp; Data'!D84</f>
        <v>-10.511433</v>
      </c>
      <c r="H78" s="96" t="e">
        <f>'CL &amp; Data'!#REF!</f>
        <v>#REF!</v>
      </c>
      <c r="I78" s="13" t="e">
        <f t="shared" si="5"/>
        <v>#REF!</v>
      </c>
      <c r="J78" s="96" t="e">
        <f>'CL &amp; Data'!#REF!</f>
        <v>#REF!</v>
      </c>
      <c r="L78" s="6">
        <f>'CL &amp; Data'!L290/1000000000</f>
        <v>0</v>
      </c>
      <c r="N78" s="96">
        <f>'CL &amp; Data'!M290</f>
        <v>0</v>
      </c>
      <c r="O78" s="13">
        <f t="shared" si="6"/>
        <v>0</v>
      </c>
      <c r="P78" s="6">
        <f>'CL &amp; Data'!N290</f>
        <v>0</v>
      </c>
      <c r="R78" s="96">
        <f>'CL &amp; Data'!M707</f>
        <v>0</v>
      </c>
      <c r="S78" s="13">
        <f t="shared" si="7"/>
        <v>0</v>
      </c>
      <c r="T78" s="96">
        <f>'CL &amp; Data'!N707</f>
        <v>0</v>
      </c>
      <c r="V78" s="96" t="e">
        <f>'CL &amp; Data'!#REF!/1000000000</f>
        <v>#REF!</v>
      </c>
    </row>
    <row r="79" spans="2:22" x14ac:dyDescent="0.25">
      <c r="B79" s="99">
        <f>'CL &amp; Data'!B85/1000000000</f>
        <v>11.41</v>
      </c>
      <c r="D79" s="99">
        <f>'CL &amp; Data'!C85</f>
        <v>-7.3399843999999996</v>
      </c>
      <c r="E79" s="13">
        <f t="shared" si="4"/>
        <v>-1.8082408999999995</v>
      </c>
      <c r="F79" s="99">
        <f>'CL &amp; Data'!D85</f>
        <v>-10.734969</v>
      </c>
      <c r="H79" s="96" t="e">
        <f>'CL &amp; Data'!#REF!</f>
        <v>#REF!</v>
      </c>
      <c r="I79" s="13" t="e">
        <f t="shared" si="5"/>
        <v>#REF!</v>
      </c>
      <c r="J79" s="96" t="e">
        <f>'CL &amp; Data'!#REF!</f>
        <v>#REF!</v>
      </c>
      <c r="L79" s="6">
        <f>'CL &amp; Data'!L291/1000000000</f>
        <v>0</v>
      </c>
      <c r="N79" s="96">
        <f>'CL &amp; Data'!M291</f>
        <v>0</v>
      </c>
      <c r="O79" s="13">
        <f t="shared" si="6"/>
        <v>0</v>
      </c>
      <c r="P79" s="6">
        <f>'CL &amp; Data'!N291</f>
        <v>0</v>
      </c>
      <c r="R79" s="96">
        <f>'CL &amp; Data'!M708</f>
        <v>0</v>
      </c>
      <c r="S79" s="13">
        <f t="shared" si="7"/>
        <v>0</v>
      </c>
      <c r="T79" s="96">
        <f>'CL &amp; Data'!N708</f>
        <v>0</v>
      </c>
      <c r="V79" s="96" t="e">
        <f>'CL &amp; Data'!#REF!/1000000000</f>
        <v>#REF!</v>
      </c>
    </row>
    <row r="80" spans="2:22" x14ac:dyDescent="0.25">
      <c r="B80" s="99">
        <f>'CL &amp; Data'!B86/1000000000</f>
        <v>11.56</v>
      </c>
      <c r="D80" s="99">
        <f>'CL &amp; Data'!C86</f>
        <v>-7.1921058000000002</v>
      </c>
      <c r="E80" s="13">
        <f t="shared" si="4"/>
        <v>-1.6603623000000001</v>
      </c>
      <c r="F80" s="99">
        <f>'CL &amp; Data'!D86</f>
        <v>-10.859003</v>
      </c>
      <c r="H80" s="96" t="e">
        <f>'CL &amp; Data'!#REF!</f>
        <v>#REF!</v>
      </c>
      <c r="I80" s="13" t="e">
        <f t="shared" si="5"/>
        <v>#REF!</v>
      </c>
      <c r="J80" s="96" t="e">
        <f>'CL &amp; Data'!#REF!</f>
        <v>#REF!</v>
      </c>
      <c r="L80" s="6">
        <f>'CL &amp; Data'!L292/1000000000</f>
        <v>0</v>
      </c>
      <c r="N80" s="96">
        <f>'CL &amp; Data'!M292</f>
        <v>0</v>
      </c>
      <c r="O80" s="13">
        <f t="shared" si="6"/>
        <v>0</v>
      </c>
      <c r="P80" s="6">
        <f>'CL &amp; Data'!N292</f>
        <v>0</v>
      </c>
      <c r="R80" s="96">
        <f>'CL &amp; Data'!M709</f>
        <v>0</v>
      </c>
      <c r="S80" s="13">
        <f t="shared" si="7"/>
        <v>0</v>
      </c>
      <c r="T80" s="96">
        <f>'CL &amp; Data'!N709</f>
        <v>0</v>
      </c>
      <c r="V80" s="96" t="e">
        <f>'CL &amp; Data'!#REF!/1000000000</f>
        <v>#REF!</v>
      </c>
    </row>
    <row r="81" spans="2:22" x14ac:dyDescent="0.25">
      <c r="B81" s="99">
        <f>'CL &amp; Data'!B87/1000000000</f>
        <v>11.71</v>
      </c>
      <c r="D81" s="99">
        <f>'CL &amp; Data'!C87</f>
        <v>-7.1953525999999997</v>
      </c>
      <c r="E81" s="13">
        <f t="shared" si="4"/>
        <v>-1.6636090999999995</v>
      </c>
      <c r="F81" s="99">
        <f>'CL &amp; Data'!D87</f>
        <v>-11.185560000000001</v>
      </c>
      <c r="H81" s="96" t="e">
        <f>'CL &amp; Data'!#REF!</f>
        <v>#REF!</v>
      </c>
      <c r="I81" s="13" t="e">
        <f t="shared" si="5"/>
        <v>#REF!</v>
      </c>
      <c r="J81" s="96" t="e">
        <f>'CL &amp; Data'!#REF!</f>
        <v>#REF!</v>
      </c>
      <c r="L81" s="6">
        <f>'CL &amp; Data'!L293/1000000000</f>
        <v>0</v>
      </c>
      <c r="N81" s="96">
        <f>'CL &amp; Data'!M293</f>
        <v>0</v>
      </c>
      <c r="O81" s="13">
        <f t="shared" si="6"/>
        <v>0</v>
      </c>
      <c r="P81" s="6">
        <f>'CL &amp; Data'!N293</f>
        <v>0</v>
      </c>
      <c r="R81" s="96">
        <f>'CL &amp; Data'!M710</f>
        <v>0</v>
      </c>
      <c r="S81" s="13">
        <f t="shared" si="7"/>
        <v>0</v>
      </c>
      <c r="T81" s="96">
        <f>'CL &amp; Data'!N710</f>
        <v>0</v>
      </c>
      <c r="V81" s="96" t="e">
        <f>'CL &amp; Data'!#REF!/1000000000</f>
        <v>#REF!</v>
      </c>
    </row>
    <row r="82" spans="2:22" x14ac:dyDescent="0.25">
      <c r="B82" s="99">
        <f>'CL &amp; Data'!B88/1000000000</f>
        <v>11.86</v>
      </c>
      <c r="D82" s="99">
        <f>'CL &amp; Data'!C88</f>
        <v>-7.2094312</v>
      </c>
      <c r="E82" s="13">
        <f t="shared" si="4"/>
        <v>-1.6776876999999999</v>
      </c>
      <c r="F82" s="99">
        <f>'CL &amp; Data'!D88</f>
        <v>-11.44462</v>
      </c>
      <c r="H82" s="96" t="e">
        <f>'CL &amp; Data'!#REF!</f>
        <v>#REF!</v>
      </c>
      <c r="I82" s="13" t="e">
        <f t="shared" si="5"/>
        <v>#REF!</v>
      </c>
      <c r="J82" s="96" t="e">
        <f>'CL &amp; Data'!#REF!</f>
        <v>#REF!</v>
      </c>
      <c r="L82" s="6">
        <f>'CL &amp; Data'!L294/1000000000</f>
        <v>0</v>
      </c>
      <c r="N82" s="96">
        <f>'CL &amp; Data'!M294</f>
        <v>0</v>
      </c>
      <c r="O82" s="13">
        <f t="shared" si="6"/>
        <v>0</v>
      </c>
      <c r="P82" s="6">
        <f>'CL &amp; Data'!N294</f>
        <v>0</v>
      </c>
      <c r="R82" s="96">
        <f>'CL &amp; Data'!M711</f>
        <v>0</v>
      </c>
      <c r="S82" s="13">
        <f t="shared" si="7"/>
        <v>0</v>
      </c>
      <c r="T82" s="96">
        <f>'CL &amp; Data'!N711</f>
        <v>0</v>
      </c>
      <c r="V82" s="96" t="e">
        <f>'CL &amp; Data'!#REF!/1000000000</f>
        <v>#REF!</v>
      </c>
    </row>
    <row r="83" spans="2:22" x14ac:dyDescent="0.25">
      <c r="B83" s="99">
        <f>'CL &amp; Data'!B89/1000000000</f>
        <v>12.01</v>
      </c>
      <c r="D83" s="99">
        <f>'CL &amp; Data'!C89</f>
        <v>-7.2188878000000001</v>
      </c>
      <c r="E83" s="13">
        <f t="shared" si="4"/>
        <v>-1.6871442999999999</v>
      </c>
      <c r="F83" s="99">
        <f>'CL &amp; Data'!D89</f>
        <v>-11.666880000000001</v>
      </c>
      <c r="H83" s="96" t="e">
        <f>'CL &amp; Data'!#REF!</f>
        <v>#REF!</v>
      </c>
      <c r="I83" s="13" t="e">
        <f t="shared" si="5"/>
        <v>#REF!</v>
      </c>
      <c r="J83" s="96" t="e">
        <f>'CL &amp; Data'!#REF!</f>
        <v>#REF!</v>
      </c>
      <c r="L83" s="6">
        <f>'CL &amp; Data'!L295/1000000000</f>
        <v>0</v>
      </c>
      <c r="N83" s="96">
        <f>'CL &amp; Data'!M295</f>
        <v>0</v>
      </c>
      <c r="O83" s="13">
        <f t="shared" si="6"/>
        <v>0</v>
      </c>
      <c r="P83" s="6">
        <f>'CL &amp; Data'!N295</f>
        <v>0</v>
      </c>
      <c r="R83" s="96">
        <f>'CL &amp; Data'!M712</f>
        <v>0</v>
      </c>
      <c r="S83" s="13">
        <f t="shared" si="7"/>
        <v>0</v>
      </c>
      <c r="T83" s="96">
        <f>'CL &amp; Data'!N712</f>
        <v>0</v>
      </c>
      <c r="V83" s="96" t="e">
        <f>'CL &amp; Data'!#REF!/1000000000</f>
        <v>#REF!</v>
      </c>
    </row>
    <row r="84" spans="2:22" x14ac:dyDescent="0.25">
      <c r="B84" s="99">
        <f>'CL &amp; Data'!B90/1000000000</f>
        <v>12.16</v>
      </c>
      <c r="D84" s="99">
        <f>'CL &amp; Data'!C90</f>
        <v>-7.2339735000000003</v>
      </c>
      <c r="E84" s="13">
        <f t="shared" si="4"/>
        <v>-1.7022300000000001</v>
      </c>
      <c r="F84" s="99">
        <f>'CL &amp; Data'!D90</f>
        <v>-11.819516999999999</v>
      </c>
      <c r="H84" s="96" t="e">
        <f>'CL &amp; Data'!#REF!</f>
        <v>#REF!</v>
      </c>
      <c r="I84" s="13" t="e">
        <f t="shared" si="5"/>
        <v>#REF!</v>
      </c>
      <c r="J84" s="96" t="e">
        <f>'CL &amp; Data'!#REF!</f>
        <v>#REF!</v>
      </c>
      <c r="L84" s="6">
        <f>'CL &amp; Data'!L296/1000000000</f>
        <v>0</v>
      </c>
      <c r="N84" s="96">
        <f>'CL &amp; Data'!M296</f>
        <v>0</v>
      </c>
      <c r="O84" s="13">
        <f t="shared" si="6"/>
        <v>0</v>
      </c>
      <c r="P84" s="6">
        <f>'CL &amp; Data'!N296</f>
        <v>0</v>
      </c>
      <c r="R84" s="96">
        <f>'CL &amp; Data'!M713</f>
        <v>0</v>
      </c>
      <c r="S84" s="13">
        <f t="shared" si="7"/>
        <v>0</v>
      </c>
      <c r="T84" s="96">
        <f>'CL &amp; Data'!N713</f>
        <v>0</v>
      </c>
      <c r="V84" s="96" t="e">
        <f>'CL &amp; Data'!#REF!/1000000000</f>
        <v>#REF!</v>
      </c>
    </row>
    <row r="85" spans="2:22" x14ac:dyDescent="0.25">
      <c r="B85" s="99">
        <f>'CL &amp; Data'!B91/1000000000</f>
        <v>12.31</v>
      </c>
      <c r="D85" s="99">
        <f>'CL &amp; Data'!C91</f>
        <v>-7.2612290000000002</v>
      </c>
      <c r="E85" s="13">
        <f t="shared" si="4"/>
        <v>-1.7294855</v>
      </c>
      <c r="F85" s="99">
        <f>'CL &amp; Data'!D91</f>
        <v>-11.813169</v>
      </c>
      <c r="H85" s="96" t="e">
        <f>'CL &amp; Data'!#REF!</f>
        <v>#REF!</v>
      </c>
      <c r="I85" s="13" t="e">
        <f t="shared" si="5"/>
        <v>#REF!</v>
      </c>
      <c r="J85" s="96" t="e">
        <f>'CL &amp; Data'!#REF!</f>
        <v>#REF!</v>
      </c>
      <c r="L85" s="6">
        <f>'CL &amp; Data'!L297/1000000000</f>
        <v>0</v>
      </c>
      <c r="N85" s="96">
        <f>'CL &amp; Data'!M297</f>
        <v>0</v>
      </c>
      <c r="O85" s="13">
        <f t="shared" si="6"/>
        <v>0</v>
      </c>
      <c r="P85" s="6">
        <f>'CL &amp; Data'!N297</f>
        <v>0</v>
      </c>
      <c r="R85" s="96">
        <f>'CL &amp; Data'!M714</f>
        <v>0</v>
      </c>
      <c r="S85" s="13">
        <f t="shared" si="7"/>
        <v>0</v>
      </c>
      <c r="T85" s="96">
        <f>'CL &amp; Data'!N714</f>
        <v>0</v>
      </c>
      <c r="V85" s="96" t="e">
        <f>'CL &amp; Data'!#REF!/1000000000</f>
        <v>#REF!</v>
      </c>
    </row>
    <row r="86" spans="2:22" x14ac:dyDescent="0.25">
      <c r="B86" s="99">
        <f>'CL &amp; Data'!B92/1000000000</f>
        <v>12.46</v>
      </c>
      <c r="D86" s="99">
        <f>'CL &amp; Data'!C92</f>
        <v>-7.2417315999999996</v>
      </c>
      <c r="E86" s="13">
        <f t="shared" si="4"/>
        <v>-1.7099880999999995</v>
      </c>
      <c r="F86" s="99">
        <f>'CL &amp; Data'!D92</f>
        <v>-11.711485</v>
      </c>
      <c r="H86" s="96" t="e">
        <f>'CL &amp; Data'!#REF!</f>
        <v>#REF!</v>
      </c>
      <c r="I86" s="13" t="e">
        <f t="shared" si="5"/>
        <v>#REF!</v>
      </c>
      <c r="J86" s="96" t="e">
        <f>'CL &amp; Data'!#REF!</f>
        <v>#REF!</v>
      </c>
      <c r="L86" s="6">
        <f>'CL &amp; Data'!L298/1000000000</f>
        <v>0</v>
      </c>
      <c r="N86" s="96">
        <f>'CL &amp; Data'!M298</f>
        <v>0</v>
      </c>
      <c r="O86" s="13">
        <f t="shared" si="6"/>
        <v>0</v>
      </c>
      <c r="P86" s="6">
        <f>'CL &amp; Data'!N298</f>
        <v>0</v>
      </c>
      <c r="R86" s="96">
        <f>'CL &amp; Data'!M715</f>
        <v>0</v>
      </c>
      <c r="S86" s="13">
        <f t="shared" si="7"/>
        <v>0</v>
      </c>
      <c r="T86" s="96">
        <f>'CL &amp; Data'!N715</f>
        <v>0</v>
      </c>
      <c r="V86" s="96" t="e">
        <f>'CL &amp; Data'!#REF!/1000000000</f>
        <v>#REF!</v>
      </c>
    </row>
    <row r="87" spans="2:22" x14ac:dyDescent="0.25">
      <c r="B87" s="99">
        <f>'CL &amp; Data'!B93/1000000000</f>
        <v>12.61</v>
      </c>
      <c r="D87" s="99">
        <f>'CL &amp; Data'!C93</f>
        <v>-7.2150730999999997</v>
      </c>
      <c r="E87" s="13">
        <f t="shared" si="4"/>
        <v>-1.6833295999999995</v>
      </c>
      <c r="F87" s="99">
        <f>'CL &amp; Data'!D93</f>
        <v>-11.417342</v>
      </c>
      <c r="H87" s="96" t="e">
        <f>'CL &amp; Data'!#REF!</f>
        <v>#REF!</v>
      </c>
      <c r="I87" s="13" t="e">
        <f t="shared" si="5"/>
        <v>#REF!</v>
      </c>
      <c r="J87" s="96" t="e">
        <f>'CL &amp; Data'!#REF!</f>
        <v>#REF!</v>
      </c>
      <c r="L87" s="6">
        <f>'CL &amp; Data'!L299/1000000000</f>
        <v>0</v>
      </c>
      <c r="N87" s="96">
        <f>'CL &amp; Data'!M299</f>
        <v>0</v>
      </c>
      <c r="O87" s="13">
        <f t="shared" si="6"/>
        <v>0</v>
      </c>
      <c r="P87" s="6">
        <f>'CL &amp; Data'!N299</f>
        <v>0</v>
      </c>
      <c r="R87" s="96">
        <f>'CL &amp; Data'!M716</f>
        <v>0</v>
      </c>
      <c r="S87" s="13">
        <f t="shared" si="7"/>
        <v>0</v>
      </c>
      <c r="T87" s="96">
        <f>'CL &amp; Data'!N716</f>
        <v>0</v>
      </c>
      <c r="V87" s="96" t="e">
        <f>'CL &amp; Data'!#REF!/1000000000</f>
        <v>#REF!</v>
      </c>
    </row>
    <row r="88" spans="2:22" x14ac:dyDescent="0.25">
      <c r="B88" s="99">
        <f>'CL &amp; Data'!B94/1000000000</f>
        <v>12.76</v>
      </c>
      <c r="D88" s="99">
        <f>'CL &amp; Data'!C94</f>
        <v>-7.1924162000000003</v>
      </c>
      <c r="E88" s="13">
        <f t="shared" si="4"/>
        <v>-1.6606727000000001</v>
      </c>
      <c r="F88" s="99">
        <f>'CL &amp; Data'!D94</f>
        <v>-11.09492</v>
      </c>
      <c r="H88" s="96" t="e">
        <f>'CL &amp; Data'!#REF!</f>
        <v>#REF!</v>
      </c>
      <c r="I88" s="13" t="e">
        <f t="shared" si="5"/>
        <v>#REF!</v>
      </c>
      <c r="J88" s="96" t="e">
        <f>'CL &amp; Data'!#REF!</f>
        <v>#REF!</v>
      </c>
      <c r="L88" s="6">
        <f>'CL &amp; Data'!L300/1000000000</f>
        <v>0</v>
      </c>
      <c r="N88" s="96">
        <f>'CL &amp; Data'!M300</f>
        <v>0</v>
      </c>
      <c r="O88" s="13">
        <f t="shared" si="6"/>
        <v>0</v>
      </c>
      <c r="P88" s="6">
        <f>'CL &amp; Data'!N300</f>
        <v>0</v>
      </c>
      <c r="R88" s="96">
        <f>'CL &amp; Data'!M717</f>
        <v>0</v>
      </c>
      <c r="S88" s="13">
        <f t="shared" si="7"/>
        <v>0</v>
      </c>
      <c r="T88" s="96">
        <f>'CL &amp; Data'!N717</f>
        <v>0</v>
      </c>
      <c r="V88" s="96" t="e">
        <f>'CL &amp; Data'!#REF!/1000000000</f>
        <v>#REF!</v>
      </c>
    </row>
    <row r="89" spans="2:22" x14ac:dyDescent="0.25">
      <c r="B89" s="99">
        <f>'CL &amp; Data'!B95/1000000000</f>
        <v>12.91</v>
      </c>
      <c r="D89" s="99">
        <f>'CL &amp; Data'!C95</f>
        <v>-7.1847900999999998</v>
      </c>
      <c r="E89" s="13">
        <f t="shared" si="4"/>
        <v>-1.6530465999999997</v>
      </c>
      <c r="F89" s="99">
        <f>'CL &amp; Data'!D95</f>
        <v>-10.933097</v>
      </c>
      <c r="H89" s="96" t="e">
        <f>'CL &amp; Data'!#REF!</f>
        <v>#REF!</v>
      </c>
      <c r="I89" s="13" t="e">
        <f t="shared" si="5"/>
        <v>#REF!</v>
      </c>
      <c r="J89" s="96" t="e">
        <f>'CL &amp; Data'!#REF!</f>
        <v>#REF!</v>
      </c>
      <c r="L89" s="6">
        <f>'CL &amp; Data'!L301/1000000000</f>
        <v>0</v>
      </c>
      <c r="N89" s="96">
        <f>'CL &amp; Data'!M301</f>
        <v>0</v>
      </c>
      <c r="O89" s="13">
        <f t="shared" si="6"/>
        <v>0</v>
      </c>
      <c r="P89" s="6">
        <f>'CL &amp; Data'!N301</f>
        <v>0</v>
      </c>
      <c r="R89" s="96">
        <f>'CL &amp; Data'!M718</f>
        <v>0</v>
      </c>
      <c r="S89" s="13">
        <f t="shared" si="7"/>
        <v>0</v>
      </c>
      <c r="T89" s="96">
        <f>'CL &amp; Data'!N718</f>
        <v>0</v>
      </c>
      <c r="V89" s="96" t="e">
        <f>'CL &amp; Data'!#REF!/1000000000</f>
        <v>#REF!</v>
      </c>
    </row>
    <row r="90" spans="2:22" x14ac:dyDescent="0.25">
      <c r="B90" s="99">
        <f>'CL &amp; Data'!B96/1000000000</f>
        <v>13.06</v>
      </c>
      <c r="D90" s="99">
        <f>'CL &amp; Data'!C96</f>
        <v>-7.1642169999999998</v>
      </c>
      <c r="E90" s="13">
        <f t="shared" si="4"/>
        <v>-1.6324734999999997</v>
      </c>
      <c r="F90" s="99">
        <f>'CL &amp; Data'!D96</f>
        <v>-10.643535999999999</v>
      </c>
      <c r="H90" s="96" t="e">
        <f>'CL &amp; Data'!#REF!</f>
        <v>#REF!</v>
      </c>
      <c r="I90" s="13" t="e">
        <f t="shared" si="5"/>
        <v>#REF!</v>
      </c>
      <c r="J90" s="96" t="e">
        <f>'CL &amp; Data'!#REF!</f>
        <v>#REF!</v>
      </c>
      <c r="L90" s="6">
        <f>'CL &amp; Data'!L302/1000000000</f>
        <v>0</v>
      </c>
      <c r="N90" s="96">
        <f>'CL &amp; Data'!M302</f>
        <v>0</v>
      </c>
      <c r="O90" s="13">
        <f t="shared" si="6"/>
        <v>0</v>
      </c>
      <c r="P90" s="6">
        <f>'CL &amp; Data'!N302</f>
        <v>0</v>
      </c>
      <c r="R90" s="96">
        <f>'CL &amp; Data'!M719</f>
        <v>0</v>
      </c>
      <c r="S90" s="13">
        <f t="shared" si="7"/>
        <v>0</v>
      </c>
      <c r="T90" s="96">
        <f>'CL &amp; Data'!N719</f>
        <v>0</v>
      </c>
      <c r="V90" s="96" t="e">
        <f>'CL &amp; Data'!#REF!/1000000000</f>
        <v>#REF!</v>
      </c>
    </row>
    <row r="91" spans="2:22" x14ac:dyDescent="0.25">
      <c r="B91" s="99">
        <f>'CL &amp; Data'!B97/1000000000</f>
        <v>13.21</v>
      </c>
      <c r="D91" s="99">
        <f>'CL &amp; Data'!C97</f>
        <v>-7.1339430999999998</v>
      </c>
      <c r="E91" s="13">
        <f t="shared" si="4"/>
        <v>-1.6021995999999996</v>
      </c>
      <c r="F91" s="99">
        <f>'CL &amp; Data'!D97</f>
        <v>-10.386323000000001</v>
      </c>
      <c r="H91" s="96" t="e">
        <f>'CL &amp; Data'!#REF!</f>
        <v>#REF!</v>
      </c>
      <c r="I91" s="13" t="e">
        <f t="shared" si="5"/>
        <v>#REF!</v>
      </c>
      <c r="J91" s="96" t="e">
        <f>'CL &amp; Data'!#REF!</f>
        <v>#REF!</v>
      </c>
      <c r="L91" s="6">
        <f>'CL &amp; Data'!L303/1000000000</f>
        <v>0</v>
      </c>
      <c r="N91" s="96">
        <f>'CL &amp; Data'!M303</f>
        <v>0</v>
      </c>
      <c r="O91" s="13">
        <f t="shared" si="6"/>
        <v>0</v>
      </c>
      <c r="P91" s="6">
        <f>'CL &amp; Data'!N303</f>
        <v>0</v>
      </c>
      <c r="R91" s="96">
        <f>'CL &amp; Data'!M720</f>
        <v>0</v>
      </c>
      <c r="S91" s="13">
        <f t="shared" si="7"/>
        <v>0</v>
      </c>
      <c r="T91" s="96">
        <f>'CL &amp; Data'!N720</f>
        <v>0</v>
      </c>
      <c r="V91" s="96" t="e">
        <f>'CL &amp; Data'!#REF!/1000000000</f>
        <v>#REF!</v>
      </c>
    </row>
    <row r="92" spans="2:22" x14ac:dyDescent="0.25">
      <c r="B92" s="99">
        <f>'CL &amp; Data'!B98/1000000000</f>
        <v>13.36</v>
      </c>
      <c r="D92" s="99">
        <f>'CL &amp; Data'!C98</f>
        <v>-7.0909418999999998</v>
      </c>
      <c r="E92" s="13">
        <f t="shared" si="4"/>
        <v>-1.5591983999999997</v>
      </c>
      <c r="F92" s="99">
        <f>'CL &amp; Data'!D98</f>
        <v>-10.076312</v>
      </c>
      <c r="H92" s="96" t="e">
        <f>'CL &amp; Data'!#REF!</f>
        <v>#REF!</v>
      </c>
      <c r="I92" s="13" t="e">
        <f t="shared" si="5"/>
        <v>#REF!</v>
      </c>
      <c r="J92" s="96" t="e">
        <f>'CL &amp; Data'!#REF!</f>
        <v>#REF!</v>
      </c>
      <c r="L92" s="6">
        <f>'CL &amp; Data'!L304/1000000000</f>
        <v>0</v>
      </c>
      <c r="N92" s="96">
        <f>'CL &amp; Data'!M304</f>
        <v>0</v>
      </c>
      <c r="O92" s="13">
        <f t="shared" si="6"/>
        <v>0</v>
      </c>
      <c r="P92" s="6">
        <f>'CL &amp; Data'!N304</f>
        <v>0</v>
      </c>
      <c r="R92" s="96">
        <f>'CL &amp; Data'!M721</f>
        <v>0</v>
      </c>
      <c r="S92" s="13">
        <f t="shared" si="7"/>
        <v>0</v>
      </c>
      <c r="T92" s="96">
        <f>'CL &amp; Data'!N721</f>
        <v>0</v>
      </c>
      <c r="V92" s="96" t="e">
        <f>'CL &amp; Data'!#REF!/1000000000</f>
        <v>#REF!</v>
      </c>
    </row>
    <row r="93" spans="2:22" x14ac:dyDescent="0.25">
      <c r="B93" s="99">
        <f>'CL &amp; Data'!B99/1000000000</f>
        <v>13.51</v>
      </c>
      <c r="D93" s="99">
        <f>'CL &amp; Data'!C99</f>
        <v>-7.1142377999999997</v>
      </c>
      <c r="E93" s="13">
        <f t="shared" si="4"/>
        <v>-1.5824942999999996</v>
      </c>
      <c r="F93" s="99">
        <f>'CL &amp; Data'!D99</f>
        <v>-9.6882342999999995</v>
      </c>
      <c r="H93" s="96" t="e">
        <f>'CL &amp; Data'!#REF!</f>
        <v>#REF!</v>
      </c>
      <c r="I93" s="13" t="e">
        <f t="shared" si="5"/>
        <v>#REF!</v>
      </c>
      <c r="J93" s="96" t="e">
        <f>'CL &amp; Data'!#REF!</f>
        <v>#REF!</v>
      </c>
      <c r="L93" s="6">
        <f>'CL &amp; Data'!L305/1000000000</f>
        <v>0</v>
      </c>
      <c r="N93" s="96">
        <f>'CL &amp; Data'!M305</f>
        <v>0</v>
      </c>
      <c r="O93" s="13">
        <f t="shared" si="6"/>
        <v>0</v>
      </c>
      <c r="P93" s="6">
        <f>'CL &amp; Data'!N305</f>
        <v>0</v>
      </c>
      <c r="R93" s="96">
        <f>'CL &amp; Data'!M722</f>
        <v>0</v>
      </c>
      <c r="S93" s="13">
        <f t="shared" si="7"/>
        <v>0</v>
      </c>
      <c r="T93" s="96">
        <f>'CL &amp; Data'!N722</f>
        <v>0</v>
      </c>
      <c r="V93" s="96" t="e">
        <f>'CL &amp; Data'!#REF!/1000000000</f>
        <v>#REF!</v>
      </c>
    </row>
    <row r="94" spans="2:22" x14ac:dyDescent="0.25">
      <c r="B94" s="99">
        <f>'CL &amp; Data'!B100/1000000000</f>
        <v>13.66</v>
      </c>
      <c r="D94" s="99">
        <f>'CL &amp; Data'!C100</f>
        <v>-7.1559043000000004</v>
      </c>
      <c r="E94" s="13">
        <f t="shared" si="4"/>
        <v>-1.6241608000000003</v>
      </c>
      <c r="F94" s="99">
        <f>'CL &amp; Data'!D100</f>
        <v>-9.5696220000000007</v>
      </c>
      <c r="H94" s="96" t="e">
        <f>'CL &amp; Data'!#REF!</f>
        <v>#REF!</v>
      </c>
      <c r="I94" s="13" t="e">
        <f t="shared" si="5"/>
        <v>#REF!</v>
      </c>
      <c r="J94" s="96" t="e">
        <f>'CL &amp; Data'!#REF!</f>
        <v>#REF!</v>
      </c>
      <c r="L94" s="6">
        <f>'CL &amp; Data'!L306/1000000000</f>
        <v>0</v>
      </c>
      <c r="N94" s="96">
        <f>'CL &amp; Data'!M306</f>
        <v>0</v>
      </c>
      <c r="O94" s="13">
        <f t="shared" si="6"/>
        <v>0</v>
      </c>
      <c r="P94" s="6">
        <f>'CL &amp; Data'!N306</f>
        <v>0</v>
      </c>
      <c r="R94" s="96">
        <f>'CL &amp; Data'!M723</f>
        <v>0</v>
      </c>
      <c r="S94" s="13">
        <f t="shared" si="7"/>
        <v>0</v>
      </c>
      <c r="T94" s="96">
        <f>'CL &amp; Data'!N723</f>
        <v>0</v>
      </c>
      <c r="V94" s="96" t="e">
        <f>'CL &amp; Data'!#REF!/1000000000</f>
        <v>#REF!</v>
      </c>
    </row>
    <row r="95" spans="2:22" x14ac:dyDescent="0.25">
      <c r="B95" s="99">
        <f>'CL &amp; Data'!B101/1000000000</f>
        <v>13.81</v>
      </c>
      <c r="D95" s="99">
        <f>'CL &amp; Data'!C101</f>
        <v>-7.2271399000000001</v>
      </c>
      <c r="E95" s="13">
        <f t="shared" si="4"/>
        <v>-1.6953963999999999</v>
      </c>
      <c r="F95" s="99">
        <f>'CL &amp; Data'!D101</f>
        <v>-9.4478673999999998</v>
      </c>
      <c r="H95" s="96" t="e">
        <f>'CL &amp; Data'!#REF!</f>
        <v>#REF!</v>
      </c>
      <c r="I95" s="13" t="e">
        <f t="shared" si="5"/>
        <v>#REF!</v>
      </c>
      <c r="J95" s="96" t="e">
        <f>'CL &amp; Data'!#REF!</f>
        <v>#REF!</v>
      </c>
      <c r="L95" s="6">
        <f>'CL &amp; Data'!L307/1000000000</f>
        <v>0</v>
      </c>
      <c r="N95" s="96">
        <f>'CL &amp; Data'!M307</f>
        <v>0</v>
      </c>
      <c r="O95" s="13">
        <f t="shared" si="6"/>
        <v>0</v>
      </c>
      <c r="P95" s="6">
        <f>'CL &amp; Data'!N307</f>
        <v>0</v>
      </c>
      <c r="R95" s="96">
        <f>'CL &amp; Data'!M724</f>
        <v>0</v>
      </c>
      <c r="S95" s="13">
        <f t="shared" si="7"/>
        <v>0</v>
      </c>
      <c r="T95" s="96">
        <f>'CL &amp; Data'!N724</f>
        <v>0</v>
      </c>
      <c r="V95" s="96" t="e">
        <f>'CL &amp; Data'!#REF!/1000000000</f>
        <v>#REF!</v>
      </c>
    </row>
    <row r="96" spans="2:22" x14ac:dyDescent="0.25">
      <c r="B96" s="99">
        <f>'CL &amp; Data'!B102/1000000000</f>
        <v>13.96</v>
      </c>
      <c r="D96" s="99">
        <f>'CL &amp; Data'!C102</f>
        <v>-7.3323216000000002</v>
      </c>
      <c r="E96" s="13">
        <f t="shared" si="4"/>
        <v>-1.8005781000000001</v>
      </c>
      <c r="F96" s="99">
        <f>'CL &amp; Data'!D102</f>
        <v>-9.2007703999999997</v>
      </c>
      <c r="H96" s="96" t="e">
        <f>'CL &amp; Data'!#REF!</f>
        <v>#REF!</v>
      </c>
      <c r="I96" s="13" t="e">
        <f t="shared" si="5"/>
        <v>#REF!</v>
      </c>
      <c r="J96" s="96" t="e">
        <f>'CL &amp; Data'!#REF!</f>
        <v>#REF!</v>
      </c>
      <c r="L96" s="6">
        <f>'CL &amp; Data'!L308/1000000000</f>
        <v>0</v>
      </c>
      <c r="N96" s="96">
        <f>'CL &amp; Data'!M308</f>
        <v>0</v>
      </c>
      <c r="O96" s="13">
        <f t="shared" si="6"/>
        <v>0</v>
      </c>
      <c r="P96" s="6">
        <f>'CL &amp; Data'!N308</f>
        <v>0</v>
      </c>
      <c r="R96" s="96">
        <f>'CL &amp; Data'!M725</f>
        <v>0</v>
      </c>
      <c r="S96" s="13">
        <f t="shared" si="7"/>
        <v>0</v>
      </c>
      <c r="T96" s="96">
        <f>'CL &amp; Data'!N725</f>
        <v>0</v>
      </c>
      <c r="V96" s="96" t="e">
        <f>'CL &amp; Data'!#REF!/1000000000</f>
        <v>#REF!</v>
      </c>
    </row>
    <row r="97" spans="2:22" x14ac:dyDescent="0.25">
      <c r="B97" s="99">
        <f>'CL &amp; Data'!B103/1000000000</f>
        <v>14.11</v>
      </c>
      <c r="D97" s="99">
        <f>'CL &amp; Data'!C103</f>
        <v>-7.4844407999999998</v>
      </c>
      <c r="E97" s="13">
        <f t="shared" si="4"/>
        <v>-1.9526972999999996</v>
      </c>
      <c r="F97" s="99">
        <f>'CL &amp; Data'!D103</f>
        <v>-9.1977606000000005</v>
      </c>
      <c r="H97" s="96" t="e">
        <f>'CL &amp; Data'!#REF!</f>
        <v>#REF!</v>
      </c>
      <c r="I97" s="13" t="e">
        <f t="shared" si="5"/>
        <v>#REF!</v>
      </c>
      <c r="J97" s="96" t="e">
        <f>'CL &amp; Data'!#REF!</f>
        <v>#REF!</v>
      </c>
      <c r="L97" s="6">
        <f>'CL &amp; Data'!L309/1000000000</f>
        <v>0</v>
      </c>
      <c r="N97" s="96">
        <f>'CL &amp; Data'!M309</f>
        <v>0</v>
      </c>
      <c r="O97" s="13">
        <f t="shared" si="6"/>
        <v>0</v>
      </c>
      <c r="P97" s="6">
        <f>'CL &amp; Data'!N309</f>
        <v>0</v>
      </c>
      <c r="R97" s="96">
        <f>'CL &amp; Data'!M726</f>
        <v>0</v>
      </c>
      <c r="S97" s="13">
        <f t="shared" si="7"/>
        <v>0</v>
      </c>
      <c r="T97" s="96">
        <f>'CL &amp; Data'!N726</f>
        <v>0</v>
      </c>
      <c r="V97" s="96" t="e">
        <f>'CL &amp; Data'!#REF!/1000000000</f>
        <v>#REF!</v>
      </c>
    </row>
    <row r="98" spans="2:22" x14ac:dyDescent="0.25">
      <c r="B98" s="99">
        <f>'CL &amp; Data'!B104/1000000000</f>
        <v>14.26</v>
      </c>
      <c r="D98" s="99">
        <f>'CL &amp; Data'!C104</f>
        <v>-7.6643701000000002</v>
      </c>
      <c r="E98" s="13">
        <f t="shared" si="4"/>
        <v>-2.1326266</v>
      </c>
      <c r="F98" s="99">
        <f>'CL &amp; Data'!D104</f>
        <v>-9.2200822999999996</v>
      </c>
      <c r="H98" s="96" t="e">
        <f>'CL &amp; Data'!#REF!</f>
        <v>#REF!</v>
      </c>
      <c r="I98" s="13" t="e">
        <f t="shared" si="5"/>
        <v>#REF!</v>
      </c>
      <c r="J98" s="96" t="e">
        <f>'CL &amp; Data'!#REF!</f>
        <v>#REF!</v>
      </c>
      <c r="L98" s="6">
        <f>'CL &amp; Data'!L310/1000000000</f>
        <v>0</v>
      </c>
      <c r="N98" s="96">
        <f>'CL &amp; Data'!M310</f>
        <v>0</v>
      </c>
      <c r="O98" s="13">
        <f t="shared" si="6"/>
        <v>0</v>
      </c>
      <c r="P98" s="6">
        <f>'CL &amp; Data'!N310</f>
        <v>0</v>
      </c>
      <c r="R98" s="96">
        <f>'CL &amp; Data'!M727</f>
        <v>0</v>
      </c>
      <c r="S98" s="13">
        <f t="shared" si="7"/>
        <v>0</v>
      </c>
      <c r="T98" s="96">
        <f>'CL &amp; Data'!N727</f>
        <v>0</v>
      </c>
      <c r="V98" s="96" t="e">
        <f>'CL &amp; Data'!#REF!/1000000000</f>
        <v>#REF!</v>
      </c>
    </row>
    <row r="99" spans="2:22" x14ac:dyDescent="0.25">
      <c r="B99" s="99">
        <f>'CL &amp; Data'!B105/1000000000</f>
        <v>14.41</v>
      </c>
      <c r="D99" s="99">
        <f>'CL &amp; Data'!C105</f>
        <v>-7.8639383</v>
      </c>
      <c r="E99" s="13">
        <f t="shared" si="4"/>
        <v>-2.3321947999999999</v>
      </c>
      <c r="F99" s="99">
        <f>'CL &amp; Data'!D105</f>
        <v>-9.2278547</v>
      </c>
      <c r="H99" s="96" t="e">
        <f>'CL &amp; Data'!#REF!</f>
        <v>#REF!</v>
      </c>
      <c r="I99" s="13" t="e">
        <f t="shared" si="5"/>
        <v>#REF!</v>
      </c>
      <c r="J99" s="96" t="e">
        <f>'CL &amp; Data'!#REF!</f>
        <v>#REF!</v>
      </c>
      <c r="L99" s="6">
        <f>'CL &amp; Data'!L311/1000000000</f>
        <v>0</v>
      </c>
      <c r="N99" s="96">
        <f>'CL &amp; Data'!M311</f>
        <v>0</v>
      </c>
      <c r="O99" s="13">
        <f t="shared" si="6"/>
        <v>0</v>
      </c>
      <c r="P99" s="6">
        <f>'CL &amp; Data'!N311</f>
        <v>0</v>
      </c>
      <c r="R99" s="96">
        <f>'CL &amp; Data'!M728</f>
        <v>0</v>
      </c>
      <c r="S99" s="13">
        <f t="shared" si="7"/>
        <v>0</v>
      </c>
      <c r="T99" s="96">
        <f>'CL &amp; Data'!N728</f>
        <v>0</v>
      </c>
      <c r="V99" s="96" t="e">
        <f>'CL &amp; Data'!#REF!/1000000000</f>
        <v>#REF!</v>
      </c>
    </row>
    <row r="100" spans="2:22" x14ac:dyDescent="0.25">
      <c r="B100" s="99">
        <f>'CL &amp; Data'!B106/1000000000</f>
        <v>14.56</v>
      </c>
      <c r="D100" s="99">
        <f>'CL &amp; Data'!C106</f>
        <v>-8.0692348000000003</v>
      </c>
      <c r="E100" s="13">
        <f t="shared" si="4"/>
        <v>-2.5374913000000001</v>
      </c>
      <c r="F100" s="99">
        <f>'CL &amp; Data'!D106</f>
        <v>-9.4013138000000005</v>
      </c>
      <c r="H100" s="96" t="e">
        <f>'CL &amp; Data'!#REF!</f>
        <v>#REF!</v>
      </c>
      <c r="I100" s="13" t="e">
        <f t="shared" si="5"/>
        <v>#REF!</v>
      </c>
      <c r="J100" s="96" t="e">
        <f>'CL &amp; Data'!#REF!</f>
        <v>#REF!</v>
      </c>
      <c r="L100" s="6">
        <f>'CL &amp; Data'!L312/1000000000</f>
        <v>0</v>
      </c>
      <c r="N100" s="96">
        <f>'CL &amp; Data'!M312</f>
        <v>0</v>
      </c>
      <c r="O100" s="13">
        <f t="shared" si="6"/>
        <v>0</v>
      </c>
      <c r="P100" s="6">
        <f>'CL &amp; Data'!N312</f>
        <v>0</v>
      </c>
      <c r="R100" s="96">
        <f>'CL &amp; Data'!M729</f>
        <v>0</v>
      </c>
      <c r="S100" s="13">
        <f t="shared" si="7"/>
        <v>0</v>
      </c>
      <c r="T100" s="96">
        <f>'CL &amp; Data'!N729</f>
        <v>0</v>
      </c>
      <c r="V100" s="96" t="e">
        <f>'CL &amp; Data'!#REF!/1000000000</f>
        <v>#REF!</v>
      </c>
    </row>
    <row r="101" spans="2:22" x14ac:dyDescent="0.25">
      <c r="B101" s="99">
        <f>'CL &amp; Data'!B107/1000000000</f>
        <v>14.71</v>
      </c>
      <c r="D101" s="99">
        <f>'CL &amp; Data'!C107</f>
        <v>-8.2944078000000001</v>
      </c>
      <c r="E101" s="13">
        <f t="shared" si="4"/>
        <v>-2.7626643</v>
      </c>
      <c r="F101" s="99">
        <f>'CL &amp; Data'!D107</f>
        <v>-9.4465264999999992</v>
      </c>
      <c r="H101" s="96" t="e">
        <f>'CL &amp; Data'!#REF!</f>
        <v>#REF!</v>
      </c>
      <c r="I101" s="13" t="e">
        <f t="shared" si="5"/>
        <v>#REF!</v>
      </c>
      <c r="J101" s="96" t="e">
        <f>'CL &amp; Data'!#REF!</f>
        <v>#REF!</v>
      </c>
      <c r="L101" s="6">
        <f>'CL &amp; Data'!L313/1000000000</f>
        <v>0</v>
      </c>
      <c r="N101" s="96">
        <f>'CL &amp; Data'!M313</f>
        <v>0</v>
      </c>
      <c r="O101" s="13">
        <f t="shared" si="6"/>
        <v>0</v>
      </c>
      <c r="P101" s="6">
        <f>'CL &amp; Data'!N313</f>
        <v>0</v>
      </c>
      <c r="R101" s="96">
        <f>'CL &amp; Data'!M730</f>
        <v>0</v>
      </c>
      <c r="S101" s="13">
        <f t="shared" si="7"/>
        <v>0</v>
      </c>
      <c r="T101" s="96">
        <f>'CL &amp; Data'!N730</f>
        <v>0</v>
      </c>
      <c r="V101" s="96" t="e">
        <f>'CL &amp; Data'!#REF!/1000000000</f>
        <v>#REF!</v>
      </c>
    </row>
    <row r="102" spans="2:22" x14ac:dyDescent="0.25">
      <c r="B102" s="99">
        <f>'CL &amp; Data'!B108/1000000000</f>
        <v>14.86</v>
      </c>
      <c r="D102" s="99">
        <f>'CL &amp; Data'!C108</f>
        <v>-8.5211658000000003</v>
      </c>
      <c r="E102" s="13">
        <f t="shared" si="4"/>
        <v>-2.9894223000000002</v>
      </c>
      <c r="F102" s="99">
        <f>'CL &amp; Data'!D108</f>
        <v>-9.4066877000000009</v>
      </c>
      <c r="H102" s="96" t="e">
        <f>'CL &amp; Data'!#REF!</f>
        <v>#REF!</v>
      </c>
      <c r="I102" s="13" t="e">
        <f t="shared" si="5"/>
        <v>#REF!</v>
      </c>
      <c r="J102" s="96" t="e">
        <f>'CL &amp; Data'!#REF!</f>
        <v>#REF!</v>
      </c>
      <c r="L102" s="6">
        <f>'CL &amp; Data'!L314/1000000000</f>
        <v>0</v>
      </c>
      <c r="N102" s="96">
        <f>'CL &amp; Data'!M314</f>
        <v>0</v>
      </c>
      <c r="O102" s="13">
        <f t="shared" si="6"/>
        <v>0</v>
      </c>
      <c r="P102" s="96">
        <f>'CL &amp; Data'!N314</f>
        <v>0</v>
      </c>
      <c r="R102" s="96">
        <f>'CL &amp; Data'!M731</f>
        <v>0</v>
      </c>
      <c r="S102" s="13">
        <f t="shared" si="7"/>
        <v>0</v>
      </c>
      <c r="T102" s="96">
        <f>'CL &amp; Data'!N731</f>
        <v>0</v>
      </c>
      <c r="V102" s="96" t="e">
        <f>'CL &amp; Data'!#REF!/1000000000</f>
        <v>#REF!</v>
      </c>
    </row>
    <row r="103" spans="2:22" x14ac:dyDescent="0.25">
      <c r="B103" s="99">
        <f>'CL &amp; Data'!B109/1000000000</f>
        <v>15.01</v>
      </c>
      <c r="D103" s="99">
        <f>'CL &amp; Data'!C109</f>
        <v>-8.7345933999999996</v>
      </c>
      <c r="E103" s="13">
        <f t="shared" si="4"/>
        <v>-3.2028498999999995</v>
      </c>
      <c r="F103" s="99">
        <f>'CL &amp; Data'!D109</f>
        <v>-9.4360771000000003</v>
      </c>
      <c r="H103" s="96" t="e">
        <f>'CL &amp; Data'!#REF!</f>
        <v>#REF!</v>
      </c>
      <c r="I103" s="13" t="e">
        <f t="shared" si="5"/>
        <v>#REF!</v>
      </c>
      <c r="J103" s="96" t="e">
        <f>'CL &amp; Data'!#REF!</f>
        <v>#REF!</v>
      </c>
      <c r="L103" s="6">
        <f>'CL &amp; Data'!L315/1000000000</f>
        <v>0</v>
      </c>
      <c r="N103" s="96">
        <f>'CL &amp; Data'!M315</f>
        <v>0</v>
      </c>
      <c r="O103" s="13">
        <f t="shared" si="6"/>
        <v>0</v>
      </c>
      <c r="P103" s="96">
        <f>'CL &amp; Data'!N315</f>
        <v>0</v>
      </c>
      <c r="R103" s="96">
        <f>'CL &amp; Data'!M732</f>
        <v>0</v>
      </c>
      <c r="S103" s="13">
        <f t="shared" si="7"/>
        <v>0</v>
      </c>
      <c r="T103" s="96">
        <f>'CL &amp; Data'!N732</f>
        <v>0</v>
      </c>
      <c r="V103" s="96" t="e">
        <f>'CL &amp; Data'!#REF!/1000000000</f>
        <v>#REF!</v>
      </c>
    </row>
    <row r="104" spans="2:22" x14ac:dyDescent="0.25">
      <c r="B104" s="99">
        <f>'CL &amp; Data'!B110/1000000000</f>
        <v>15.16</v>
      </c>
      <c r="D104" s="99">
        <f>'CL &amp; Data'!C110</f>
        <v>-8.9336672000000004</v>
      </c>
      <c r="E104" s="13">
        <f t="shared" si="4"/>
        <v>-3.4019237000000002</v>
      </c>
      <c r="F104" s="99">
        <f>'CL &amp; Data'!D110</f>
        <v>-9.2952861999999996</v>
      </c>
      <c r="H104" s="96" t="e">
        <f>'CL &amp; Data'!#REF!</f>
        <v>#REF!</v>
      </c>
      <c r="I104" s="13" t="e">
        <f t="shared" si="5"/>
        <v>#REF!</v>
      </c>
      <c r="J104" s="96" t="e">
        <f>'CL &amp; Data'!#REF!</f>
        <v>#REF!</v>
      </c>
      <c r="N104" s="96">
        <f>'CL &amp; Data'!M316</f>
        <v>0</v>
      </c>
      <c r="O104" s="13">
        <f t="shared" si="6"/>
        <v>0</v>
      </c>
      <c r="P104" s="96">
        <f>'CL &amp; Data'!N316</f>
        <v>0</v>
      </c>
      <c r="R104" s="96">
        <f>'CL &amp; Data'!M733</f>
        <v>0</v>
      </c>
      <c r="S104" s="13">
        <f t="shared" si="7"/>
        <v>0</v>
      </c>
      <c r="T104" s="96">
        <f>'CL &amp; Data'!N733</f>
        <v>0</v>
      </c>
      <c r="V104" s="96" t="e">
        <f>'CL &amp; Data'!#REF!/1000000000</f>
        <v>#REF!</v>
      </c>
    </row>
    <row r="105" spans="2:22" x14ac:dyDescent="0.25">
      <c r="B105" s="99">
        <f>'CL &amp; Data'!B111/1000000000</f>
        <v>15.31</v>
      </c>
      <c r="D105" s="99">
        <f>'CL &amp; Data'!C111</f>
        <v>-9.1155901000000004</v>
      </c>
      <c r="E105" s="13">
        <f t="shared" si="4"/>
        <v>-3.5838466000000002</v>
      </c>
      <c r="F105" s="99">
        <f>'CL &amp; Data'!D111</f>
        <v>-9.1078633999999994</v>
      </c>
      <c r="H105" s="96" t="e">
        <f>'CL &amp; Data'!#REF!</f>
        <v>#REF!</v>
      </c>
      <c r="I105" s="13" t="e">
        <f t="shared" si="5"/>
        <v>#REF!</v>
      </c>
      <c r="J105" s="96" t="e">
        <f>'CL &amp; Data'!#REF!</f>
        <v>#REF!</v>
      </c>
      <c r="N105" s="96">
        <f>'CL &amp; Data'!M317</f>
        <v>0</v>
      </c>
      <c r="O105" s="13">
        <f t="shared" si="6"/>
        <v>0</v>
      </c>
      <c r="P105" s="96">
        <f>'CL &amp; Data'!N317</f>
        <v>0</v>
      </c>
      <c r="R105" s="96">
        <f>'CL &amp; Data'!M734</f>
        <v>0</v>
      </c>
      <c r="S105" s="13">
        <f t="shared" si="7"/>
        <v>0</v>
      </c>
      <c r="T105" s="96">
        <f>'CL &amp; Data'!N734</f>
        <v>0</v>
      </c>
      <c r="V105" s="96" t="e">
        <f>'CL &amp; Data'!#REF!/1000000000</f>
        <v>#REF!</v>
      </c>
    </row>
    <row r="106" spans="2:22" x14ac:dyDescent="0.25">
      <c r="B106" s="99">
        <f>'CL &amp; Data'!B112/1000000000</f>
        <v>15.46</v>
      </c>
      <c r="D106" s="99">
        <f>'CL &amp; Data'!C112</f>
        <v>-9.2814312000000001</v>
      </c>
      <c r="E106" s="13">
        <f t="shared" si="4"/>
        <v>-3.7496877</v>
      </c>
      <c r="F106" s="99">
        <f>'CL &amp; Data'!D112</f>
        <v>-8.9470816000000006</v>
      </c>
      <c r="H106" s="96" t="e">
        <f>'CL &amp; Data'!#REF!</f>
        <v>#REF!</v>
      </c>
      <c r="I106" s="13" t="e">
        <f t="shared" si="5"/>
        <v>#REF!</v>
      </c>
      <c r="J106" s="96" t="e">
        <f>'CL &amp; Data'!#REF!</f>
        <v>#REF!</v>
      </c>
      <c r="N106" s="96">
        <f>'CL &amp; Data'!M318</f>
        <v>0</v>
      </c>
      <c r="O106" s="13">
        <f t="shared" si="6"/>
        <v>0</v>
      </c>
      <c r="P106" s="96">
        <f>'CL &amp; Data'!N318</f>
        <v>0</v>
      </c>
      <c r="R106" s="96">
        <f>'CL &amp; Data'!M735</f>
        <v>0</v>
      </c>
      <c r="S106" s="13">
        <f t="shared" si="7"/>
        <v>0</v>
      </c>
      <c r="T106" s="96">
        <f>'CL &amp; Data'!N735</f>
        <v>0</v>
      </c>
      <c r="V106" s="96" t="e">
        <f>'CL &amp; Data'!#REF!/1000000000</f>
        <v>#REF!</v>
      </c>
    </row>
    <row r="107" spans="2:22" x14ac:dyDescent="0.25">
      <c r="B107" s="99">
        <f>'CL &amp; Data'!B113/1000000000</f>
        <v>15.61</v>
      </c>
      <c r="D107" s="99">
        <f>'CL &amp; Data'!C113</f>
        <v>-9.4210720000000006</v>
      </c>
      <c r="E107" s="13">
        <f t="shared" si="4"/>
        <v>-3.8893285000000004</v>
      </c>
      <c r="F107" s="99">
        <f>'CL &amp; Data'!D113</f>
        <v>-8.7013701999999995</v>
      </c>
      <c r="H107" s="96" t="e">
        <f>'CL &amp; Data'!#REF!</f>
        <v>#REF!</v>
      </c>
      <c r="I107" s="13" t="e">
        <f t="shared" si="5"/>
        <v>#REF!</v>
      </c>
      <c r="J107" s="96" t="e">
        <f>'CL &amp; Data'!#REF!</f>
        <v>#REF!</v>
      </c>
      <c r="N107" s="96">
        <f>'CL &amp; Data'!M319</f>
        <v>0</v>
      </c>
      <c r="O107" s="13">
        <f t="shared" si="6"/>
        <v>0</v>
      </c>
      <c r="P107" s="96">
        <f>'CL &amp; Data'!N319</f>
        <v>0</v>
      </c>
      <c r="R107" s="96">
        <f>'CL &amp; Data'!M736</f>
        <v>0</v>
      </c>
      <c r="S107" s="13">
        <f t="shared" si="7"/>
        <v>0</v>
      </c>
      <c r="T107" s="96">
        <f>'CL &amp; Data'!N736</f>
        <v>0</v>
      </c>
      <c r="V107" s="96" t="e">
        <f>'CL &amp; Data'!#REF!/1000000000</f>
        <v>#REF!</v>
      </c>
    </row>
    <row r="108" spans="2:22" x14ac:dyDescent="0.25">
      <c r="B108" s="99">
        <f>'CL &amp; Data'!B114/1000000000</f>
        <v>15.76</v>
      </c>
      <c r="D108" s="99">
        <f>'CL &amp; Data'!C114</f>
        <v>-9.5444821999999991</v>
      </c>
      <c r="E108" s="13">
        <f t="shared" si="4"/>
        <v>-4.012738699999999</v>
      </c>
      <c r="F108" s="99">
        <f>'CL &amp; Data'!D114</f>
        <v>-8.4667034000000001</v>
      </c>
      <c r="H108" s="96" t="e">
        <f>'CL &amp; Data'!#REF!</f>
        <v>#REF!</v>
      </c>
      <c r="I108" s="13" t="e">
        <f t="shared" si="5"/>
        <v>#REF!</v>
      </c>
      <c r="J108" s="96" t="e">
        <f>'CL &amp; Data'!#REF!</f>
        <v>#REF!</v>
      </c>
      <c r="N108" s="96">
        <f>'CL &amp; Data'!M320</f>
        <v>0</v>
      </c>
      <c r="O108" s="13">
        <f t="shared" si="6"/>
        <v>0</v>
      </c>
      <c r="P108" s="96">
        <f>'CL &amp; Data'!N320</f>
        <v>0</v>
      </c>
      <c r="R108" s="96">
        <f>'CL &amp; Data'!M737</f>
        <v>0</v>
      </c>
      <c r="S108" s="13">
        <f t="shared" si="7"/>
        <v>0</v>
      </c>
      <c r="T108" s="96">
        <f>'CL &amp; Data'!N737</f>
        <v>0</v>
      </c>
      <c r="V108" s="96" t="e">
        <f>'CL &amp; Data'!#REF!/1000000000</f>
        <v>#REF!</v>
      </c>
    </row>
    <row r="109" spans="2:22" x14ac:dyDescent="0.25">
      <c r="B109" s="99">
        <f>'CL &amp; Data'!B115/1000000000</f>
        <v>15.91</v>
      </c>
      <c r="D109" s="99">
        <f>'CL &amp; Data'!C115</f>
        <v>-9.6419344000000002</v>
      </c>
      <c r="E109" s="13">
        <f t="shared" si="4"/>
        <v>-4.1101909000000001</v>
      </c>
      <c r="F109" s="99">
        <f>'CL &amp; Data'!D115</f>
        <v>-8.2543488000000007</v>
      </c>
      <c r="H109" s="96" t="e">
        <f>'CL &amp; Data'!#REF!</f>
        <v>#REF!</v>
      </c>
      <c r="I109" s="13" t="e">
        <f t="shared" si="5"/>
        <v>#REF!</v>
      </c>
      <c r="J109" s="96" t="e">
        <f>'CL &amp; Data'!#REF!</f>
        <v>#REF!</v>
      </c>
      <c r="N109" s="96">
        <f>'CL &amp; Data'!M321</f>
        <v>0</v>
      </c>
      <c r="O109" s="13">
        <f t="shared" si="6"/>
        <v>0</v>
      </c>
      <c r="P109" s="96">
        <f>'CL &amp; Data'!N321</f>
        <v>0</v>
      </c>
      <c r="R109" s="96">
        <f>'CL &amp; Data'!M738</f>
        <v>0</v>
      </c>
      <c r="S109" s="13">
        <f t="shared" si="7"/>
        <v>0</v>
      </c>
      <c r="T109" s="96">
        <f>'CL &amp; Data'!N738</f>
        <v>0</v>
      </c>
      <c r="V109" s="96" t="e">
        <f>'CL &amp; Data'!#REF!/1000000000</f>
        <v>#REF!</v>
      </c>
    </row>
    <row r="110" spans="2:22" x14ac:dyDescent="0.25">
      <c r="B110" s="99">
        <f>'CL &amp; Data'!B116/1000000000</f>
        <v>16.059999999999999</v>
      </c>
      <c r="D110" s="99">
        <f>'CL &amp; Data'!C116</f>
        <v>-9.7199764000000002</v>
      </c>
      <c r="E110" s="13">
        <f t="shared" si="4"/>
        <v>-4.1882329</v>
      </c>
      <c r="F110" s="99">
        <f>'CL &amp; Data'!D116</f>
        <v>-7.9928521999999997</v>
      </c>
      <c r="H110" s="96" t="e">
        <f>'CL &amp; Data'!#REF!</f>
        <v>#REF!</v>
      </c>
      <c r="I110" s="13" t="e">
        <f t="shared" si="5"/>
        <v>#REF!</v>
      </c>
      <c r="J110" s="96" t="e">
        <f>'CL &amp; Data'!#REF!</f>
        <v>#REF!</v>
      </c>
      <c r="N110" s="96">
        <f>'CL &amp; Data'!M322</f>
        <v>0</v>
      </c>
      <c r="O110" s="13">
        <f t="shared" si="6"/>
        <v>0</v>
      </c>
      <c r="P110" s="96">
        <f>'CL &amp; Data'!N322</f>
        <v>0</v>
      </c>
      <c r="R110" s="96">
        <f>'CL &amp; Data'!M739</f>
        <v>0</v>
      </c>
      <c r="S110" s="13">
        <f t="shared" si="7"/>
        <v>0</v>
      </c>
      <c r="T110" s="96">
        <f>'CL &amp; Data'!N739</f>
        <v>0</v>
      </c>
      <c r="V110" s="96" t="e">
        <f>'CL &amp; Data'!#REF!/1000000000</f>
        <v>#REF!</v>
      </c>
    </row>
    <row r="111" spans="2:22" x14ac:dyDescent="0.25">
      <c r="B111" s="99">
        <f>'CL &amp; Data'!B117/1000000000</f>
        <v>16.21</v>
      </c>
      <c r="D111" s="99">
        <f>'CL &amp; Data'!C117</f>
        <v>-9.7851037999999999</v>
      </c>
      <c r="E111" s="13">
        <f t="shared" si="4"/>
        <v>-4.2533602999999998</v>
      </c>
      <c r="F111" s="99">
        <f>'CL &amp; Data'!D117</f>
        <v>-7.8325890999999999</v>
      </c>
      <c r="H111" s="96" t="e">
        <f>'CL &amp; Data'!#REF!</f>
        <v>#REF!</v>
      </c>
      <c r="I111" s="13" t="e">
        <f t="shared" si="5"/>
        <v>#REF!</v>
      </c>
      <c r="J111" s="96" t="e">
        <f>'CL &amp; Data'!#REF!</f>
        <v>#REF!</v>
      </c>
      <c r="N111" s="96">
        <f>'CL &amp; Data'!M323</f>
        <v>0</v>
      </c>
      <c r="O111" s="13">
        <f t="shared" si="6"/>
        <v>0</v>
      </c>
      <c r="P111" s="96">
        <f>'CL &amp; Data'!N323</f>
        <v>0</v>
      </c>
      <c r="R111" s="96">
        <f>'CL &amp; Data'!M740</f>
        <v>0</v>
      </c>
      <c r="S111" s="13">
        <f t="shared" si="7"/>
        <v>0</v>
      </c>
      <c r="T111" s="96">
        <f>'CL &amp; Data'!N740</f>
        <v>0</v>
      </c>
      <c r="V111" s="96" t="e">
        <f>'CL &amp; Data'!#REF!/1000000000</f>
        <v>#REF!</v>
      </c>
    </row>
    <row r="112" spans="2:22" x14ac:dyDescent="0.25">
      <c r="B112" s="99">
        <f>'CL &amp; Data'!B118/1000000000</f>
        <v>16.36</v>
      </c>
      <c r="D112" s="99">
        <f>'CL &amp; Data'!C118</f>
        <v>-9.8292809000000005</v>
      </c>
      <c r="E112" s="13">
        <f t="shared" si="4"/>
        <v>-4.2975374000000004</v>
      </c>
      <c r="F112" s="99">
        <f>'CL &amp; Data'!D118</f>
        <v>-7.6830249000000004</v>
      </c>
      <c r="H112" s="96" t="e">
        <f>'CL &amp; Data'!#REF!</f>
        <v>#REF!</v>
      </c>
      <c r="I112" s="13" t="e">
        <f t="shared" si="5"/>
        <v>#REF!</v>
      </c>
      <c r="J112" s="96" t="e">
        <f>'CL &amp; Data'!#REF!</f>
        <v>#REF!</v>
      </c>
      <c r="N112" s="96">
        <f>'CL &amp; Data'!M324</f>
        <v>0</v>
      </c>
      <c r="O112" s="13">
        <f t="shared" si="6"/>
        <v>0</v>
      </c>
      <c r="P112" s="96">
        <f>'CL &amp; Data'!N324</f>
        <v>0</v>
      </c>
      <c r="R112" s="96">
        <f>'CL &amp; Data'!M741</f>
        <v>0</v>
      </c>
      <c r="S112" s="13">
        <f t="shared" si="7"/>
        <v>0</v>
      </c>
      <c r="T112" s="96">
        <f>'CL &amp; Data'!N741</f>
        <v>0</v>
      </c>
      <c r="V112" s="96" t="e">
        <f>'CL &amp; Data'!#REF!/1000000000</f>
        <v>#REF!</v>
      </c>
    </row>
    <row r="113" spans="2:22" x14ac:dyDescent="0.25">
      <c r="B113" s="99">
        <f>'CL &amp; Data'!B119/1000000000</f>
        <v>16.510000000000002</v>
      </c>
      <c r="D113" s="99">
        <f>'CL &amp; Data'!C119</f>
        <v>-9.8551301999999996</v>
      </c>
      <c r="E113" s="13">
        <f t="shared" si="4"/>
        <v>-4.3233866999999995</v>
      </c>
      <c r="F113" s="99">
        <f>'CL &amp; Data'!D119</f>
        <v>-7.5917063000000002</v>
      </c>
      <c r="H113" s="96" t="e">
        <f>'CL &amp; Data'!#REF!</f>
        <v>#REF!</v>
      </c>
      <c r="I113" s="13" t="e">
        <f t="shared" si="5"/>
        <v>#REF!</v>
      </c>
      <c r="J113" s="96" t="e">
        <f>'CL &amp; Data'!#REF!</f>
        <v>#REF!</v>
      </c>
      <c r="N113" s="96">
        <f>'CL &amp; Data'!M325</f>
        <v>0</v>
      </c>
      <c r="O113" s="13">
        <f t="shared" si="6"/>
        <v>0</v>
      </c>
      <c r="P113" s="96">
        <f>'CL &amp; Data'!N325</f>
        <v>0</v>
      </c>
      <c r="R113" s="96">
        <f>'CL &amp; Data'!M742</f>
        <v>0</v>
      </c>
      <c r="S113" s="13">
        <f t="shared" si="7"/>
        <v>0</v>
      </c>
      <c r="T113" s="96">
        <f>'CL &amp; Data'!N742</f>
        <v>0</v>
      </c>
      <c r="V113" s="96" t="e">
        <f>'CL &amp; Data'!#REF!/1000000000</f>
        <v>#REF!</v>
      </c>
    </row>
    <row r="114" spans="2:22" x14ac:dyDescent="0.25">
      <c r="B114" s="99">
        <f>'CL &amp; Data'!B120/1000000000</f>
        <v>16.66</v>
      </c>
      <c r="D114" s="99">
        <f>'CL &amp; Data'!C120</f>
        <v>-9.8596058000000006</v>
      </c>
      <c r="E114" s="13">
        <f t="shared" si="4"/>
        <v>-4.3278623000000005</v>
      </c>
      <c r="F114" s="99">
        <f>'CL &amp; Data'!D120</f>
        <v>-7.5795174000000003</v>
      </c>
      <c r="H114" s="96" t="e">
        <f>'CL &amp; Data'!#REF!</f>
        <v>#REF!</v>
      </c>
      <c r="I114" s="13" t="e">
        <f t="shared" si="5"/>
        <v>#REF!</v>
      </c>
      <c r="J114" s="96" t="e">
        <f>'CL &amp; Data'!#REF!</f>
        <v>#REF!</v>
      </c>
      <c r="N114" s="96">
        <f>'CL &amp; Data'!M326</f>
        <v>0</v>
      </c>
      <c r="O114" s="13">
        <f t="shared" si="6"/>
        <v>0</v>
      </c>
      <c r="P114" s="96">
        <f>'CL &amp; Data'!N326</f>
        <v>0</v>
      </c>
      <c r="R114" s="96">
        <f>'CL &amp; Data'!M743</f>
        <v>0</v>
      </c>
      <c r="S114" s="13">
        <f t="shared" si="7"/>
        <v>0</v>
      </c>
      <c r="T114" s="96">
        <f>'CL &amp; Data'!N743</f>
        <v>0</v>
      </c>
      <c r="V114" s="96" t="e">
        <f>'CL &amp; Data'!#REF!/1000000000</f>
        <v>#REF!</v>
      </c>
    </row>
    <row r="115" spans="2:22" x14ac:dyDescent="0.25">
      <c r="B115" s="99">
        <f>'CL &amp; Data'!B121/1000000000</f>
        <v>16.809999999999999</v>
      </c>
      <c r="D115" s="99">
        <f>'CL &amp; Data'!C121</f>
        <v>-9.8460522000000008</v>
      </c>
      <c r="E115" s="13">
        <f t="shared" si="4"/>
        <v>-4.3143087000000007</v>
      </c>
      <c r="F115" s="99">
        <f>'CL &amp; Data'!D121</f>
        <v>-7.5527430000000004</v>
      </c>
      <c r="H115" s="96" t="e">
        <f>'CL &amp; Data'!#REF!</f>
        <v>#REF!</v>
      </c>
      <c r="I115" s="13" t="e">
        <f t="shared" si="5"/>
        <v>#REF!</v>
      </c>
      <c r="J115" s="96" t="e">
        <f>'CL &amp; Data'!#REF!</f>
        <v>#REF!</v>
      </c>
      <c r="N115" s="96">
        <f>'CL &amp; Data'!M327</f>
        <v>0</v>
      </c>
      <c r="O115" s="13">
        <f t="shared" si="6"/>
        <v>0</v>
      </c>
      <c r="P115" s="96">
        <f>'CL &amp; Data'!N327</f>
        <v>0</v>
      </c>
      <c r="R115" s="96">
        <f>'CL &amp; Data'!M744</f>
        <v>0</v>
      </c>
      <c r="S115" s="13">
        <f t="shared" si="7"/>
        <v>0</v>
      </c>
      <c r="T115" s="96">
        <f>'CL &amp; Data'!N744</f>
        <v>0</v>
      </c>
      <c r="V115" s="96" t="e">
        <f>'CL &amp; Data'!#REF!/1000000000</f>
        <v>#REF!</v>
      </c>
    </row>
    <row r="116" spans="2:22" x14ac:dyDescent="0.25">
      <c r="B116" s="99">
        <f>'CL &amp; Data'!B122/1000000000</f>
        <v>16.96</v>
      </c>
      <c r="D116" s="99">
        <f>'CL &amp; Data'!C122</f>
        <v>-9.8239412000000002</v>
      </c>
      <c r="E116" s="13">
        <f t="shared" si="4"/>
        <v>-4.2921977</v>
      </c>
      <c r="F116" s="99">
        <f>'CL &amp; Data'!D122</f>
        <v>-7.5639757999999997</v>
      </c>
      <c r="H116" s="96" t="e">
        <f>'CL &amp; Data'!#REF!</f>
        <v>#REF!</v>
      </c>
      <c r="I116" s="13" t="e">
        <f t="shared" si="5"/>
        <v>#REF!</v>
      </c>
      <c r="J116" s="96" t="e">
        <f>'CL &amp; Data'!#REF!</f>
        <v>#REF!</v>
      </c>
      <c r="N116" s="96">
        <f>'CL &amp; Data'!M328</f>
        <v>0</v>
      </c>
      <c r="O116" s="13">
        <f t="shared" si="6"/>
        <v>0</v>
      </c>
      <c r="P116" s="96">
        <f>'CL &amp; Data'!N328</f>
        <v>0</v>
      </c>
      <c r="R116" s="96">
        <f>'CL &amp; Data'!M745</f>
        <v>0</v>
      </c>
      <c r="S116" s="13">
        <f t="shared" si="7"/>
        <v>0</v>
      </c>
      <c r="T116" s="96">
        <f>'CL &amp; Data'!N745</f>
        <v>0</v>
      </c>
      <c r="V116" s="96" t="e">
        <f>'CL &amp; Data'!#REF!/1000000000</f>
        <v>#REF!</v>
      </c>
    </row>
    <row r="117" spans="2:22" x14ac:dyDescent="0.25">
      <c r="B117" s="99">
        <f>'CL &amp; Data'!B123/1000000000</f>
        <v>17.11</v>
      </c>
      <c r="D117" s="99">
        <f>'CL &amp; Data'!C123</f>
        <v>-9.7899951999999999</v>
      </c>
      <c r="E117" s="13">
        <f t="shared" si="4"/>
        <v>-4.2582516999999998</v>
      </c>
      <c r="F117" s="99">
        <f>'CL &amp; Data'!D123</f>
        <v>-7.6789063999999998</v>
      </c>
      <c r="H117" s="96" t="e">
        <f>'CL &amp; Data'!#REF!</f>
        <v>#REF!</v>
      </c>
      <c r="I117" s="13" t="e">
        <f t="shared" si="5"/>
        <v>#REF!</v>
      </c>
      <c r="J117" s="96" t="e">
        <f>'CL &amp; Data'!#REF!</f>
        <v>#REF!</v>
      </c>
      <c r="N117" s="96">
        <f>'CL &amp; Data'!M329</f>
        <v>0</v>
      </c>
      <c r="O117" s="13">
        <f t="shared" si="6"/>
        <v>0</v>
      </c>
      <c r="P117" s="96">
        <f>'CL &amp; Data'!N329</f>
        <v>0</v>
      </c>
      <c r="R117" s="96">
        <f>'CL &amp; Data'!M746</f>
        <v>0</v>
      </c>
      <c r="S117" s="13">
        <f t="shared" si="7"/>
        <v>0</v>
      </c>
      <c r="T117" s="96">
        <f>'CL &amp; Data'!N746</f>
        <v>0</v>
      </c>
      <c r="V117" s="96" t="e">
        <f>'CL &amp; Data'!#REF!/1000000000</f>
        <v>#REF!</v>
      </c>
    </row>
    <row r="118" spans="2:22" x14ac:dyDescent="0.25">
      <c r="B118" s="99">
        <f>'CL &amp; Data'!B124/1000000000</f>
        <v>17.260000000000002</v>
      </c>
      <c r="D118" s="99">
        <f>'CL &amp; Data'!C124</f>
        <v>-9.7422705000000001</v>
      </c>
      <c r="E118" s="13">
        <f t="shared" si="4"/>
        <v>-4.2105269999999999</v>
      </c>
      <c r="F118" s="99">
        <f>'CL &amp; Data'!D124</f>
        <v>-7.7397780000000003</v>
      </c>
      <c r="H118" s="96" t="e">
        <f>'CL &amp; Data'!#REF!</f>
        <v>#REF!</v>
      </c>
      <c r="I118" s="13" t="e">
        <f t="shared" si="5"/>
        <v>#REF!</v>
      </c>
      <c r="J118" s="96" t="e">
        <f>'CL &amp; Data'!#REF!</f>
        <v>#REF!</v>
      </c>
      <c r="N118" s="96">
        <f>'CL &amp; Data'!M330</f>
        <v>0</v>
      </c>
      <c r="O118" s="13">
        <f t="shared" si="6"/>
        <v>0</v>
      </c>
      <c r="P118" s="96">
        <f>'CL &amp; Data'!N330</f>
        <v>0</v>
      </c>
      <c r="R118" s="96">
        <f>'CL &amp; Data'!M747</f>
        <v>0</v>
      </c>
      <c r="S118" s="13">
        <f t="shared" si="7"/>
        <v>0</v>
      </c>
      <c r="T118" s="96">
        <f>'CL &amp; Data'!N747</f>
        <v>0</v>
      </c>
      <c r="V118" s="96" t="e">
        <f>'CL &amp; Data'!#REF!/1000000000</f>
        <v>#REF!</v>
      </c>
    </row>
    <row r="119" spans="2:22" x14ac:dyDescent="0.25">
      <c r="B119" s="99">
        <f>'CL &amp; Data'!B125/1000000000</f>
        <v>17.41</v>
      </c>
      <c r="D119" s="99">
        <f>'CL &amp; Data'!C125</f>
        <v>-9.6914072000000004</v>
      </c>
      <c r="E119" s="13">
        <f t="shared" si="4"/>
        <v>-4.1596637000000003</v>
      </c>
      <c r="F119" s="99">
        <f>'CL &amp; Data'!D125</f>
        <v>-7.7896295000000002</v>
      </c>
      <c r="H119" s="96" t="e">
        <f>'CL &amp; Data'!#REF!</f>
        <v>#REF!</v>
      </c>
      <c r="I119" s="13" t="e">
        <f t="shared" si="5"/>
        <v>#REF!</v>
      </c>
      <c r="J119" s="96" t="e">
        <f>'CL &amp; Data'!#REF!</f>
        <v>#REF!</v>
      </c>
      <c r="N119" s="96">
        <f>'CL &amp; Data'!M331</f>
        <v>0</v>
      </c>
      <c r="O119" s="13">
        <f t="shared" si="6"/>
        <v>0</v>
      </c>
      <c r="P119" s="96">
        <f>'CL &amp; Data'!N331</f>
        <v>0</v>
      </c>
      <c r="R119" s="96">
        <f>'CL &amp; Data'!M748</f>
        <v>0</v>
      </c>
      <c r="S119" s="13">
        <f t="shared" si="7"/>
        <v>0</v>
      </c>
      <c r="T119" s="96">
        <f>'CL &amp; Data'!N748</f>
        <v>0</v>
      </c>
      <c r="V119" s="96" t="e">
        <f>'CL &amp; Data'!#REF!/1000000000</f>
        <v>#REF!</v>
      </c>
    </row>
    <row r="120" spans="2:22" x14ac:dyDescent="0.25">
      <c r="B120" s="99">
        <f>'CL &amp; Data'!B126/1000000000</f>
        <v>17.559999999999999</v>
      </c>
      <c r="D120" s="99">
        <f>'CL &amp; Data'!C126</f>
        <v>-9.6307849999999995</v>
      </c>
      <c r="E120" s="13">
        <f t="shared" si="4"/>
        <v>-4.0990414999999993</v>
      </c>
      <c r="F120" s="99">
        <f>'CL &amp; Data'!D126</f>
        <v>-7.8817344</v>
      </c>
      <c r="H120" s="96" t="e">
        <f>'CL &amp; Data'!#REF!</f>
        <v>#REF!</v>
      </c>
      <c r="I120" s="13" t="e">
        <f t="shared" si="5"/>
        <v>#REF!</v>
      </c>
      <c r="J120" s="96" t="e">
        <f>'CL &amp; Data'!#REF!</f>
        <v>#REF!</v>
      </c>
      <c r="N120" s="96">
        <f>'CL &amp; Data'!M332</f>
        <v>0</v>
      </c>
      <c r="O120" s="13">
        <f t="shared" si="6"/>
        <v>0</v>
      </c>
      <c r="P120" s="96">
        <f>'CL &amp; Data'!N332</f>
        <v>0</v>
      </c>
      <c r="R120" s="96">
        <f>'CL &amp; Data'!M749</f>
        <v>0</v>
      </c>
      <c r="S120" s="13">
        <f t="shared" si="7"/>
        <v>0</v>
      </c>
      <c r="T120" s="96">
        <f>'CL &amp; Data'!N749</f>
        <v>0</v>
      </c>
      <c r="V120" s="96" t="e">
        <f>'CL &amp; Data'!#REF!/1000000000</f>
        <v>#REF!</v>
      </c>
    </row>
    <row r="121" spans="2:22" x14ac:dyDescent="0.25">
      <c r="B121" s="99">
        <f>'CL &amp; Data'!B127/1000000000</f>
        <v>17.71</v>
      </c>
      <c r="D121" s="99">
        <f>'CL &amp; Data'!C127</f>
        <v>-9.5671215000000007</v>
      </c>
      <c r="E121" s="13">
        <f t="shared" si="4"/>
        <v>-4.0353780000000006</v>
      </c>
      <c r="F121" s="99">
        <f>'CL &amp; Data'!D127</f>
        <v>-7.8308606000000003</v>
      </c>
      <c r="H121" s="96" t="e">
        <f>'CL &amp; Data'!#REF!</f>
        <v>#REF!</v>
      </c>
      <c r="I121" s="13" t="e">
        <f t="shared" si="5"/>
        <v>#REF!</v>
      </c>
      <c r="J121" s="96" t="e">
        <f>'CL &amp; Data'!#REF!</f>
        <v>#REF!</v>
      </c>
      <c r="N121" s="96">
        <f>'CL &amp; Data'!M333</f>
        <v>0</v>
      </c>
      <c r="O121" s="13">
        <f t="shared" si="6"/>
        <v>0</v>
      </c>
      <c r="P121" s="96">
        <f>'CL &amp; Data'!N333</f>
        <v>0</v>
      </c>
      <c r="R121" s="96">
        <f>'CL &amp; Data'!M750</f>
        <v>0</v>
      </c>
      <c r="S121" s="13">
        <f t="shared" si="7"/>
        <v>0</v>
      </c>
      <c r="T121" s="96">
        <f>'CL &amp; Data'!N750</f>
        <v>0</v>
      </c>
      <c r="V121" s="96" t="e">
        <f>'CL &amp; Data'!#REF!/1000000000</f>
        <v>#REF!</v>
      </c>
    </row>
    <row r="122" spans="2:22" x14ac:dyDescent="0.25">
      <c r="B122" s="99">
        <f>'CL &amp; Data'!B128/1000000000</f>
        <v>17.86</v>
      </c>
      <c r="D122" s="99">
        <f>'CL &amp; Data'!C128</f>
        <v>-9.5022515999999992</v>
      </c>
      <c r="E122" s="13">
        <f t="shared" si="4"/>
        <v>-3.9705080999999991</v>
      </c>
      <c r="F122" s="99">
        <f>'CL &amp; Data'!D128</f>
        <v>-7.7670279000000004</v>
      </c>
      <c r="H122" s="96" t="e">
        <f>'CL &amp; Data'!#REF!</f>
        <v>#REF!</v>
      </c>
      <c r="I122" s="13" t="e">
        <f t="shared" si="5"/>
        <v>#REF!</v>
      </c>
      <c r="J122" s="96" t="e">
        <f>'CL &amp; Data'!#REF!</f>
        <v>#REF!</v>
      </c>
      <c r="N122" s="96">
        <f>'CL &amp; Data'!M334</f>
        <v>0</v>
      </c>
      <c r="O122" s="13">
        <f t="shared" si="6"/>
        <v>0</v>
      </c>
      <c r="P122" s="96">
        <f>'CL &amp; Data'!N334</f>
        <v>0</v>
      </c>
      <c r="R122" s="96">
        <f>'CL &amp; Data'!M751</f>
        <v>0</v>
      </c>
      <c r="S122" s="13">
        <f t="shared" si="7"/>
        <v>0</v>
      </c>
      <c r="T122" s="96">
        <f>'CL &amp; Data'!N751</f>
        <v>0</v>
      </c>
      <c r="V122" s="96" t="e">
        <f>'CL &amp; Data'!#REF!/1000000000</f>
        <v>#REF!</v>
      </c>
    </row>
    <row r="123" spans="2:22" x14ac:dyDescent="0.25">
      <c r="B123" s="99">
        <f>'CL &amp; Data'!B129/1000000000</f>
        <v>18.010000000000002</v>
      </c>
      <c r="D123" s="99">
        <f>'CL &amp; Data'!C129</f>
        <v>-9.4246949999999998</v>
      </c>
      <c r="E123" s="13">
        <f t="shared" si="4"/>
        <v>-3.8929514999999997</v>
      </c>
      <c r="F123" s="99">
        <f>'CL &amp; Data'!D129</f>
        <v>-7.7261075999999997</v>
      </c>
      <c r="H123" s="96" t="e">
        <f>'CL &amp; Data'!#REF!</f>
        <v>#REF!</v>
      </c>
      <c r="I123" s="13" t="e">
        <f t="shared" si="5"/>
        <v>#REF!</v>
      </c>
      <c r="J123" s="96" t="e">
        <f>'CL &amp; Data'!#REF!</f>
        <v>#REF!</v>
      </c>
      <c r="N123" s="96">
        <f>'CL &amp; Data'!M335</f>
        <v>0</v>
      </c>
      <c r="O123" s="13">
        <f t="shared" si="6"/>
        <v>0</v>
      </c>
      <c r="P123" s="96">
        <f>'CL &amp; Data'!N335</f>
        <v>0</v>
      </c>
      <c r="R123" s="96">
        <f>'CL &amp; Data'!M752</f>
        <v>0</v>
      </c>
      <c r="S123" s="13">
        <f t="shared" si="7"/>
        <v>0</v>
      </c>
      <c r="T123" s="96">
        <f>'CL &amp; Data'!N752</f>
        <v>0</v>
      </c>
      <c r="V123" s="96" t="e">
        <f>'CL &amp; Data'!#REF!/1000000000</f>
        <v>#REF!</v>
      </c>
    </row>
    <row r="124" spans="2:22" x14ac:dyDescent="0.25">
      <c r="B124" s="99">
        <f>'CL &amp; Data'!B130/1000000000</f>
        <v>18.16</v>
      </c>
      <c r="D124" s="99">
        <f>'CL &amp; Data'!C130</f>
        <v>-9.3659543999999997</v>
      </c>
      <c r="E124" s="13">
        <f t="shared" si="4"/>
        <v>-3.8342108999999995</v>
      </c>
      <c r="F124" s="99">
        <f>'CL &amp; Data'!D130</f>
        <v>-7.5181202999999996</v>
      </c>
      <c r="H124" s="96" t="e">
        <f>'CL &amp; Data'!#REF!</f>
        <v>#REF!</v>
      </c>
      <c r="I124" s="13" t="e">
        <f t="shared" si="5"/>
        <v>#REF!</v>
      </c>
      <c r="J124" s="96" t="e">
        <f>'CL &amp; Data'!#REF!</f>
        <v>#REF!</v>
      </c>
      <c r="N124" s="96">
        <f>'CL &amp; Data'!M336</f>
        <v>0</v>
      </c>
      <c r="O124" s="13">
        <f t="shared" si="6"/>
        <v>0</v>
      </c>
      <c r="P124" s="96">
        <f>'CL &amp; Data'!N336</f>
        <v>0</v>
      </c>
      <c r="R124" s="96">
        <f>'CL &amp; Data'!M753</f>
        <v>0</v>
      </c>
      <c r="S124" s="13">
        <f t="shared" si="7"/>
        <v>0</v>
      </c>
      <c r="T124" s="96">
        <f>'CL &amp; Data'!N753</f>
        <v>0</v>
      </c>
      <c r="V124" s="96" t="e">
        <f>'CL &amp; Data'!#REF!/1000000000</f>
        <v>#REF!</v>
      </c>
    </row>
    <row r="125" spans="2:22" x14ac:dyDescent="0.25">
      <c r="B125" s="99">
        <f>'CL &amp; Data'!B131/1000000000</f>
        <v>18.309999999999999</v>
      </c>
      <c r="D125" s="99">
        <f>'CL &amp; Data'!C131</f>
        <v>-9.2960033000000006</v>
      </c>
      <c r="E125" s="13">
        <f t="shared" si="4"/>
        <v>-3.7642598000000005</v>
      </c>
      <c r="F125" s="99">
        <f>'CL &amp; Data'!D131</f>
        <v>-7.3142385000000001</v>
      </c>
      <c r="H125" s="96" t="e">
        <f>'CL &amp; Data'!#REF!</f>
        <v>#REF!</v>
      </c>
      <c r="I125" s="13" t="e">
        <f t="shared" si="5"/>
        <v>#REF!</v>
      </c>
      <c r="J125" s="96" t="e">
        <f>'CL &amp; Data'!#REF!</f>
        <v>#REF!</v>
      </c>
      <c r="N125" s="96">
        <f>'CL &amp; Data'!M337</f>
        <v>0</v>
      </c>
      <c r="O125" s="13">
        <f t="shared" si="6"/>
        <v>0</v>
      </c>
      <c r="P125" s="96">
        <f>'CL &amp; Data'!N337</f>
        <v>0</v>
      </c>
      <c r="R125" s="96">
        <f>'CL &amp; Data'!M754</f>
        <v>0</v>
      </c>
      <c r="S125" s="13">
        <f t="shared" si="7"/>
        <v>0</v>
      </c>
      <c r="T125" s="96">
        <f>'CL &amp; Data'!N754</f>
        <v>0</v>
      </c>
      <c r="V125" s="96" t="e">
        <f>'CL &amp; Data'!#REF!/1000000000</f>
        <v>#REF!</v>
      </c>
    </row>
    <row r="126" spans="2:22" x14ac:dyDescent="0.25">
      <c r="B126" s="99">
        <f>'CL &amp; Data'!B132/1000000000</f>
        <v>18.46</v>
      </c>
      <c r="D126" s="99">
        <f>'CL &amp; Data'!C132</f>
        <v>-9.2317514000000003</v>
      </c>
      <c r="E126" s="13">
        <f t="shared" si="4"/>
        <v>-3.7000079000000001</v>
      </c>
      <c r="F126" s="99">
        <f>'CL &amp; Data'!D132</f>
        <v>-7.1566672000000002</v>
      </c>
      <c r="H126" s="96" t="e">
        <f>'CL &amp; Data'!#REF!</f>
        <v>#REF!</v>
      </c>
      <c r="I126" s="13" t="e">
        <f t="shared" si="5"/>
        <v>#REF!</v>
      </c>
      <c r="J126" s="96" t="e">
        <f>'CL &amp; Data'!#REF!</f>
        <v>#REF!</v>
      </c>
      <c r="N126" s="96">
        <f>'CL &amp; Data'!M338</f>
        <v>0</v>
      </c>
      <c r="O126" s="13">
        <f t="shared" si="6"/>
        <v>0</v>
      </c>
      <c r="P126" s="96">
        <f>'CL &amp; Data'!N338</f>
        <v>0</v>
      </c>
      <c r="R126" s="96">
        <f>'CL &amp; Data'!M755</f>
        <v>0</v>
      </c>
      <c r="S126" s="13">
        <f t="shared" si="7"/>
        <v>0</v>
      </c>
      <c r="T126" s="96">
        <f>'CL &amp; Data'!N755</f>
        <v>0</v>
      </c>
      <c r="V126" s="96" t="e">
        <f>'CL &amp; Data'!#REF!/1000000000</f>
        <v>#REF!</v>
      </c>
    </row>
    <row r="127" spans="2:22" x14ac:dyDescent="0.25">
      <c r="B127" s="99">
        <f>'CL &amp; Data'!B133/1000000000</f>
        <v>18.61</v>
      </c>
      <c r="D127" s="99">
        <f>'CL &amp; Data'!C133</f>
        <v>-9.1827620999999997</v>
      </c>
      <c r="E127" s="13">
        <f t="shared" si="4"/>
        <v>-3.6510185999999996</v>
      </c>
      <c r="F127" s="99">
        <f>'CL &amp; Data'!D133</f>
        <v>-6.8704095000000001</v>
      </c>
      <c r="H127" s="96" t="e">
        <f>'CL &amp; Data'!#REF!</f>
        <v>#REF!</v>
      </c>
      <c r="I127" s="13" t="e">
        <f t="shared" si="5"/>
        <v>#REF!</v>
      </c>
      <c r="J127" s="96" t="e">
        <f>'CL &amp; Data'!#REF!</f>
        <v>#REF!</v>
      </c>
      <c r="N127" s="96">
        <f>'CL &amp; Data'!M339</f>
        <v>0</v>
      </c>
      <c r="O127" s="13">
        <f t="shared" si="6"/>
        <v>0</v>
      </c>
      <c r="P127" s="96">
        <f>'CL &amp; Data'!N339</f>
        <v>0</v>
      </c>
      <c r="R127" s="96">
        <f>'CL &amp; Data'!M756</f>
        <v>0</v>
      </c>
      <c r="S127" s="13">
        <f t="shared" si="7"/>
        <v>0</v>
      </c>
      <c r="T127" s="96">
        <f>'CL &amp; Data'!N756</f>
        <v>0</v>
      </c>
      <c r="V127" s="96" t="e">
        <f>'CL &amp; Data'!#REF!/1000000000</f>
        <v>#REF!</v>
      </c>
    </row>
    <row r="128" spans="2:22" x14ac:dyDescent="0.25">
      <c r="B128" s="99">
        <f>'CL &amp; Data'!B134/1000000000</f>
        <v>18.760000000000002</v>
      </c>
      <c r="D128" s="99">
        <f>'CL &amp; Data'!C134</f>
        <v>-9.1485853000000006</v>
      </c>
      <c r="E128" s="13">
        <f t="shared" si="4"/>
        <v>-3.6168418000000004</v>
      </c>
      <c r="F128" s="99">
        <f>'CL &amp; Data'!D134</f>
        <v>-6.6842832999999997</v>
      </c>
      <c r="H128" s="96" t="e">
        <f>'CL &amp; Data'!#REF!</f>
        <v>#REF!</v>
      </c>
      <c r="I128" s="13" t="e">
        <f t="shared" si="5"/>
        <v>#REF!</v>
      </c>
      <c r="J128" s="96" t="e">
        <f>'CL &amp; Data'!#REF!</f>
        <v>#REF!</v>
      </c>
      <c r="N128" s="96">
        <f>'CL &amp; Data'!M340</f>
        <v>0</v>
      </c>
      <c r="O128" s="13">
        <f t="shared" si="6"/>
        <v>0</v>
      </c>
      <c r="P128" s="96">
        <f>'CL &amp; Data'!N340</f>
        <v>0</v>
      </c>
      <c r="R128" s="96">
        <f>'CL &amp; Data'!M757</f>
        <v>0</v>
      </c>
      <c r="S128" s="13">
        <f t="shared" si="7"/>
        <v>0</v>
      </c>
      <c r="T128" s="96">
        <f>'CL &amp; Data'!N757</f>
        <v>0</v>
      </c>
      <c r="V128" s="96" t="e">
        <f>'CL &amp; Data'!#REF!/1000000000</f>
        <v>#REF!</v>
      </c>
    </row>
    <row r="129" spans="2:22" x14ac:dyDescent="0.25">
      <c r="B129" s="99">
        <f>'CL &amp; Data'!B135/1000000000</f>
        <v>18.91</v>
      </c>
      <c r="D129" s="99">
        <f>'CL &amp; Data'!C135</f>
        <v>-9.1151160999999998</v>
      </c>
      <c r="E129" s="13">
        <f t="shared" si="4"/>
        <v>-3.5833725999999997</v>
      </c>
      <c r="F129" s="99">
        <f>'CL &amp; Data'!D135</f>
        <v>-6.5583520000000002</v>
      </c>
      <c r="H129" s="96" t="e">
        <f>'CL &amp; Data'!#REF!</f>
        <v>#REF!</v>
      </c>
      <c r="I129" s="13" t="e">
        <f t="shared" si="5"/>
        <v>#REF!</v>
      </c>
      <c r="J129" s="96" t="e">
        <f>'CL &amp; Data'!#REF!</f>
        <v>#REF!</v>
      </c>
      <c r="N129" s="96">
        <f>'CL &amp; Data'!M341</f>
        <v>0</v>
      </c>
      <c r="O129" s="13">
        <f t="shared" si="6"/>
        <v>0</v>
      </c>
      <c r="P129" s="96">
        <f>'CL &amp; Data'!N341</f>
        <v>0</v>
      </c>
      <c r="R129" s="96">
        <f>'CL &amp; Data'!M758</f>
        <v>0</v>
      </c>
      <c r="S129" s="13">
        <f t="shared" si="7"/>
        <v>0</v>
      </c>
      <c r="T129" s="96">
        <f>'CL &amp; Data'!N758</f>
        <v>0</v>
      </c>
      <c r="V129" s="96" t="e">
        <f>'CL &amp; Data'!#REF!/1000000000</f>
        <v>#REF!</v>
      </c>
    </row>
    <row r="130" spans="2:22" x14ac:dyDescent="0.25">
      <c r="B130" s="99">
        <f>'CL &amp; Data'!B136/1000000000</f>
        <v>19.059999999999999</v>
      </c>
      <c r="D130" s="99">
        <f>'CL &amp; Data'!C136</f>
        <v>-9.0963039000000006</v>
      </c>
      <c r="E130" s="13">
        <f t="shared" si="4"/>
        <v>-3.5645604000000004</v>
      </c>
      <c r="F130" s="99">
        <f>'CL &amp; Data'!D136</f>
        <v>-6.3996449000000002</v>
      </c>
      <c r="H130" s="96" t="e">
        <f>'CL &amp; Data'!#REF!</f>
        <v>#REF!</v>
      </c>
      <c r="I130" s="13" t="e">
        <f t="shared" si="5"/>
        <v>#REF!</v>
      </c>
      <c r="J130" s="96" t="e">
        <f>'CL &amp; Data'!#REF!</f>
        <v>#REF!</v>
      </c>
      <c r="N130" s="96">
        <f>'CL &amp; Data'!M342</f>
        <v>0</v>
      </c>
      <c r="O130" s="13">
        <f t="shared" si="6"/>
        <v>0</v>
      </c>
      <c r="P130" s="96">
        <f>'CL &amp; Data'!N342</f>
        <v>0</v>
      </c>
      <c r="R130" s="96">
        <f>'CL &amp; Data'!M759</f>
        <v>0</v>
      </c>
      <c r="S130" s="13">
        <f t="shared" si="7"/>
        <v>0</v>
      </c>
      <c r="T130" s="96">
        <f>'CL &amp; Data'!N759</f>
        <v>0</v>
      </c>
      <c r="V130" s="96" t="e">
        <f>'CL &amp; Data'!#REF!/1000000000</f>
        <v>#REF!</v>
      </c>
    </row>
    <row r="131" spans="2:22" x14ac:dyDescent="0.25">
      <c r="B131" s="99">
        <f>'CL &amp; Data'!B137/1000000000</f>
        <v>19.21</v>
      </c>
      <c r="D131" s="99">
        <f>'CL &amp; Data'!C137</f>
        <v>-9.0467691000000006</v>
      </c>
      <c r="E131" s="13">
        <f t="shared" si="4"/>
        <v>-3.5150256000000004</v>
      </c>
      <c r="F131" s="99">
        <f>'CL &amp; Data'!D137</f>
        <v>-6.3484688</v>
      </c>
      <c r="H131" s="96" t="e">
        <f>'CL &amp; Data'!#REF!</f>
        <v>#REF!</v>
      </c>
      <c r="I131" s="13" t="e">
        <f t="shared" si="5"/>
        <v>#REF!</v>
      </c>
      <c r="J131" s="96" t="e">
        <f>'CL &amp; Data'!#REF!</f>
        <v>#REF!</v>
      </c>
      <c r="N131" s="96">
        <f>'CL &amp; Data'!M343</f>
        <v>0</v>
      </c>
      <c r="O131" s="13">
        <f t="shared" si="6"/>
        <v>0</v>
      </c>
      <c r="P131" s="96">
        <f>'CL &amp; Data'!N343</f>
        <v>0</v>
      </c>
      <c r="R131" s="96">
        <f>'CL &amp; Data'!M760</f>
        <v>0</v>
      </c>
      <c r="S131" s="13">
        <f t="shared" si="7"/>
        <v>0</v>
      </c>
      <c r="T131" s="96">
        <f>'CL &amp; Data'!N760</f>
        <v>0</v>
      </c>
      <c r="V131" s="96" t="e">
        <f>'CL &amp; Data'!#REF!/1000000000</f>
        <v>#REF!</v>
      </c>
    </row>
    <row r="132" spans="2:22" x14ac:dyDescent="0.25">
      <c r="B132" s="99">
        <f>'CL &amp; Data'!B138/1000000000</f>
        <v>19.36</v>
      </c>
      <c r="D132" s="99">
        <f>'CL &amp; Data'!C138</f>
        <v>-9.0125779999999995</v>
      </c>
      <c r="E132" s="13">
        <f t="shared" ref="E132:E195" si="8">D132-$D$4</f>
        <v>-3.4808344999999994</v>
      </c>
      <c r="F132" s="99">
        <f>'CL &amp; Data'!D138</f>
        <v>-6.3484774000000002</v>
      </c>
      <c r="H132" s="96" t="e">
        <f>'CL &amp; Data'!#REF!</f>
        <v>#REF!</v>
      </c>
      <c r="I132" s="13" t="e">
        <f t="shared" ref="I132:I145" si="9">H132-$H$20</f>
        <v>#REF!</v>
      </c>
      <c r="J132" s="96" t="e">
        <f>'CL &amp; Data'!#REF!</f>
        <v>#REF!</v>
      </c>
      <c r="N132" s="96">
        <f>'CL &amp; Data'!M344</f>
        <v>0</v>
      </c>
      <c r="O132" s="13">
        <f t="shared" ref="O132:O145" si="10">N132-$N$4</f>
        <v>0</v>
      </c>
      <c r="P132" s="96">
        <f>'CL &amp; Data'!N344</f>
        <v>0</v>
      </c>
      <c r="R132" s="96">
        <f>'CL &amp; Data'!M761</f>
        <v>0</v>
      </c>
      <c r="S132" s="13">
        <f t="shared" ref="S132:S145" si="11">R132-$R$11</f>
        <v>0</v>
      </c>
      <c r="T132" s="96">
        <f>'CL &amp; Data'!N761</f>
        <v>0</v>
      </c>
      <c r="V132" s="96" t="e">
        <f>'CL &amp; Data'!#REF!/1000000000</f>
        <v>#REF!</v>
      </c>
    </row>
    <row r="133" spans="2:22" x14ac:dyDescent="0.25">
      <c r="B133" s="99">
        <f>'CL &amp; Data'!B139/1000000000</f>
        <v>19.510000000000002</v>
      </c>
      <c r="D133" s="99">
        <f>'CL &amp; Data'!C139</f>
        <v>-8.9754380999999999</v>
      </c>
      <c r="E133" s="13">
        <f t="shared" si="8"/>
        <v>-3.4436945999999997</v>
      </c>
      <c r="F133" s="99">
        <f>'CL &amp; Data'!D139</f>
        <v>-6.3243041</v>
      </c>
      <c r="H133" s="96" t="e">
        <f>'CL &amp; Data'!#REF!</f>
        <v>#REF!</v>
      </c>
      <c r="I133" s="13" t="e">
        <f t="shared" si="9"/>
        <v>#REF!</v>
      </c>
      <c r="J133" s="96" t="e">
        <f>'CL &amp; Data'!#REF!</f>
        <v>#REF!</v>
      </c>
      <c r="N133" s="96">
        <f>'CL &amp; Data'!M345</f>
        <v>0</v>
      </c>
      <c r="O133" s="13">
        <f t="shared" si="10"/>
        <v>0</v>
      </c>
      <c r="P133" s="96">
        <f>'CL &amp; Data'!N345</f>
        <v>0</v>
      </c>
      <c r="R133" s="96">
        <f>'CL &amp; Data'!M762</f>
        <v>0</v>
      </c>
      <c r="S133" s="13">
        <f t="shared" si="11"/>
        <v>0</v>
      </c>
      <c r="T133" s="96">
        <f>'CL &amp; Data'!N762</f>
        <v>0</v>
      </c>
      <c r="V133" s="96" t="e">
        <f>'CL &amp; Data'!#REF!/1000000000</f>
        <v>#REF!</v>
      </c>
    </row>
    <row r="134" spans="2:22" x14ac:dyDescent="0.25">
      <c r="B134" s="99">
        <f>'CL &amp; Data'!B140/1000000000</f>
        <v>19.66</v>
      </c>
      <c r="D134" s="99">
        <f>'CL &amp; Data'!C140</f>
        <v>-8.9321260000000002</v>
      </c>
      <c r="E134" s="13">
        <f t="shared" si="8"/>
        <v>-3.4003825000000001</v>
      </c>
      <c r="F134" s="99">
        <f>'CL &amp; Data'!D140</f>
        <v>-6.3639178000000003</v>
      </c>
      <c r="H134" s="96" t="e">
        <f>'CL &amp; Data'!#REF!</f>
        <v>#REF!</v>
      </c>
      <c r="I134" s="13" t="e">
        <f t="shared" si="9"/>
        <v>#REF!</v>
      </c>
      <c r="J134" s="96" t="e">
        <f>'CL &amp; Data'!#REF!</f>
        <v>#REF!</v>
      </c>
      <c r="N134" s="96">
        <f>'CL &amp; Data'!M346</f>
        <v>0</v>
      </c>
      <c r="O134" s="13">
        <f t="shared" si="10"/>
        <v>0</v>
      </c>
      <c r="P134" s="96">
        <f>'CL &amp; Data'!N346</f>
        <v>0</v>
      </c>
      <c r="R134" s="96">
        <f>'CL &amp; Data'!M763</f>
        <v>0</v>
      </c>
      <c r="S134" s="13">
        <f t="shared" si="11"/>
        <v>0</v>
      </c>
      <c r="T134" s="96">
        <f>'CL &amp; Data'!N763</f>
        <v>0</v>
      </c>
      <c r="V134" s="96" t="e">
        <f>'CL &amp; Data'!#REF!/1000000000</f>
        <v>#REF!</v>
      </c>
    </row>
    <row r="135" spans="2:22" x14ac:dyDescent="0.25">
      <c r="B135" s="99">
        <f>'CL &amp; Data'!B141/1000000000</f>
        <v>19.809999999999999</v>
      </c>
      <c r="D135" s="99">
        <f>'CL &amp; Data'!C141</f>
        <v>-8.8899097000000005</v>
      </c>
      <c r="E135" s="13">
        <f t="shared" si="8"/>
        <v>-3.3581662000000003</v>
      </c>
      <c r="F135" s="99">
        <f>'CL &amp; Data'!D141</f>
        <v>-6.3964395999999999</v>
      </c>
      <c r="H135" s="96" t="e">
        <f>'CL &amp; Data'!#REF!</f>
        <v>#REF!</v>
      </c>
      <c r="I135" s="13" t="e">
        <f t="shared" si="9"/>
        <v>#REF!</v>
      </c>
      <c r="J135" s="96" t="e">
        <f>'CL &amp; Data'!#REF!</f>
        <v>#REF!</v>
      </c>
      <c r="N135" s="96">
        <f>'CL &amp; Data'!M347</f>
        <v>0</v>
      </c>
      <c r="O135" s="13">
        <f t="shared" si="10"/>
        <v>0</v>
      </c>
      <c r="P135" s="96">
        <f>'CL &amp; Data'!N347</f>
        <v>0</v>
      </c>
      <c r="R135" s="96">
        <f>'CL &amp; Data'!M764</f>
        <v>0</v>
      </c>
      <c r="S135" s="13">
        <f t="shared" si="11"/>
        <v>0</v>
      </c>
      <c r="T135" s="96">
        <f>'CL &amp; Data'!N764</f>
        <v>0</v>
      </c>
      <c r="V135" s="96" t="e">
        <f>'CL &amp; Data'!#REF!/1000000000</f>
        <v>#REF!</v>
      </c>
    </row>
    <row r="136" spans="2:22" x14ac:dyDescent="0.25">
      <c r="B136" s="99">
        <f>'CL &amp; Data'!B142/1000000000</f>
        <v>19.96</v>
      </c>
      <c r="D136" s="99">
        <f>'CL &amp; Data'!C142</f>
        <v>-8.8550614999999997</v>
      </c>
      <c r="E136" s="13">
        <f t="shared" si="8"/>
        <v>-3.3233179999999996</v>
      </c>
      <c r="F136" s="99">
        <f>'CL &amp; Data'!D142</f>
        <v>-6.4407867999999997</v>
      </c>
      <c r="H136" s="96" t="e">
        <f>'CL &amp; Data'!#REF!</f>
        <v>#REF!</v>
      </c>
      <c r="I136" s="13" t="e">
        <f t="shared" si="9"/>
        <v>#REF!</v>
      </c>
      <c r="J136" s="96" t="e">
        <f>'CL &amp; Data'!#REF!</f>
        <v>#REF!</v>
      </c>
      <c r="N136" s="96">
        <f>'CL &amp; Data'!M348</f>
        <v>0</v>
      </c>
      <c r="O136" s="13">
        <f t="shared" si="10"/>
        <v>0</v>
      </c>
      <c r="P136" s="96">
        <f>'CL &amp; Data'!N348</f>
        <v>0</v>
      </c>
      <c r="R136" s="96">
        <f>'CL &amp; Data'!M765</f>
        <v>0</v>
      </c>
      <c r="S136" s="13">
        <f t="shared" si="11"/>
        <v>0</v>
      </c>
      <c r="T136" s="96">
        <f>'CL &amp; Data'!N765</f>
        <v>0</v>
      </c>
      <c r="V136" s="96" t="e">
        <f>'CL &amp; Data'!#REF!/1000000000</f>
        <v>#REF!</v>
      </c>
    </row>
    <row r="137" spans="2:22" x14ac:dyDescent="0.25">
      <c r="B137" s="99">
        <f>'CL &amp; Data'!B143/1000000000</f>
        <v>20.11</v>
      </c>
      <c r="D137" s="99">
        <f>'CL &amp; Data'!C143</f>
        <v>-8.8220986999999997</v>
      </c>
      <c r="E137" s="13">
        <f t="shared" si="8"/>
        <v>-3.2903551999999996</v>
      </c>
      <c r="F137" s="99">
        <f>'CL &amp; Data'!D143</f>
        <v>-6.5292830000000004</v>
      </c>
      <c r="H137" s="96" t="e">
        <f>'CL &amp; Data'!#REF!</f>
        <v>#REF!</v>
      </c>
      <c r="I137" s="13" t="e">
        <f t="shared" si="9"/>
        <v>#REF!</v>
      </c>
      <c r="J137" s="96" t="e">
        <f>'CL &amp; Data'!#REF!</f>
        <v>#REF!</v>
      </c>
      <c r="N137" s="96">
        <f>'CL &amp; Data'!M349</f>
        <v>0</v>
      </c>
      <c r="O137" s="13">
        <f t="shared" si="10"/>
        <v>0</v>
      </c>
      <c r="P137" s="96">
        <f>'CL &amp; Data'!N349</f>
        <v>0</v>
      </c>
      <c r="R137" s="96">
        <f>'CL &amp; Data'!M766</f>
        <v>0</v>
      </c>
      <c r="S137" s="13">
        <f t="shared" si="11"/>
        <v>0</v>
      </c>
      <c r="T137" s="96">
        <f>'CL &amp; Data'!N766</f>
        <v>0</v>
      </c>
      <c r="V137" s="96" t="e">
        <f>'CL &amp; Data'!#REF!/1000000000</f>
        <v>#REF!</v>
      </c>
    </row>
    <row r="138" spans="2:22" x14ac:dyDescent="0.25">
      <c r="B138" s="99">
        <f>'CL &amp; Data'!B144/1000000000</f>
        <v>20.260000000000002</v>
      </c>
      <c r="D138" s="99">
        <f>'CL &amp; Data'!C144</f>
        <v>-8.8182200999999996</v>
      </c>
      <c r="E138" s="13">
        <f t="shared" si="8"/>
        <v>-3.2864765999999994</v>
      </c>
      <c r="F138" s="99">
        <f>'CL &amp; Data'!D144</f>
        <v>-6.5786747999999999</v>
      </c>
      <c r="H138" s="96" t="e">
        <f>'CL &amp; Data'!#REF!</f>
        <v>#REF!</v>
      </c>
      <c r="I138" s="13" t="e">
        <f t="shared" si="9"/>
        <v>#REF!</v>
      </c>
      <c r="J138" s="96" t="e">
        <f>'CL &amp; Data'!#REF!</f>
        <v>#REF!</v>
      </c>
      <c r="N138" s="96">
        <f>'CL &amp; Data'!M350</f>
        <v>0</v>
      </c>
      <c r="O138" s="13">
        <f t="shared" si="10"/>
        <v>0</v>
      </c>
      <c r="P138" s="96">
        <f>'CL &amp; Data'!N350</f>
        <v>0</v>
      </c>
      <c r="R138" s="96">
        <f>'CL &amp; Data'!M767</f>
        <v>0</v>
      </c>
      <c r="S138" s="13">
        <f t="shared" si="11"/>
        <v>0</v>
      </c>
      <c r="T138" s="96">
        <f>'CL &amp; Data'!N767</f>
        <v>0</v>
      </c>
      <c r="V138" s="96" t="e">
        <f>'CL &amp; Data'!#REF!/1000000000</f>
        <v>#REF!</v>
      </c>
    </row>
    <row r="139" spans="2:22" x14ac:dyDescent="0.25">
      <c r="B139" s="99">
        <f>'CL &amp; Data'!B145/1000000000</f>
        <v>20.41</v>
      </c>
      <c r="D139" s="99">
        <f>'CL &amp; Data'!C145</f>
        <v>-8.8208456000000002</v>
      </c>
      <c r="E139" s="13">
        <f t="shared" si="8"/>
        <v>-3.2891021</v>
      </c>
      <c r="F139" s="99">
        <f>'CL &amp; Data'!D145</f>
        <v>-6.6853809000000002</v>
      </c>
      <c r="H139" s="96" t="e">
        <f>'CL &amp; Data'!#REF!</f>
        <v>#REF!</v>
      </c>
      <c r="I139" s="13" t="e">
        <f t="shared" si="9"/>
        <v>#REF!</v>
      </c>
      <c r="J139" s="96" t="e">
        <f>'CL &amp; Data'!#REF!</f>
        <v>#REF!</v>
      </c>
      <c r="N139" s="96">
        <f>'CL &amp; Data'!M351</f>
        <v>0</v>
      </c>
      <c r="O139" s="13">
        <f t="shared" si="10"/>
        <v>0</v>
      </c>
      <c r="P139" s="96">
        <f>'CL &amp; Data'!N351</f>
        <v>0</v>
      </c>
      <c r="R139" s="96">
        <f>'CL &amp; Data'!M768</f>
        <v>0</v>
      </c>
      <c r="S139" s="13">
        <f t="shared" si="11"/>
        <v>0</v>
      </c>
      <c r="T139" s="96">
        <f>'CL &amp; Data'!N768</f>
        <v>0</v>
      </c>
      <c r="V139" s="96" t="e">
        <f>'CL &amp; Data'!#REF!/1000000000</f>
        <v>#REF!</v>
      </c>
    </row>
    <row r="140" spans="2:22" x14ac:dyDescent="0.25">
      <c r="B140" s="99">
        <f>'CL &amp; Data'!B146/1000000000</f>
        <v>20.56</v>
      </c>
      <c r="D140" s="99">
        <f>'CL &amp; Data'!C146</f>
        <v>-8.8441504999999996</v>
      </c>
      <c r="E140" s="13">
        <f t="shared" si="8"/>
        <v>-3.3124069999999994</v>
      </c>
      <c r="F140" s="99">
        <f>'CL &amp; Data'!D146</f>
        <v>-6.8127651</v>
      </c>
      <c r="H140" s="96" t="e">
        <f>'CL &amp; Data'!#REF!</f>
        <v>#REF!</v>
      </c>
      <c r="I140" s="13" t="e">
        <f t="shared" si="9"/>
        <v>#REF!</v>
      </c>
      <c r="J140" s="96" t="e">
        <f>'CL &amp; Data'!#REF!</f>
        <v>#REF!</v>
      </c>
      <c r="N140" s="96">
        <f>'CL &amp; Data'!M352</f>
        <v>0</v>
      </c>
      <c r="O140" s="13">
        <f t="shared" si="10"/>
        <v>0</v>
      </c>
      <c r="P140" s="96">
        <f>'CL &amp; Data'!N352</f>
        <v>0</v>
      </c>
      <c r="R140" s="96">
        <f>'CL &amp; Data'!M769</f>
        <v>0</v>
      </c>
      <c r="S140" s="13">
        <f t="shared" si="11"/>
        <v>0</v>
      </c>
      <c r="T140" s="96">
        <f>'CL &amp; Data'!N769</f>
        <v>0</v>
      </c>
      <c r="V140" s="96" t="e">
        <f>'CL &amp; Data'!#REF!/1000000000</f>
        <v>#REF!</v>
      </c>
    </row>
    <row r="141" spans="2:22" x14ac:dyDescent="0.25">
      <c r="B141" s="99">
        <f>'CL &amp; Data'!B147/1000000000</f>
        <v>20.71</v>
      </c>
      <c r="D141" s="99">
        <f>'CL &amp; Data'!C147</f>
        <v>-8.8887824999999996</v>
      </c>
      <c r="E141" s="13">
        <f t="shared" si="8"/>
        <v>-3.3570389999999994</v>
      </c>
      <c r="F141" s="99">
        <f>'CL &amp; Data'!D147</f>
        <v>-6.9447937</v>
      </c>
      <c r="H141" s="96" t="e">
        <f>'CL &amp; Data'!#REF!</f>
        <v>#REF!</v>
      </c>
      <c r="I141" s="13" t="e">
        <f t="shared" si="9"/>
        <v>#REF!</v>
      </c>
      <c r="J141" s="96" t="e">
        <f>'CL &amp; Data'!#REF!</f>
        <v>#REF!</v>
      </c>
      <c r="N141" s="96">
        <f>'CL &amp; Data'!M353</f>
        <v>0</v>
      </c>
      <c r="O141" s="13">
        <f t="shared" si="10"/>
        <v>0</v>
      </c>
      <c r="P141" s="96">
        <f>'CL &amp; Data'!N353</f>
        <v>0</v>
      </c>
      <c r="R141" s="96">
        <f>'CL &amp; Data'!M770</f>
        <v>0</v>
      </c>
      <c r="S141" s="13">
        <f t="shared" si="11"/>
        <v>0</v>
      </c>
      <c r="T141" s="96">
        <f>'CL &amp; Data'!N770</f>
        <v>0</v>
      </c>
      <c r="V141" s="96" t="e">
        <f>'CL &amp; Data'!#REF!/1000000000</f>
        <v>#REF!</v>
      </c>
    </row>
    <row r="142" spans="2:22" x14ac:dyDescent="0.25">
      <c r="B142" s="99">
        <f>'CL &amp; Data'!B148/1000000000</f>
        <v>20.86</v>
      </c>
      <c r="D142" s="99">
        <f>'CL &amp; Data'!C148</f>
        <v>-8.9576597000000007</v>
      </c>
      <c r="E142" s="13">
        <f t="shared" si="8"/>
        <v>-3.4259162000000005</v>
      </c>
      <c r="F142" s="99">
        <f>'CL &amp; Data'!D148</f>
        <v>-7.1939006000000001</v>
      </c>
      <c r="H142" s="96" t="e">
        <f>'CL &amp; Data'!#REF!</f>
        <v>#REF!</v>
      </c>
      <c r="I142" s="13" t="e">
        <f t="shared" si="9"/>
        <v>#REF!</v>
      </c>
      <c r="J142" s="96" t="e">
        <f>'CL &amp; Data'!#REF!</f>
        <v>#REF!</v>
      </c>
      <c r="N142" s="96">
        <f>'CL &amp; Data'!M354</f>
        <v>0</v>
      </c>
      <c r="O142" s="13">
        <f t="shared" si="10"/>
        <v>0</v>
      </c>
      <c r="P142" s="96">
        <f>'CL &amp; Data'!N354</f>
        <v>0</v>
      </c>
      <c r="R142" s="96">
        <f>'CL &amp; Data'!M771</f>
        <v>0</v>
      </c>
      <c r="S142" s="13">
        <f t="shared" si="11"/>
        <v>0</v>
      </c>
      <c r="T142" s="96">
        <f>'CL &amp; Data'!N771</f>
        <v>0</v>
      </c>
      <c r="V142" s="96" t="e">
        <f>'CL &amp; Data'!#REF!/1000000000</f>
        <v>#REF!</v>
      </c>
    </row>
    <row r="143" spans="2:22" x14ac:dyDescent="0.25">
      <c r="B143" s="99">
        <f>'CL &amp; Data'!B149/1000000000</f>
        <v>21.01</v>
      </c>
      <c r="D143" s="99">
        <f>'CL &amp; Data'!C149</f>
        <v>-9.0394687999999999</v>
      </c>
      <c r="E143" s="13">
        <f t="shared" si="8"/>
        <v>-3.5077252999999997</v>
      </c>
      <c r="F143" s="99">
        <f>'CL &amp; Data'!D149</f>
        <v>-7.3896933000000002</v>
      </c>
      <c r="H143" s="96" t="e">
        <f>'CL &amp; Data'!#REF!</f>
        <v>#REF!</v>
      </c>
      <c r="I143" s="13" t="e">
        <f t="shared" si="9"/>
        <v>#REF!</v>
      </c>
      <c r="J143" s="96" t="e">
        <f>'CL &amp; Data'!#REF!</f>
        <v>#REF!</v>
      </c>
      <c r="N143" s="96">
        <f>'CL &amp; Data'!M355</f>
        <v>0</v>
      </c>
      <c r="O143" s="13">
        <f t="shared" si="10"/>
        <v>0</v>
      </c>
      <c r="P143" s="96">
        <f>'CL &amp; Data'!N355</f>
        <v>0</v>
      </c>
      <c r="R143" s="96">
        <f>'CL &amp; Data'!M772</f>
        <v>0</v>
      </c>
      <c r="S143" s="13">
        <f t="shared" si="11"/>
        <v>0</v>
      </c>
      <c r="T143" s="96">
        <f>'CL &amp; Data'!N772</f>
        <v>0</v>
      </c>
      <c r="V143" s="96" t="e">
        <f>'CL &amp; Data'!#REF!/1000000000</f>
        <v>#REF!</v>
      </c>
    </row>
    <row r="144" spans="2:22" x14ac:dyDescent="0.25">
      <c r="B144" s="99">
        <f>'CL &amp; Data'!B150/1000000000</f>
        <v>21.16</v>
      </c>
      <c r="D144" s="99">
        <f>'CL &amp; Data'!C150</f>
        <v>-9.1886206000000001</v>
      </c>
      <c r="E144" s="13">
        <f t="shared" si="8"/>
        <v>-3.6568771</v>
      </c>
      <c r="F144" s="99">
        <f>'CL &amp; Data'!D150</f>
        <v>-7.5866465999999999</v>
      </c>
      <c r="H144" s="96" t="e">
        <f>'CL &amp; Data'!#REF!</f>
        <v>#REF!</v>
      </c>
      <c r="I144" s="13" t="e">
        <f t="shared" si="9"/>
        <v>#REF!</v>
      </c>
      <c r="J144" s="96" t="e">
        <f>'CL &amp; Data'!#REF!</f>
        <v>#REF!</v>
      </c>
      <c r="N144" s="96">
        <f>'CL &amp; Data'!M356</f>
        <v>0</v>
      </c>
      <c r="O144" s="13">
        <f t="shared" si="10"/>
        <v>0</v>
      </c>
      <c r="P144" s="96">
        <f>'CL &amp; Data'!N356</f>
        <v>0</v>
      </c>
      <c r="R144" s="96">
        <f>'CL &amp; Data'!M773</f>
        <v>0</v>
      </c>
      <c r="S144" s="13">
        <f t="shared" si="11"/>
        <v>0</v>
      </c>
      <c r="T144" s="96">
        <f>'CL &amp; Data'!N773</f>
        <v>0</v>
      </c>
      <c r="V144" s="96" t="e">
        <f>'CL &amp; Data'!#REF!/1000000000</f>
        <v>#REF!</v>
      </c>
    </row>
    <row r="145" spans="2:22" x14ac:dyDescent="0.25">
      <c r="B145" s="99">
        <f>'CL &amp; Data'!B151/1000000000</f>
        <v>21.31</v>
      </c>
      <c r="D145" s="99">
        <f>'CL &amp; Data'!C151</f>
        <v>-9.3230801000000003</v>
      </c>
      <c r="E145" s="13">
        <f t="shared" si="8"/>
        <v>-3.7913366000000002</v>
      </c>
      <c r="F145" s="99">
        <f>'CL &amp; Data'!D151</f>
        <v>-7.9213743000000001</v>
      </c>
      <c r="H145" s="96" t="e">
        <f>'CL &amp; Data'!#REF!</f>
        <v>#REF!</v>
      </c>
      <c r="I145" s="13" t="e">
        <f t="shared" si="9"/>
        <v>#REF!</v>
      </c>
      <c r="J145" s="96" t="e">
        <f>'CL &amp; Data'!#REF!</f>
        <v>#REF!</v>
      </c>
      <c r="N145" s="96">
        <f>'CL &amp; Data'!M357</f>
        <v>0</v>
      </c>
      <c r="O145" s="13">
        <f t="shared" si="10"/>
        <v>0</v>
      </c>
      <c r="P145" s="96">
        <f>'CL &amp; Data'!N357</f>
        <v>0</v>
      </c>
      <c r="R145" s="96">
        <f>'CL &amp; Data'!M774</f>
        <v>0</v>
      </c>
      <c r="S145" s="13">
        <f t="shared" si="11"/>
        <v>0</v>
      </c>
      <c r="T145" s="96">
        <f>'CL &amp; Data'!N774</f>
        <v>0</v>
      </c>
      <c r="V145" s="96" t="e">
        <f>'CL &amp; Data'!#REF!/1000000000</f>
        <v>#REF!</v>
      </c>
    </row>
    <row r="146" spans="2:22" x14ac:dyDescent="0.25">
      <c r="B146" s="99">
        <f>'CL &amp; Data'!B152/1000000000</f>
        <v>21.46</v>
      </c>
      <c r="D146" s="99">
        <f>'CL &amp; Data'!C152</f>
        <v>-9.4427365999999999</v>
      </c>
      <c r="E146" s="13">
        <f t="shared" si="8"/>
        <v>-3.9109930999999998</v>
      </c>
      <c r="F146" s="99">
        <f>'CL &amp; Data'!D152</f>
        <v>-8.1306838999999993</v>
      </c>
      <c r="V146" s="96" t="e">
        <f>'CL &amp; Data'!#REF!/1000000000</f>
        <v>#REF!</v>
      </c>
    </row>
    <row r="147" spans="2:22" x14ac:dyDescent="0.25">
      <c r="B147" s="99">
        <f>'CL &amp; Data'!B153/1000000000</f>
        <v>21.61</v>
      </c>
      <c r="D147" s="99">
        <f>'CL &amp; Data'!C153</f>
        <v>-9.4958477000000006</v>
      </c>
      <c r="E147" s="13">
        <f t="shared" si="8"/>
        <v>-3.9641042000000004</v>
      </c>
      <c r="F147" s="99">
        <f>'CL &amp; Data'!D153</f>
        <v>-8.3081893999999998</v>
      </c>
      <c r="N147" s="79" t="str">
        <f>ADDRESS(MATCH(MAX(N3:N103),N1:N103,0),14)</f>
        <v>$N$1</v>
      </c>
      <c r="O147" s="13">
        <f>AVERAGE(O2:O122)</f>
        <v>0</v>
      </c>
      <c r="R147" s="79" t="str">
        <f>ADDRESS(MATCH(MAX(R3:R103),R1:R103,0),18)</f>
        <v>$R$1</v>
      </c>
      <c r="V147" s="96" t="e">
        <f>'CL &amp; Data'!#REF!/1000000000</f>
        <v>#REF!</v>
      </c>
    </row>
    <row r="148" spans="2:22" x14ac:dyDescent="0.25">
      <c r="B148" s="99">
        <f>'CL &amp; Data'!B154/1000000000</f>
        <v>21.76</v>
      </c>
      <c r="D148" s="99">
        <f>'CL &amp; Data'!C154</f>
        <v>-9.4808272999999996</v>
      </c>
      <c r="E148" s="13">
        <f t="shared" si="8"/>
        <v>-3.9490837999999995</v>
      </c>
      <c r="F148" s="99">
        <f>'CL &amp; Data'!D154</f>
        <v>-8.5469922999999994</v>
      </c>
      <c r="H148" s="79" t="e">
        <f>ADDRESS(MATCH(MAX(H3:H103),H1:H103,0),8)</f>
        <v>#REF!</v>
      </c>
      <c r="N148" s="79">
        <f>MAX(N4:N104)</f>
        <v>0</v>
      </c>
      <c r="R148" s="79">
        <f>MAX(R4:R104)</f>
        <v>0</v>
      </c>
      <c r="V148" s="96" t="e">
        <f>'CL &amp; Data'!#REF!/1000000000</f>
        <v>#REF!</v>
      </c>
    </row>
    <row r="149" spans="2:22" x14ac:dyDescent="0.25">
      <c r="B149" s="99">
        <f>'CL &amp; Data'!B155/1000000000</f>
        <v>21.91</v>
      </c>
      <c r="D149" s="99">
        <f>'CL &amp; Data'!C155</f>
        <v>-9.4319105000000008</v>
      </c>
      <c r="E149" s="13">
        <f t="shared" si="8"/>
        <v>-3.9001670000000006</v>
      </c>
      <c r="F149" s="99">
        <f>'CL &amp; Data'!D155</f>
        <v>-8.5350923999999999</v>
      </c>
      <c r="H149" s="79" t="e">
        <f>MAX(H4:H104)</f>
        <v>#REF!</v>
      </c>
    </row>
    <row r="150" spans="2:22" x14ac:dyDescent="0.25">
      <c r="B150" s="99">
        <f>'CL &amp; Data'!B156/1000000000</f>
        <v>22.06</v>
      </c>
      <c r="D150" s="99">
        <f>'CL &amp; Data'!C156</f>
        <v>-9.4495430000000002</v>
      </c>
      <c r="E150" s="13">
        <f t="shared" si="8"/>
        <v>-3.9177995000000001</v>
      </c>
      <c r="F150" s="99">
        <f>'CL &amp; Data'!D156</f>
        <v>-8.2810020000000009</v>
      </c>
    </row>
    <row r="151" spans="2:22" x14ac:dyDescent="0.25">
      <c r="B151" s="99">
        <f>'CL &amp; Data'!B157/1000000000</f>
        <v>22.21</v>
      </c>
      <c r="D151" s="99">
        <f>'CL &amp; Data'!C157</f>
        <v>-9.4493723000000003</v>
      </c>
      <c r="E151" s="13">
        <f t="shared" si="8"/>
        <v>-3.9176288000000001</v>
      </c>
      <c r="F151" s="99">
        <f>'CL &amp; Data'!D157</f>
        <v>-7.7826905000000002</v>
      </c>
    </row>
    <row r="152" spans="2:22" x14ac:dyDescent="0.25">
      <c r="B152" s="99">
        <f>'CL &amp; Data'!B158/1000000000</f>
        <v>22.36</v>
      </c>
      <c r="D152" s="99">
        <f>'CL &amp; Data'!C158</f>
        <v>-9.3873309999999996</v>
      </c>
      <c r="E152" s="13">
        <f t="shared" si="8"/>
        <v>-3.8555874999999995</v>
      </c>
      <c r="F152" s="99">
        <f>'CL &amp; Data'!D158</f>
        <v>-7.0151329000000002</v>
      </c>
    </row>
    <row r="153" spans="2:22" x14ac:dyDescent="0.25">
      <c r="B153" s="99">
        <f>'CL &amp; Data'!B159/1000000000</f>
        <v>22.51</v>
      </c>
      <c r="D153" s="99">
        <f>'CL &amp; Data'!C159</f>
        <v>-9.3202914999999997</v>
      </c>
      <c r="E153" s="13">
        <f t="shared" si="8"/>
        <v>-3.7885479999999996</v>
      </c>
      <c r="F153" s="99">
        <f>'CL &amp; Data'!D159</f>
        <v>-6.2158375000000001</v>
      </c>
    </row>
    <row r="154" spans="2:22" x14ac:dyDescent="0.25">
      <c r="B154" s="99">
        <f>'CL &amp; Data'!B160/1000000000</f>
        <v>22.66</v>
      </c>
      <c r="D154" s="99">
        <f>'CL &amp; Data'!C160</f>
        <v>-9.2759008000000005</v>
      </c>
      <c r="E154" s="13">
        <f t="shared" si="8"/>
        <v>-3.7441573000000004</v>
      </c>
      <c r="F154" s="99">
        <f>'CL &amp; Data'!D160</f>
        <v>-5.3570026999999998</v>
      </c>
    </row>
    <row r="155" spans="2:22" x14ac:dyDescent="0.25">
      <c r="B155" s="99">
        <f>'CL &amp; Data'!B161/1000000000</f>
        <v>22.81</v>
      </c>
      <c r="D155" s="99">
        <f>'CL &amp; Data'!C161</f>
        <v>-9.3138074999999994</v>
      </c>
      <c r="E155" s="13">
        <f t="shared" si="8"/>
        <v>-3.7820639999999992</v>
      </c>
      <c r="F155" s="99">
        <f>'CL &amp; Data'!D161</f>
        <v>-4.4195222999999997</v>
      </c>
    </row>
    <row r="156" spans="2:22" x14ac:dyDescent="0.25">
      <c r="B156" s="99">
        <f>'CL &amp; Data'!B162/1000000000</f>
        <v>22.96</v>
      </c>
      <c r="D156" s="99">
        <f>'CL &amp; Data'!C162</f>
        <v>-9.3860434999999995</v>
      </c>
      <c r="E156" s="13">
        <f t="shared" si="8"/>
        <v>-3.8542999999999994</v>
      </c>
      <c r="F156" s="99">
        <f>'CL &amp; Data'!D162</f>
        <v>-3.6175400999999998</v>
      </c>
    </row>
    <row r="157" spans="2:22" x14ac:dyDescent="0.25">
      <c r="B157" s="99">
        <f>'CL &amp; Data'!B163/1000000000</f>
        <v>23.11</v>
      </c>
      <c r="D157" s="99">
        <f>'CL &amp; Data'!C163</f>
        <v>-9.4398060000000008</v>
      </c>
      <c r="E157" s="13">
        <f t="shared" si="8"/>
        <v>-3.9080625000000007</v>
      </c>
      <c r="F157" s="99">
        <f>'CL &amp; Data'!D163</f>
        <v>-3.0838580000000002</v>
      </c>
    </row>
    <row r="158" spans="2:22" x14ac:dyDescent="0.25">
      <c r="B158" s="99">
        <f>'CL &amp; Data'!B164/1000000000</f>
        <v>23.26</v>
      </c>
      <c r="D158" s="99">
        <f>'CL &amp; Data'!C164</f>
        <v>-9.5780773000000003</v>
      </c>
      <c r="E158" s="13">
        <f t="shared" si="8"/>
        <v>-4.0463338000000002</v>
      </c>
      <c r="F158" s="99">
        <f>'CL &amp; Data'!D164</f>
        <v>-2.8055924999999999</v>
      </c>
    </row>
    <row r="159" spans="2:22" x14ac:dyDescent="0.25">
      <c r="B159" s="99">
        <f>'CL &amp; Data'!B165/1000000000</f>
        <v>23.41</v>
      </c>
      <c r="D159" s="99">
        <f>'CL &amp; Data'!C165</f>
        <v>-9.8865013000000008</v>
      </c>
      <c r="E159" s="13">
        <f t="shared" si="8"/>
        <v>-4.3547578000000007</v>
      </c>
      <c r="F159" s="99">
        <f>'CL &amp; Data'!D165</f>
        <v>-2.7407333999999999</v>
      </c>
    </row>
    <row r="160" spans="2:22" x14ac:dyDescent="0.25">
      <c r="B160" s="99">
        <f>'CL &amp; Data'!B166/1000000000</f>
        <v>23.56</v>
      </c>
      <c r="D160" s="99">
        <f>'CL &amp; Data'!C166</f>
        <v>-10.359555</v>
      </c>
      <c r="E160" s="13">
        <f t="shared" si="8"/>
        <v>-4.8278115000000001</v>
      </c>
      <c r="F160" s="99">
        <f>'CL &amp; Data'!D166</f>
        <v>-2.7796246999999998</v>
      </c>
    </row>
    <row r="161" spans="2:6" x14ac:dyDescent="0.25">
      <c r="B161" s="99">
        <f>'CL &amp; Data'!B167/1000000000</f>
        <v>23.71</v>
      </c>
      <c r="D161" s="99">
        <f>'CL &amp; Data'!C167</f>
        <v>-11.028468</v>
      </c>
      <c r="E161" s="13">
        <f t="shared" si="8"/>
        <v>-5.4967245</v>
      </c>
      <c r="F161" s="99">
        <f>'CL &amp; Data'!D167</f>
        <v>-2.9200797000000001</v>
      </c>
    </row>
    <row r="162" spans="2:6" x14ac:dyDescent="0.25">
      <c r="B162" s="99">
        <f>'CL &amp; Data'!B168/1000000000</f>
        <v>23.86</v>
      </c>
      <c r="D162" s="99">
        <f>'CL &amp; Data'!C168</f>
        <v>-11.804209999999999</v>
      </c>
      <c r="E162" s="13">
        <f t="shared" si="8"/>
        <v>-6.2724664999999993</v>
      </c>
      <c r="F162" s="99">
        <f>'CL &amp; Data'!D168</f>
        <v>-3.1045617999999999</v>
      </c>
    </row>
    <row r="163" spans="2:6" x14ac:dyDescent="0.25">
      <c r="B163" s="99">
        <f>'CL &amp; Data'!B169/1000000000</f>
        <v>24.01</v>
      </c>
      <c r="D163" s="99">
        <f>'CL &amp; Data'!C169</f>
        <v>-12.670024</v>
      </c>
      <c r="E163" s="13">
        <f t="shared" si="8"/>
        <v>-7.1382804999999996</v>
      </c>
      <c r="F163" s="99">
        <f>'CL &amp; Data'!D169</f>
        <v>-3.2934363000000002</v>
      </c>
    </row>
    <row r="164" spans="2:6" x14ac:dyDescent="0.25">
      <c r="B164" s="99">
        <f>'CL &amp; Data'!B170/1000000000</f>
        <v>24.16</v>
      </c>
      <c r="D164" s="99">
        <f>'CL &amp; Data'!C170</f>
        <v>-13.778278999999999</v>
      </c>
      <c r="E164" s="13">
        <f t="shared" si="8"/>
        <v>-8.2465355000000002</v>
      </c>
      <c r="F164" s="99">
        <f>'CL &amp; Data'!D170</f>
        <v>-3.5589711999999998</v>
      </c>
    </row>
    <row r="165" spans="2:6" x14ac:dyDescent="0.25">
      <c r="B165" s="99">
        <f>'CL &amp; Data'!B171/1000000000</f>
        <v>24.31</v>
      </c>
      <c r="D165" s="99">
        <f>'CL &amp; Data'!C171</f>
        <v>-14.907708</v>
      </c>
      <c r="E165" s="13">
        <f t="shared" si="8"/>
        <v>-9.3759644999999985</v>
      </c>
      <c r="F165" s="99">
        <f>'CL &amp; Data'!D171</f>
        <v>-3.7991115999999998</v>
      </c>
    </row>
    <row r="166" spans="2:6" x14ac:dyDescent="0.25">
      <c r="B166" s="99">
        <f>'CL &amp; Data'!B172/1000000000</f>
        <v>24.46</v>
      </c>
      <c r="D166" s="99">
        <f>'CL &amp; Data'!C172</f>
        <v>-16.050035000000001</v>
      </c>
      <c r="E166" s="13">
        <f t="shared" si="8"/>
        <v>-10.5182915</v>
      </c>
      <c r="F166" s="99">
        <f>'CL &amp; Data'!D172</f>
        <v>-3.9890482</v>
      </c>
    </row>
    <row r="167" spans="2:6" x14ac:dyDescent="0.25">
      <c r="B167" s="99">
        <f>'CL &amp; Data'!B173/1000000000</f>
        <v>24.61</v>
      </c>
      <c r="D167" s="99">
        <f>'CL &amp; Data'!C173</f>
        <v>-17.170292</v>
      </c>
      <c r="E167" s="13">
        <f t="shared" si="8"/>
        <v>-11.638548499999999</v>
      </c>
      <c r="F167" s="99">
        <f>'CL &amp; Data'!D173</f>
        <v>-4.1450839000000004</v>
      </c>
    </row>
    <row r="168" spans="2:6" x14ac:dyDescent="0.25">
      <c r="B168" s="99">
        <f>'CL &amp; Data'!B174/1000000000</f>
        <v>24.76</v>
      </c>
      <c r="D168" s="99">
        <f>'CL &amp; Data'!C174</f>
        <v>-18.249292000000001</v>
      </c>
      <c r="E168" s="13">
        <f t="shared" si="8"/>
        <v>-12.717548499999999</v>
      </c>
      <c r="F168" s="99">
        <f>'CL &amp; Data'!D174</f>
        <v>-4.2457913999999999</v>
      </c>
    </row>
    <row r="169" spans="2:6" x14ac:dyDescent="0.25">
      <c r="B169" s="99">
        <f>'CL &amp; Data'!B175/1000000000</f>
        <v>24.91</v>
      </c>
      <c r="D169" s="99">
        <f>'CL &amp; Data'!C175</f>
        <v>-19.277757999999999</v>
      </c>
      <c r="E169" s="13">
        <f t="shared" si="8"/>
        <v>-13.746014499999998</v>
      </c>
      <c r="F169" s="99">
        <f>'CL &amp; Data'!D175</f>
        <v>-4.3202046999999997</v>
      </c>
    </row>
    <row r="170" spans="2:6" x14ac:dyDescent="0.25">
      <c r="B170" s="99">
        <f>'CL &amp; Data'!B176/1000000000</f>
        <v>25.06</v>
      </c>
      <c r="D170" s="99">
        <f>'CL &amp; Data'!C176</f>
        <v>-20.396485999999999</v>
      </c>
      <c r="E170" s="13">
        <f t="shared" si="8"/>
        <v>-14.864742499999998</v>
      </c>
      <c r="F170" s="99">
        <f>'CL &amp; Data'!D176</f>
        <v>-4.3846005999999997</v>
      </c>
    </row>
    <row r="171" spans="2:6" x14ac:dyDescent="0.25">
      <c r="B171" s="99">
        <f>'CL &amp; Data'!B177/1000000000</f>
        <v>25.21</v>
      </c>
      <c r="D171" s="99">
        <f>'CL &amp; Data'!C177</f>
        <v>-21.398202999999999</v>
      </c>
      <c r="E171" s="13">
        <f t="shared" si="8"/>
        <v>-15.866459499999998</v>
      </c>
      <c r="F171" s="99">
        <f>'CL &amp; Data'!D177</f>
        <v>-4.3692850999999999</v>
      </c>
    </row>
    <row r="172" spans="2:6" x14ac:dyDescent="0.25">
      <c r="B172" s="99">
        <f>'CL &amp; Data'!B178/1000000000</f>
        <v>25.36</v>
      </c>
      <c r="D172" s="99">
        <f>'CL &amp; Data'!C178</f>
        <v>-22.420180999999999</v>
      </c>
      <c r="E172" s="13">
        <f t="shared" si="8"/>
        <v>-16.888437499999998</v>
      </c>
      <c r="F172" s="99">
        <f>'CL &amp; Data'!D178</f>
        <v>-4.3384333000000002</v>
      </c>
    </row>
    <row r="173" spans="2:6" x14ac:dyDescent="0.25">
      <c r="B173" s="99">
        <f>'CL &amp; Data'!B179/1000000000</f>
        <v>25.51</v>
      </c>
      <c r="D173" s="99">
        <f>'CL &amp; Data'!C179</f>
        <v>-23.513829999999999</v>
      </c>
      <c r="E173" s="13">
        <f t="shared" si="8"/>
        <v>-17.982086499999998</v>
      </c>
      <c r="F173" s="99">
        <f>'CL &amp; Data'!D179</f>
        <v>-4.3038014999999996</v>
      </c>
    </row>
    <row r="174" spans="2:6" x14ac:dyDescent="0.25">
      <c r="B174" s="99">
        <f>'CL &amp; Data'!B180/1000000000</f>
        <v>25.66</v>
      </c>
      <c r="D174" s="99">
        <f>'CL &amp; Data'!C180</f>
        <v>-24.652474999999999</v>
      </c>
      <c r="E174" s="13">
        <f t="shared" si="8"/>
        <v>-19.120731499999998</v>
      </c>
      <c r="F174" s="99">
        <f>'CL &amp; Data'!D180</f>
        <v>-4.2825027000000002</v>
      </c>
    </row>
    <row r="175" spans="2:6" x14ac:dyDescent="0.25">
      <c r="B175" s="99">
        <f>'CL &amp; Data'!B181/1000000000</f>
        <v>25.81</v>
      </c>
      <c r="D175" s="99">
        <f>'CL &amp; Data'!C181</f>
        <v>-25.824871000000002</v>
      </c>
      <c r="E175" s="13">
        <f t="shared" si="8"/>
        <v>-20.293127500000001</v>
      </c>
      <c r="F175" s="99">
        <f>'CL &amp; Data'!D181</f>
        <v>-4.2745465999999999</v>
      </c>
    </row>
    <row r="176" spans="2:6" x14ac:dyDescent="0.25">
      <c r="B176" s="99">
        <f>'CL &amp; Data'!B182/1000000000</f>
        <v>25.96</v>
      </c>
      <c r="D176" s="99">
        <f>'CL &amp; Data'!C182</f>
        <v>-27.038698</v>
      </c>
      <c r="E176" s="13">
        <f t="shared" si="8"/>
        <v>-21.506954499999999</v>
      </c>
      <c r="F176" s="99">
        <f>'CL &amp; Data'!D182</f>
        <v>-4.2749237999999998</v>
      </c>
    </row>
    <row r="177" spans="2:6" x14ac:dyDescent="0.25">
      <c r="B177" s="99">
        <f>'CL &amp; Data'!B183/1000000000</f>
        <v>26.11</v>
      </c>
      <c r="D177" s="99">
        <f>'CL &amp; Data'!C183</f>
        <v>-28.180779000000001</v>
      </c>
      <c r="E177" s="13">
        <f t="shared" si="8"/>
        <v>-22.6490355</v>
      </c>
      <c r="F177" s="99">
        <f>'CL &amp; Data'!D183</f>
        <v>-4.2735944000000003</v>
      </c>
    </row>
    <row r="178" spans="2:6" x14ac:dyDescent="0.25">
      <c r="B178" s="99">
        <f>'CL &amp; Data'!B184/1000000000</f>
        <v>26.26</v>
      </c>
      <c r="D178" s="99">
        <f>'CL &amp; Data'!C184</f>
        <v>-29.245075</v>
      </c>
      <c r="E178" s="13">
        <f t="shared" si="8"/>
        <v>-23.713331499999999</v>
      </c>
      <c r="F178" s="99">
        <f>'CL &amp; Data'!D184</f>
        <v>-4.2721095</v>
      </c>
    </row>
    <row r="179" spans="2:6" x14ac:dyDescent="0.25">
      <c r="B179" s="99">
        <f>'CL &amp; Data'!B185/1000000000</f>
        <v>26.41</v>
      </c>
      <c r="D179" s="99">
        <f>'CL &amp; Data'!C185</f>
        <v>-30.201118000000001</v>
      </c>
      <c r="E179" s="13">
        <f t="shared" si="8"/>
        <v>-24.6693745</v>
      </c>
      <c r="F179" s="99">
        <f>'CL &amp; Data'!D185</f>
        <v>-4.2710303999999999</v>
      </c>
    </row>
    <row r="180" spans="2:6" x14ac:dyDescent="0.25">
      <c r="B180" s="99">
        <f>'CL &amp; Data'!B186/1000000000</f>
        <v>26.56</v>
      </c>
      <c r="D180" s="99">
        <f>'CL &amp; Data'!C186</f>
        <v>-31.026726</v>
      </c>
      <c r="E180" s="13">
        <f t="shared" si="8"/>
        <v>-25.494982499999999</v>
      </c>
      <c r="F180" s="99">
        <f>'CL &amp; Data'!D186</f>
        <v>-4.2704839999999997</v>
      </c>
    </row>
    <row r="181" spans="2:6" x14ac:dyDescent="0.25">
      <c r="B181" s="99">
        <f>'CL &amp; Data'!B187/1000000000</f>
        <v>26.71</v>
      </c>
      <c r="D181" s="99">
        <f>'CL &amp; Data'!C187</f>
        <v>-31.746448999999998</v>
      </c>
      <c r="E181" s="13">
        <f t="shared" si="8"/>
        <v>-26.214705499999997</v>
      </c>
      <c r="F181" s="99">
        <f>'CL &amp; Data'!D187</f>
        <v>-4.2697582000000001</v>
      </c>
    </row>
    <row r="182" spans="2:6" x14ac:dyDescent="0.25">
      <c r="B182" s="99">
        <f>'CL &amp; Data'!B188/1000000000</f>
        <v>26.86</v>
      </c>
      <c r="D182" s="99">
        <f>'CL &amp; Data'!C188</f>
        <v>-32.344504999999998</v>
      </c>
      <c r="E182" s="13">
        <f t="shared" si="8"/>
        <v>-26.812761499999997</v>
      </c>
      <c r="F182" s="99">
        <f>'CL &amp; Data'!D188</f>
        <v>-4.2682003999999996</v>
      </c>
    </row>
    <row r="183" spans="2:6" x14ac:dyDescent="0.25">
      <c r="B183" s="99">
        <f>'CL &amp; Data'!B189/1000000000</f>
        <v>27.01</v>
      </c>
      <c r="D183" s="99">
        <f>'CL &amp; Data'!C189</f>
        <v>-32.801754000000003</v>
      </c>
      <c r="E183" s="13">
        <f t="shared" si="8"/>
        <v>-27.270010500000001</v>
      </c>
      <c r="F183" s="99">
        <f>'CL &amp; Data'!D189</f>
        <v>-4.2673936000000001</v>
      </c>
    </row>
    <row r="184" spans="2:6" x14ac:dyDescent="0.25">
      <c r="B184" s="99">
        <f>'CL &amp; Data'!B190/1000000000</f>
        <v>27.16</v>
      </c>
      <c r="D184" s="99">
        <f>'CL &amp; Data'!C190</f>
        <v>-33.247340999999999</v>
      </c>
      <c r="E184" s="13">
        <f t="shared" si="8"/>
        <v>-27.715597499999998</v>
      </c>
      <c r="F184" s="99">
        <f>'CL &amp; Data'!D190</f>
        <v>-4.2664242000000003</v>
      </c>
    </row>
    <row r="185" spans="2:6" x14ac:dyDescent="0.25">
      <c r="B185" s="99">
        <f>'CL &amp; Data'!B191/1000000000</f>
        <v>27.31</v>
      </c>
      <c r="D185" s="99">
        <f>'CL &amp; Data'!C191</f>
        <v>-33.592522000000002</v>
      </c>
      <c r="E185" s="13">
        <f t="shared" si="8"/>
        <v>-28.060778500000001</v>
      </c>
      <c r="F185" s="99">
        <f>'CL &amp; Data'!D191</f>
        <v>-4.2653203</v>
      </c>
    </row>
    <row r="186" spans="2:6" x14ac:dyDescent="0.25">
      <c r="B186" s="99">
        <f>'CL &amp; Data'!B192/1000000000</f>
        <v>27.46</v>
      </c>
      <c r="D186" s="99">
        <f>'CL &amp; Data'!C192</f>
        <v>-33.920634999999997</v>
      </c>
      <c r="E186" s="13">
        <f t="shared" si="8"/>
        <v>-28.388891499999996</v>
      </c>
      <c r="F186" s="99">
        <f>'CL &amp; Data'!D192</f>
        <v>-4.2635088000000003</v>
      </c>
    </row>
    <row r="187" spans="2:6" x14ac:dyDescent="0.25">
      <c r="B187" s="99">
        <f>'CL &amp; Data'!B193/1000000000</f>
        <v>27.61</v>
      </c>
      <c r="D187" s="99">
        <f>'CL &amp; Data'!C193</f>
        <v>-34.273631999999999</v>
      </c>
      <c r="E187" s="13">
        <f t="shared" si="8"/>
        <v>-28.741888499999998</v>
      </c>
      <c r="F187" s="99">
        <f>'CL &amp; Data'!D193</f>
        <v>-4.2604952000000003</v>
      </c>
    </row>
    <row r="188" spans="2:6" x14ac:dyDescent="0.25">
      <c r="B188" s="99">
        <f>'CL &amp; Data'!B194/1000000000</f>
        <v>27.76</v>
      </c>
      <c r="D188" s="99">
        <f>'CL &amp; Data'!C194</f>
        <v>-34.348633</v>
      </c>
      <c r="E188" s="13">
        <f t="shared" si="8"/>
        <v>-28.816889499999998</v>
      </c>
      <c r="F188" s="99">
        <f>'CL &amp; Data'!D194</f>
        <v>-4.2574239</v>
      </c>
    </row>
    <row r="189" spans="2:6" x14ac:dyDescent="0.25">
      <c r="B189" s="99">
        <f>'CL &amp; Data'!B195/1000000000</f>
        <v>27.91</v>
      </c>
      <c r="D189" s="99">
        <f>'CL &amp; Data'!C195</f>
        <v>-34.637711000000003</v>
      </c>
      <c r="E189" s="13">
        <f t="shared" si="8"/>
        <v>-29.105967500000002</v>
      </c>
      <c r="F189" s="99">
        <f>'CL &amp; Data'!D195</f>
        <v>-4.2528043000000002</v>
      </c>
    </row>
    <row r="190" spans="2:6" x14ac:dyDescent="0.25">
      <c r="B190" s="99">
        <f>'CL &amp; Data'!B196/1000000000</f>
        <v>28.06</v>
      </c>
      <c r="D190" s="99">
        <f>'CL &amp; Data'!C196</f>
        <v>-35.072341999999999</v>
      </c>
      <c r="E190" s="13">
        <f t="shared" si="8"/>
        <v>-29.540598499999998</v>
      </c>
      <c r="F190" s="99">
        <f>'CL &amp; Data'!D196</f>
        <v>-4.2479062000000001</v>
      </c>
    </row>
    <row r="191" spans="2:6" x14ac:dyDescent="0.25">
      <c r="B191" s="99">
        <f>'CL &amp; Data'!B197/1000000000</f>
        <v>28.21</v>
      </c>
      <c r="D191" s="99">
        <f>'CL &amp; Data'!C197</f>
        <v>-35.550483999999997</v>
      </c>
      <c r="E191" s="13">
        <f t="shared" si="8"/>
        <v>-30.018740499999996</v>
      </c>
      <c r="F191" s="99">
        <f>'CL &amp; Data'!D197</f>
        <v>-4.2423219999999997</v>
      </c>
    </row>
    <row r="192" spans="2:6" x14ac:dyDescent="0.25">
      <c r="B192" s="99">
        <f>'CL &amp; Data'!B198/1000000000</f>
        <v>28.36</v>
      </c>
      <c r="D192" s="99">
        <f>'CL &amp; Data'!C198</f>
        <v>-36.149878999999999</v>
      </c>
      <c r="E192" s="13">
        <f t="shared" si="8"/>
        <v>-30.618135499999998</v>
      </c>
      <c r="F192" s="99">
        <f>'CL &amp; Data'!D198</f>
        <v>-4.2364930999999997</v>
      </c>
    </row>
    <row r="193" spans="2:6" x14ac:dyDescent="0.25">
      <c r="B193" s="99">
        <f>'CL &amp; Data'!B199/1000000000</f>
        <v>28.51</v>
      </c>
      <c r="D193" s="99">
        <f>'CL &amp; Data'!C199</f>
        <v>-36.814667</v>
      </c>
      <c r="E193" s="13">
        <f t="shared" si="8"/>
        <v>-31.282923499999999</v>
      </c>
      <c r="F193" s="99">
        <f>'CL &amp; Data'!D199</f>
        <v>-4.2314410000000002</v>
      </c>
    </row>
    <row r="194" spans="2:6" x14ac:dyDescent="0.25">
      <c r="B194" s="99">
        <f>'CL &amp; Data'!B200/1000000000</f>
        <v>28.66</v>
      </c>
      <c r="D194" s="99">
        <f>'CL &amp; Data'!C200</f>
        <v>-37.510071000000003</v>
      </c>
      <c r="E194" s="13">
        <f t="shared" si="8"/>
        <v>-31.978327500000002</v>
      </c>
      <c r="F194" s="99">
        <f>'CL &amp; Data'!D200</f>
        <v>-4.2266145000000002</v>
      </c>
    </row>
    <row r="195" spans="2:6" x14ac:dyDescent="0.25">
      <c r="B195" s="99">
        <f>'CL &amp; Data'!B201/1000000000</f>
        <v>28.81</v>
      </c>
      <c r="D195" s="99">
        <f>'CL &amp; Data'!C201</f>
        <v>-38.480328</v>
      </c>
      <c r="E195" s="13">
        <f t="shared" si="8"/>
        <v>-32.948584500000003</v>
      </c>
      <c r="F195" s="99">
        <f>'CL &amp; Data'!D201</f>
        <v>-4.2229843000000002</v>
      </c>
    </row>
    <row r="196" spans="2:6" x14ac:dyDescent="0.25">
      <c r="B196" s="99">
        <f>'CL &amp; Data'!B202/1000000000</f>
        <v>28.96</v>
      </c>
      <c r="D196" s="99">
        <f>'CL &amp; Data'!C202</f>
        <v>-39.275615999999999</v>
      </c>
      <c r="E196" s="13">
        <f t="shared" ref="E196:E203" si="12">D196-$D$4</f>
        <v>-33.743872500000002</v>
      </c>
      <c r="F196" s="99">
        <f>'CL &amp; Data'!D202</f>
        <v>-4.2202573000000001</v>
      </c>
    </row>
    <row r="197" spans="2:6" x14ac:dyDescent="0.25">
      <c r="B197" s="99">
        <f>'CL &amp; Data'!B203/1000000000</f>
        <v>29.11</v>
      </c>
      <c r="D197" s="99">
        <f>'CL &amp; Data'!C203</f>
        <v>-39.979404000000002</v>
      </c>
      <c r="E197" s="13">
        <f t="shared" si="12"/>
        <v>-34.447660500000005</v>
      </c>
      <c r="F197" s="99">
        <f>'CL &amp; Data'!D203</f>
        <v>-4.2180076</v>
      </c>
    </row>
    <row r="198" spans="2:6" x14ac:dyDescent="0.25">
      <c r="B198" s="99">
        <f>'CL &amp; Data'!B204/1000000000</f>
        <v>29.26</v>
      </c>
      <c r="D198" s="99">
        <f>'CL &amp; Data'!C204</f>
        <v>-40.554347999999997</v>
      </c>
      <c r="E198" s="13">
        <f t="shared" si="12"/>
        <v>-35.0226045</v>
      </c>
      <c r="F198" s="99">
        <f>'CL &amp; Data'!D204</f>
        <v>-4.2162929</v>
      </c>
    </row>
    <row r="199" spans="2:6" x14ac:dyDescent="0.25">
      <c r="B199" s="99">
        <f>'CL &amp; Data'!B205/1000000000</f>
        <v>29.41</v>
      </c>
      <c r="D199" s="99">
        <f>'CL &amp; Data'!C205</f>
        <v>-41.000785999999998</v>
      </c>
      <c r="E199" s="13">
        <f t="shared" si="12"/>
        <v>-35.4690425</v>
      </c>
      <c r="F199" s="99">
        <f>'CL &amp; Data'!D205</f>
        <v>-4.2153577999999996</v>
      </c>
    </row>
    <row r="200" spans="2:6" x14ac:dyDescent="0.25">
      <c r="B200" s="99">
        <f>'CL &amp; Data'!B206/1000000000</f>
        <v>29.56</v>
      </c>
      <c r="D200" s="99">
        <f>'CL &amp; Data'!C206</f>
        <v>-41.318367000000002</v>
      </c>
      <c r="E200" s="13">
        <f t="shared" si="12"/>
        <v>-35.786623500000005</v>
      </c>
      <c r="F200" s="99">
        <f>'CL &amp; Data'!D206</f>
        <v>-4.2139496999999997</v>
      </c>
    </row>
    <row r="201" spans="2:6" x14ac:dyDescent="0.25">
      <c r="B201" s="99">
        <f>'CL &amp; Data'!B207/1000000000</f>
        <v>29.71</v>
      </c>
      <c r="D201" s="99">
        <f>'CL &amp; Data'!C207</f>
        <v>-41.522506999999997</v>
      </c>
      <c r="E201" s="13">
        <f t="shared" si="12"/>
        <v>-35.9907635</v>
      </c>
      <c r="F201" s="99">
        <f>'CL &amp; Data'!D207</f>
        <v>-4.2132348999999998</v>
      </c>
    </row>
    <row r="202" spans="2:6" x14ac:dyDescent="0.25">
      <c r="B202" s="99">
        <f>'CL &amp; Data'!B208/1000000000</f>
        <v>29.86</v>
      </c>
      <c r="D202" s="99">
        <f>'CL &amp; Data'!C208</f>
        <v>-41.665461999999998</v>
      </c>
      <c r="E202" s="13">
        <f t="shared" si="12"/>
        <v>-36.133718500000001</v>
      </c>
      <c r="F202" s="99">
        <f>'CL &amp; Data'!D208</f>
        <v>-4.2123851999999999</v>
      </c>
    </row>
    <row r="203" spans="2:6" x14ac:dyDescent="0.25">
      <c r="B203" s="99">
        <f>'CL &amp; Data'!B209/1000000000</f>
        <v>30.01</v>
      </c>
      <c r="D203" s="99">
        <f>'CL &amp; Data'!C209</f>
        <v>-41.732348999999999</v>
      </c>
      <c r="E203" s="13">
        <f t="shared" si="12"/>
        <v>-36.200605500000002</v>
      </c>
      <c r="F203" s="99">
        <f>'CL &amp; Data'!D209</f>
        <v>-4.2122745999999998</v>
      </c>
    </row>
    <row r="204" spans="2:6" x14ac:dyDescent="0.25">
      <c r="B204" s="99"/>
      <c r="D204" s="99"/>
      <c r="F204" s="99"/>
    </row>
    <row r="205" spans="2:6" x14ac:dyDescent="0.25">
      <c r="B205" s="99"/>
      <c r="D205" s="99"/>
      <c r="F205" s="99"/>
    </row>
    <row r="206" spans="2:6" x14ac:dyDescent="0.25">
      <c r="B206" s="99"/>
      <c r="D206" s="99"/>
      <c r="F206" s="99"/>
    </row>
    <row r="207" spans="2:6" x14ac:dyDescent="0.25">
      <c r="B207" s="99"/>
      <c r="D207" s="99"/>
      <c r="F207" s="99"/>
    </row>
    <row r="214" spans="4:5" x14ac:dyDescent="0.25">
      <c r="D214" s="6" t="str">
        <f>ADDRESS(MATCH(MAX(D3:D103),D1:D103,0),4)</f>
        <v>$D$4</v>
      </c>
      <c r="E214" s="13">
        <f>AVERAGE(E3:E143)</f>
        <v>-2.366854415602837</v>
      </c>
    </row>
    <row r="215" spans="4:5" x14ac:dyDescent="0.25">
      <c r="D215" s="6">
        <f>MAX(D3:D103)</f>
        <v>-5.5317435000000001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16"/>
  <sheetViews>
    <sheetView topLeftCell="E1" workbookViewId="0">
      <selection activeCell="I5" sqref="I5:K204"/>
    </sheetView>
  </sheetViews>
  <sheetFormatPr defaultRowHeight="15" x14ac:dyDescent="0.25"/>
  <cols>
    <col min="1" max="1" width="13.7109375" style="40" customWidth="1"/>
    <col min="2" max="2" width="23.85546875" bestFit="1" customWidth="1"/>
    <col min="3" max="4" width="31.140625" bestFit="1" customWidth="1"/>
    <col min="5" max="5" width="11.5703125" bestFit="1" customWidth="1"/>
    <col min="8" max="8" width="2" style="7" customWidth="1"/>
    <col min="9" max="9" width="13.7109375" style="5" customWidth="1"/>
    <col min="10" max="10" width="14.42578125" style="5" bestFit="1" customWidth="1"/>
    <col min="11" max="17" width="14.28515625" style="5" customWidth="1"/>
    <col min="18" max="18" width="13.7109375" style="40" customWidth="1"/>
    <col min="19" max="19" width="23.85546875" bestFit="1" customWidth="1"/>
    <col min="20" max="21" width="31.140625" bestFit="1" customWidth="1"/>
    <col min="22" max="22" width="2" style="7" customWidth="1"/>
    <col min="23" max="23" width="13.7109375" style="5" customWidth="1"/>
    <col min="24" max="24" width="14.5703125" style="5" bestFit="1" customWidth="1"/>
    <col min="25" max="25" width="14.5703125" style="5" customWidth="1"/>
    <col min="32" max="32" width="2" style="7" customWidth="1"/>
    <col min="33" max="16384" width="9.140625" style="3"/>
  </cols>
  <sheetData>
    <row r="1" spans="1:32" x14ac:dyDescent="0.25">
      <c r="B1" s="88" t="s">
        <v>95</v>
      </c>
      <c r="C1" s="88"/>
      <c r="D1" s="88"/>
      <c r="E1" s="88"/>
      <c r="F1" s="88"/>
      <c r="G1" s="88"/>
      <c r="I1" s="5" t="s">
        <v>194</v>
      </c>
      <c r="J1" s="43" t="str">
        <f>D7</f>
        <v>IIP3 Log Mag(dBm)</v>
      </c>
      <c r="K1" s="43" t="str">
        <f>C7</f>
        <v>OIP3 Log Mag(dBm)</v>
      </c>
      <c r="L1" s="5" t="s">
        <v>194</v>
      </c>
      <c r="M1" s="43">
        <f>C213</f>
        <v>0</v>
      </c>
      <c r="N1" s="43">
        <f>D213</f>
        <v>0</v>
      </c>
      <c r="O1" s="5" t="s">
        <v>194</v>
      </c>
      <c r="P1" s="43">
        <f>C419</f>
        <v>0</v>
      </c>
      <c r="Q1" s="43">
        <f>D419</f>
        <v>0</v>
      </c>
      <c r="S1" s="88" t="s">
        <v>95</v>
      </c>
      <c r="T1" s="88"/>
      <c r="U1" s="88"/>
      <c r="W1" s="5" t="s">
        <v>194</v>
      </c>
      <c r="X1" s="43" t="str">
        <f>U7</f>
        <v>IIP3 18 dBm LO Log Mag(dBm)</v>
      </c>
      <c r="Y1" s="43" t="str">
        <f>T7</f>
        <v>OIP3 18 dBm LO Log Mag(dBm)</v>
      </c>
      <c r="Z1" s="5" t="s">
        <v>194</v>
      </c>
      <c r="AA1" s="43">
        <f>T213</f>
        <v>0</v>
      </c>
      <c r="AB1" s="43">
        <f>U213</f>
        <v>0</v>
      </c>
      <c r="AC1" s="5" t="s">
        <v>194</v>
      </c>
      <c r="AD1" s="43">
        <f>T419</f>
        <v>0</v>
      </c>
      <c r="AE1" s="43">
        <f>U419</f>
        <v>0</v>
      </c>
    </row>
    <row r="2" spans="1:32" x14ac:dyDescent="0.25">
      <c r="A2" s="39" t="s">
        <v>101</v>
      </c>
      <c r="B2" s="88" t="s">
        <v>246</v>
      </c>
      <c r="C2" s="88" t="s">
        <v>276</v>
      </c>
      <c r="D2" s="88" t="s">
        <v>277</v>
      </c>
      <c r="E2" s="88" t="s">
        <v>278</v>
      </c>
      <c r="F2" s="88"/>
      <c r="G2" s="88"/>
      <c r="J2" s="71" t="s">
        <v>204</v>
      </c>
      <c r="M2" s="71" t="s">
        <v>206</v>
      </c>
      <c r="P2" s="71" t="s">
        <v>205</v>
      </c>
      <c r="R2" s="39" t="s">
        <v>102</v>
      </c>
      <c r="S2" s="88" t="s">
        <v>246</v>
      </c>
      <c r="T2" s="88" t="s">
        <v>276</v>
      </c>
      <c r="U2" s="88" t="s">
        <v>277</v>
      </c>
      <c r="X2" s="71" t="s">
        <v>204</v>
      </c>
      <c r="Z2" s="5"/>
      <c r="AA2" s="71" t="s">
        <v>206</v>
      </c>
      <c r="AB2" s="5"/>
      <c r="AC2" s="5"/>
      <c r="AD2" s="71" t="s">
        <v>205</v>
      </c>
      <c r="AE2" s="5"/>
    </row>
    <row r="3" spans="1:32" s="18" customFormat="1" x14ac:dyDescent="0.25">
      <c r="A3" s="40"/>
      <c r="B3" s="88" t="s">
        <v>207</v>
      </c>
      <c r="C3" s="88" t="s">
        <v>285</v>
      </c>
      <c r="D3" s="88" t="s">
        <v>286</v>
      </c>
      <c r="E3" s="88"/>
      <c r="F3" s="88"/>
      <c r="G3" s="88"/>
      <c r="H3" s="16"/>
      <c r="I3" s="13" t="s">
        <v>12</v>
      </c>
      <c r="J3" s="17">
        <f>AVERAGE(J29:J179)</f>
        <v>18.633485001986749</v>
      </c>
      <c r="K3" s="17">
        <f>AVERAGE(K29:K179)</f>
        <v>4.6668255561721832</v>
      </c>
      <c r="L3" s="13" t="s">
        <v>12</v>
      </c>
      <c r="M3" s="17">
        <f>AVERAGE(M16:M78)</f>
        <v>0</v>
      </c>
      <c r="N3" s="17">
        <f>AVERAGE(N26:N97)</f>
        <v>0</v>
      </c>
      <c r="O3" s="13" t="s">
        <v>12</v>
      </c>
      <c r="P3" s="17">
        <f>AVERAGE(P29:P179)</f>
        <v>0</v>
      </c>
      <c r="Q3" s="17">
        <f>AVERAGE(Q29:Q179)</f>
        <v>0</v>
      </c>
      <c r="R3" s="40"/>
      <c r="S3" s="88" t="s">
        <v>207</v>
      </c>
      <c r="T3" s="88" t="s">
        <v>285</v>
      </c>
      <c r="U3" s="88" t="s">
        <v>289</v>
      </c>
      <c r="V3" s="16"/>
      <c r="W3" s="13" t="s">
        <v>12</v>
      </c>
      <c r="X3" s="17">
        <f>AVERAGE(X29:X179)</f>
        <v>22.223982717218551</v>
      </c>
      <c r="Y3" s="17">
        <f>AVERAGE(Y29:Y179)</f>
        <v>13.021717493377482</v>
      </c>
      <c r="Z3" s="13" t="s">
        <v>12</v>
      </c>
      <c r="AA3" s="17">
        <f>AVERAGE(AA16:AA78)</f>
        <v>0</v>
      </c>
      <c r="AB3" s="17">
        <f>AVERAGE(AB26:AB97)</f>
        <v>0</v>
      </c>
      <c r="AC3" s="13" t="s">
        <v>12</v>
      </c>
      <c r="AD3" s="17">
        <f>AVERAGE(AD26:AD97)</f>
        <v>0</v>
      </c>
      <c r="AE3" s="17">
        <f>AVERAGE(AE26:AE97)</f>
        <v>0</v>
      </c>
      <c r="AF3" s="16"/>
    </row>
    <row r="4" spans="1:32" x14ac:dyDescent="0.25">
      <c r="B4" s="88" t="s">
        <v>98</v>
      </c>
      <c r="C4" s="88"/>
      <c r="D4" s="88"/>
      <c r="E4" s="88"/>
      <c r="F4" s="88"/>
      <c r="G4" s="88"/>
      <c r="H4" s="8"/>
      <c r="S4" s="88" t="s">
        <v>98</v>
      </c>
      <c r="T4" s="88"/>
      <c r="U4" s="88"/>
      <c r="V4" s="8"/>
      <c r="Z4" s="5"/>
      <c r="AA4" s="5"/>
      <c r="AB4" s="5"/>
      <c r="AC4" s="5"/>
      <c r="AD4" s="5"/>
      <c r="AE4" s="5"/>
      <c r="AF4" s="8"/>
    </row>
    <row r="5" spans="1:32" x14ac:dyDescent="0.25">
      <c r="B5" s="88"/>
      <c r="C5" s="88"/>
      <c r="D5" s="88"/>
      <c r="E5" s="88"/>
      <c r="F5" s="88"/>
      <c r="G5" s="88"/>
      <c r="H5" s="8"/>
      <c r="I5" s="6">
        <f>B8/1000000000</f>
        <v>18.091000000000001</v>
      </c>
      <c r="J5" s="6">
        <f>D8</f>
        <v>6.0527964000000001</v>
      </c>
      <c r="K5" s="6">
        <f>C8</f>
        <v>-2.1195965000000001</v>
      </c>
      <c r="L5" s="6">
        <f>B9/1000000000</f>
        <v>18.260999999999999</v>
      </c>
      <c r="M5" s="6">
        <f>C214</f>
        <v>0</v>
      </c>
      <c r="N5" s="6">
        <f>D214</f>
        <v>0</v>
      </c>
      <c r="O5" s="6">
        <f>B9/1000000000</f>
        <v>18.260999999999999</v>
      </c>
      <c r="P5" s="6">
        <f>C420</f>
        <v>0</v>
      </c>
      <c r="Q5" s="6">
        <f>D420</f>
        <v>0</v>
      </c>
      <c r="S5" s="88"/>
      <c r="T5" s="88"/>
      <c r="U5" s="88"/>
      <c r="V5" s="8"/>
      <c r="W5" s="6">
        <f>S9/1000000000</f>
        <v>4.16</v>
      </c>
      <c r="X5" s="6">
        <f>U8</f>
        <v>2.6568090999999998</v>
      </c>
      <c r="Y5" s="6">
        <f>T8</f>
        <v>-70.854515000000006</v>
      </c>
      <c r="Z5" s="6">
        <f>S9/1000000000</f>
        <v>4.16</v>
      </c>
      <c r="AA5" s="6">
        <f>T214</f>
        <v>0</v>
      </c>
      <c r="AB5" s="6">
        <f>U214</f>
        <v>0</v>
      </c>
      <c r="AC5" s="6">
        <f>S9/1000000000</f>
        <v>4.16</v>
      </c>
      <c r="AD5" s="43">
        <f>T420</f>
        <v>0</v>
      </c>
      <c r="AE5" s="6">
        <f>U420</f>
        <v>0</v>
      </c>
      <c r="AF5" s="8"/>
    </row>
    <row r="6" spans="1:32" x14ac:dyDescent="0.25">
      <c r="B6" s="88" t="s">
        <v>99</v>
      </c>
      <c r="C6" s="88"/>
      <c r="D6" s="88"/>
      <c r="E6" s="88"/>
      <c r="F6" s="88"/>
      <c r="G6" s="88"/>
      <c r="H6" s="8"/>
      <c r="I6" s="99">
        <f t="shared" ref="I6:I69" si="0">B9/1000000000</f>
        <v>18.260999999999999</v>
      </c>
      <c r="J6" s="99">
        <f t="shared" ref="J6:J69" si="1">D9</f>
        <v>5.9785404</v>
      </c>
      <c r="K6" s="99">
        <f t="shared" ref="K6:K69" si="2">C9</f>
        <v>-2.3381071000000002</v>
      </c>
      <c r="L6" s="6">
        <f t="shared" ref="L6:L69" si="3">B10/1000000000</f>
        <v>18.431000000000001</v>
      </c>
      <c r="M6" s="96">
        <f t="shared" ref="M6:N6" si="4">C215</f>
        <v>0</v>
      </c>
      <c r="N6" s="96">
        <f t="shared" si="4"/>
        <v>0</v>
      </c>
      <c r="O6" s="96">
        <f t="shared" ref="O6:O69" si="5">B10/1000000000</f>
        <v>18.431000000000001</v>
      </c>
      <c r="P6" s="96">
        <f t="shared" ref="P6:Q6" si="6">C421</f>
        <v>0</v>
      </c>
      <c r="Q6" s="96">
        <f t="shared" si="6"/>
        <v>0</v>
      </c>
      <c r="S6" s="88" t="s">
        <v>99</v>
      </c>
      <c r="T6" s="88"/>
      <c r="U6" s="88"/>
      <c r="V6" s="8"/>
      <c r="W6" s="96">
        <f t="shared" ref="W6:W69" si="7">S10/1000000000</f>
        <v>4.32</v>
      </c>
      <c r="X6" s="96">
        <f t="shared" ref="X6:X69" si="8">U9</f>
        <v>12.540490999999999</v>
      </c>
      <c r="Y6" s="96">
        <f t="shared" ref="Y6:Y69" si="9">T9</f>
        <v>-41.250487999999997</v>
      </c>
      <c r="Z6" s="96">
        <f t="shared" ref="Z6:Z69" si="10">S10/1000000000</f>
        <v>4.32</v>
      </c>
      <c r="AA6" s="96">
        <f t="shared" ref="AA6:AB6" si="11">T215</f>
        <v>0</v>
      </c>
      <c r="AB6" s="96">
        <f t="shared" si="11"/>
        <v>0</v>
      </c>
      <c r="AC6" s="96">
        <f t="shared" ref="AC6:AC69" si="12">S10/1000000000</f>
        <v>4.32</v>
      </c>
      <c r="AD6" s="43">
        <f t="shared" ref="AD6:AE6" si="13">T421</f>
        <v>0</v>
      </c>
      <c r="AE6" s="96">
        <f t="shared" si="13"/>
        <v>0</v>
      </c>
      <c r="AF6" s="8"/>
    </row>
    <row r="7" spans="1:32" x14ac:dyDescent="0.25">
      <c r="B7" s="88" t="s">
        <v>19</v>
      </c>
      <c r="C7" s="88" t="s">
        <v>309</v>
      </c>
      <c r="D7" s="88" t="s">
        <v>310</v>
      </c>
      <c r="E7" s="88"/>
      <c r="F7" s="88"/>
      <c r="G7" s="88"/>
      <c r="H7" s="8"/>
      <c r="I7" s="99">
        <f t="shared" si="0"/>
        <v>18.431000000000001</v>
      </c>
      <c r="J7" s="99">
        <f t="shared" si="1"/>
        <v>6.0144234000000001</v>
      </c>
      <c r="K7" s="99">
        <f t="shared" si="2"/>
        <v>-2.2339718</v>
      </c>
      <c r="L7" s="6">
        <f t="shared" si="3"/>
        <v>18.600999999999999</v>
      </c>
      <c r="M7" s="96">
        <f t="shared" ref="M7:N7" si="14">C216</f>
        <v>0</v>
      </c>
      <c r="N7" s="96">
        <f t="shared" si="14"/>
        <v>0</v>
      </c>
      <c r="O7" s="96">
        <f t="shared" si="5"/>
        <v>18.600999999999999</v>
      </c>
      <c r="P7" s="96">
        <f t="shared" ref="P7:Q7" si="15">C422</f>
        <v>0</v>
      </c>
      <c r="Q7" s="96">
        <f t="shared" si="15"/>
        <v>0</v>
      </c>
      <c r="S7" s="88" t="s">
        <v>19</v>
      </c>
      <c r="T7" s="88" t="s">
        <v>287</v>
      </c>
      <c r="U7" s="88" t="s">
        <v>288</v>
      </c>
      <c r="V7" s="8"/>
      <c r="W7" s="96">
        <f t="shared" si="7"/>
        <v>4.4800000000000004</v>
      </c>
      <c r="X7" s="96">
        <f t="shared" si="8"/>
        <v>17.579719999999998</v>
      </c>
      <c r="Y7" s="96">
        <f t="shared" si="9"/>
        <v>-21.563884999999999</v>
      </c>
      <c r="Z7" s="96">
        <f t="shared" si="10"/>
        <v>4.4800000000000004</v>
      </c>
      <c r="AA7" s="96">
        <f t="shared" ref="AA7:AB7" si="16">T216</f>
        <v>0</v>
      </c>
      <c r="AB7" s="96">
        <f t="shared" si="16"/>
        <v>0</v>
      </c>
      <c r="AC7" s="96">
        <f t="shared" si="12"/>
        <v>4.4800000000000004</v>
      </c>
      <c r="AD7" s="43">
        <f t="shared" ref="AD7:AE7" si="17">T422</f>
        <v>0</v>
      </c>
      <c r="AE7" s="96">
        <f t="shared" si="17"/>
        <v>0</v>
      </c>
      <c r="AF7" s="8"/>
    </row>
    <row r="8" spans="1:32" x14ac:dyDescent="0.25">
      <c r="B8" s="88">
        <v>18091000000</v>
      </c>
      <c r="C8" s="88">
        <v>-2.1195965000000001</v>
      </c>
      <c r="D8" s="88">
        <v>6.0527964000000001</v>
      </c>
      <c r="E8" s="88"/>
      <c r="F8" s="88"/>
      <c r="G8" s="88"/>
      <c r="H8" s="8"/>
      <c r="I8" s="99">
        <f t="shared" si="0"/>
        <v>18.600999999999999</v>
      </c>
      <c r="J8" s="99">
        <f t="shared" si="1"/>
        <v>6.4151515999999997</v>
      </c>
      <c r="K8" s="99">
        <f t="shared" si="2"/>
        <v>-1.6536462000000001</v>
      </c>
      <c r="L8" s="6">
        <f t="shared" si="3"/>
        <v>18.771000000000001</v>
      </c>
      <c r="M8" s="96">
        <f t="shared" ref="M8:N8" si="18">C217</f>
        <v>0</v>
      </c>
      <c r="N8" s="96">
        <f t="shared" si="18"/>
        <v>0</v>
      </c>
      <c r="O8" s="96">
        <f t="shared" si="5"/>
        <v>18.771000000000001</v>
      </c>
      <c r="P8" s="96">
        <f t="shared" ref="P8:Q8" si="19">C423</f>
        <v>0</v>
      </c>
      <c r="Q8" s="96">
        <f t="shared" si="19"/>
        <v>0</v>
      </c>
      <c r="S8" s="88">
        <v>4000000000</v>
      </c>
      <c r="T8" s="88">
        <v>-70.854515000000006</v>
      </c>
      <c r="U8" s="88">
        <v>2.6568090999999998</v>
      </c>
      <c r="V8" s="8"/>
      <c r="W8" s="96">
        <f t="shared" si="7"/>
        <v>4.6399999999999997</v>
      </c>
      <c r="X8" s="96">
        <f t="shared" si="8"/>
        <v>22.419551999999999</v>
      </c>
      <c r="Y8" s="96">
        <f t="shared" si="9"/>
        <v>-10.663442999999999</v>
      </c>
      <c r="Z8" s="96">
        <f t="shared" si="10"/>
        <v>4.6399999999999997</v>
      </c>
      <c r="AA8" s="96">
        <f t="shared" ref="AA8:AB8" si="20">T217</f>
        <v>0</v>
      </c>
      <c r="AB8" s="96">
        <f t="shared" si="20"/>
        <v>0</v>
      </c>
      <c r="AC8" s="96">
        <f t="shared" si="12"/>
        <v>4.6399999999999997</v>
      </c>
      <c r="AD8" s="43">
        <f t="shared" ref="AD8:AE8" si="21">T423</f>
        <v>0</v>
      </c>
      <c r="AE8" s="96">
        <f t="shared" si="21"/>
        <v>0</v>
      </c>
      <c r="AF8" s="8"/>
    </row>
    <row r="9" spans="1:32" x14ac:dyDescent="0.25">
      <c r="B9" s="88">
        <v>18261000000</v>
      </c>
      <c r="C9" s="88">
        <v>-2.3381071000000002</v>
      </c>
      <c r="D9" s="88">
        <v>5.9785404</v>
      </c>
      <c r="E9" s="88"/>
      <c r="F9" s="88"/>
      <c r="G9" s="88"/>
      <c r="H9" s="8"/>
      <c r="I9" s="99">
        <f t="shared" si="0"/>
        <v>18.771000000000001</v>
      </c>
      <c r="J9" s="99">
        <f t="shared" si="1"/>
        <v>7.0265941999999999</v>
      </c>
      <c r="K9" s="99">
        <f t="shared" si="2"/>
        <v>-0.80214942</v>
      </c>
      <c r="L9" s="6">
        <f t="shared" si="3"/>
        <v>18.940999999999999</v>
      </c>
      <c r="M9" s="96">
        <f t="shared" ref="M9:N9" si="22">C218</f>
        <v>0</v>
      </c>
      <c r="N9" s="96">
        <f t="shared" si="22"/>
        <v>0</v>
      </c>
      <c r="O9" s="96">
        <f t="shared" si="5"/>
        <v>18.940999999999999</v>
      </c>
      <c r="P9" s="96">
        <f t="shared" ref="P9:Q9" si="23">C424</f>
        <v>0</v>
      </c>
      <c r="Q9" s="96">
        <f t="shared" si="23"/>
        <v>0</v>
      </c>
      <c r="S9" s="88">
        <v>4160000000</v>
      </c>
      <c r="T9" s="88">
        <v>-41.250487999999997</v>
      </c>
      <c r="U9" s="88">
        <v>12.540490999999999</v>
      </c>
      <c r="V9" s="8"/>
      <c r="W9" s="96">
        <f t="shared" si="7"/>
        <v>4.8</v>
      </c>
      <c r="X9" s="96">
        <f t="shared" si="8"/>
        <v>26.711185</v>
      </c>
      <c r="Y9" s="96">
        <f t="shared" si="9"/>
        <v>-2.5874647999999998</v>
      </c>
      <c r="Z9" s="96">
        <f t="shared" si="10"/>
        <v>4.8</v>
      </c>
      <c r="AA9" s="96">
        <f t="shared" ref="AA9:AB9" si="24">T218</f>
        <v>0</v>
      </c>
      <c r="AB9" s="96">
        <f t="shared" si="24"/>
        <v>0</v>
      </c>
      <c r="AC9" s="96">
        <f t="shared" si="12"/>
        <v>4.8</v>
      </c>
      <c r="AD9" s="43">
        <f t="shared" ref="AD9:AE9" si="25">T424</f>
        <v>0</v>
      </c>
      <c r="AE9" s="96">
        <f t="shared" si="25"/>
        <v>0</v>
      </c>
      <c r="AF9" s="8"/>
    </row>
    <row r="10" spans="1:32" x14ac:dyDescent="0.25">
      <c r="B10" s="88">
        <v>18431000000</v>
      </c>
      <c r="C10" s="88">
        <v>-2.2339718</v>
      </c>
      <c r="D10" s="88">
        <v>6.0144234000000001</v>
      </c>
      <c r="E10" s="88"/>
      <c r="F10" s="88"/>
      <c r="G10" s="88"/>
      <c r="H10" s="8"/>
      <c r="I10" s="99">
        <f t="shared" si="0"/>
        <v>18.940999999999999</v>
      </c>
      <c r="J10" s="99">
        <f t="shared" si="1"/>
        <v>8.1386175000000005</v>
      </c>
      <c r="K10" s="99">
        <f t="shared" si="2"/>
        <v>0.55710190999999998</v>
      </c>
      <c r="L10" s="6">
        <f t="shared" si="3"/>
        <v>19.111000000000001</v>
      </c>
      <c r="M10" s="96">
        <f t="shared" ref="M10:N10" si="26">C219</f>
        <v>0</v>
      </c>
      <c r="N10" s="96">
        <f t="shared" si="26"/>
        <v>0</v>
      </c>
      <c r="O10" s="96">
        <f t="shared" si="5"/>
        <v>19.111000000000001</v>
      </c>
      <c r="P10" s="96">
        <f t="shared" ref="P10:Q10" si="27">C425</f>
        <v>0</v>
      </c>
      <c r="Q10" s="96">
        <f t="shared" si="27"/>
        <v>0</v>
      </c>
      <c r="S10" s="88">
        <v>4320000000</v>
      </c>
      <c r="T10" s="88">
        <v>-21.563884999999999</v>
      </c>
      <c r="U10" s="88">
        <v>17.579719999999998</v>
      </c>
      <c r="V10" s="8"/>
      <c r="W10" s="96">
        <f t="shared" si="7"/>
        <v>4.96</v>
      </c>
      <c r="X10" s="96">
        <f t="shared" si="8"/>
        <v>22.935154000000001</v>
      </c>
      <c r="Y10" s="96">
        <f t="shared" si="9"/>
        <v>-5.0400333000000002</v>
      </c>
      <c r="Z10" s="96">
        <f t="shared" si="10"/>
        <v>4.96</v>
      </c>
      <c r="AA10" s="96">
        <f t="shared" ref="AA10:AB10" si="28">T219</f>
        <v>0</v>
      </c>
      <c r="AB10" s="96">
        <f t="shared" si="28"/>
        <v>0</v>
      </c>
      <c r="AC10" s="96">
        <f t="shared" si="12"/>
        <v>4.96</v>
      </c>
      <c r="AD10" s="43">
        <f t="shared" ref="AD10:AE10" si="29">T425</f>
        <v>0</v>
      </c>
      <c r="AE10" s="96">
        <f t="shared" si="29"/>
        <v>0</v>
      </c>
      <c r="AF10" s="8"/>
    </row>
    <row r="11" spans="1:32" x14ac:dyDescent="0.25">
      <c r="B11" s="88">
        <v>18601000000</v>
      </c>
      <c r="C11" s="88">
        <v>-1.6536462000000001</v>
      </c>
      <c r="D11" s="88">
        <v>6.4151515999999997</v>
      </c>
      <c r="E11" s="88"/>
      <c r="F11" s="88"/>
      <c r="G11" s="88"/>
      <c r="H11" s="8"/>
      <c r="I11" s="99">
        <f t="shared" si="0"/>
        <v>19.111000000000001</v>
      </c>
      <c r="J11" s="99">
        <f t="shared" si="1"/>
        <v>9.7748661000000006</v>
      </c>
      <c r="K11" s="99">
        <f t="shared" si="2"/>
        <v>2.2110664999999998</v>
      </c>
      <c r="L11" s="6">
        <f t="shared" si="3"/>
        <v>19.280999999999999</v>
      </c>
      <c r="M11" s="96">
        <f t="shared" ref="M11:N11" si="30">C220</f>
        <v>0</v>
      </c>
      <c r="N11" s="96">
        <f t="shared" si="30"/>
        <v>0</v>
      </c>
      <c r="O11" s="96">
        <f t="shared" si="5"/>
        <v>19.280999999999999</v>
      </c>
      <c r="P11" s="96">
        <f t="shared" ref="P11:Q11" si="31">C426</f>
        <v>0</v>
      </c>
      <c r="Q11" s="96">
        <f t="shared" si="31"/>
        <v>0</v>
      </c>
      <c r="S11" s="88">
        <v>4480000000</v>
      </c>
      <c r="T11" s="88">
        <v>-10.663442999999999</v>
      </c>
      <c r="U11" s="88">
        <v>22.419551999999999</v>
      </c>
      <c r="V11" s="8"/>
      <c r="W11" s="96">
        <f t="shared" si="7"/>
        <v>5.12</v>
      </c>
      <c r="X11" s="96">
        <f t="shared" si="8"/>
        <v>25.189665000000002</v>
      </c>
      <c r="Y11" s="96">
        <f t="shared" si="9"/>
        <v>-1.7657286999999999</v>
      </c>
      <c r="Z11" s="96">
        <f t="shared" si="10"/>
        <v>5.12</v>
      </c>
      <c r="AA11" s="96">
        <f t="shared" ref="AA11:AB11" si="32">T220</f>
        <v>0</v>
      </c>
      <c r="AB11" s="96">
        <f t="shared" si="32"/>
        <v>0</v>
      </c>
      <c r="AC11" s="96">
        <f t="shared" si="12"/>
        <v>5.12</v>
      </c>
      <c r="AD11" s="43">
        <f t="shared" ref="AD11:AE11" si="33">T426</f>
        <v>0</v>
      </c>
      <c r="AE11" s="96">
        <f t="shared" si="33"/>
        <v>0</v>
      </c>
      <c r="AF11" s="8"/>
    </row>
    <row r="12" spans="1:32" x14ac:dyDescent="0.25">
      <c r="B12" s="88">
        <v>18771000000</v>
      </c>
      <c r="C12" s="88">
        <v>-0.80214942</v>
      </c>
      <c r="D12" s="88">
        <v>7.0265941999999999</v>
      </c>
      <c r="E12" s="88"/>
      <c r="F12" s="88"/>
      <c r="G12" s="88"/>
      <c r="H12" s="8"/>
      <c r="I12" s="99">
        <f t="shared" si="0"/>
        <v>19.280999999999999</v>
      </c>
      <c r="J12" s="99">
        <f t="shared" si="1"/>
        <v>11.159509999999999</v>
      </c>
      <c r="K12" s="99">
        <f t="shared" si="2"/>
        <v>3.6606955999999999</v>
      </c>
      <c r="L12" s="6">
        <f t="shared" si="3"/>
        <v>19.451000000000001</v>
      </c>
      <c r="M12" s="96">
        <f t="shared" ref="M12:N12" si="34">C221</f>
        <v>0</v>
      </c>
      <c r="N12" s="96">
        <f t="shared" si="34"/>
        <v>0</v>
      </c>
      <c r="O12" s="96">
        <f t="shared" si="5"/>
        <v>19.451000000000001</v>
      </c>
      <c r="P12" s="96">
        <f t="shared" ref="P12:Q12" si="35">C427</f>
        <v>0</v>
      </c>
      <c r="Q12" s="96">
        <f t="shared" si="35"/>
        <v>0</v>
      </c>
      <c r="S12" s="88">
        <v>4640000000</v>
      </c>
      <c r="T12" s="88">
        <v>-2.5874647999999998</v>
      </c>
      <c r="U12" s="88">
        <v>26.711185</v>
      </c>
      <c r="V12" s="8"/>
      <c r="W12" s="96">
        <f t="shared" si="7"/>
        <v>5.28</v>
      </c>
      <c r="X12" s="96">
        <f t="shared" si="8"/>
        <v>-2.4355652000000001</v>
      </c>
      <c r="Y12" s="96">
        <f t="shared" si="9"/>
        <v>-91.348754999999997</v>
      </c>
      <c r="Z12" s="96">
        <f t="shared" si="10"/>
        <v>5.28</v>
      </c>
      <c r="AA12" s="96">
        <f t="shared" ref="AA12:AB12" si="36">T221</f>
        <v>0</v>
      </c>
      <c r="AB12" s="96">
        <f t="shared" si="36"/>
        <v>0</v>
      </c>
      <c r="AC12" s="96">
        <f t="shared" si="12"/>
        <v>5.28</v>
      </c>
      <c r="AD12" s="43">
        <f t="shared" ref="AD12:AE12" si="37">T427</f>
        <v>0</v>
      </c>
      <c r="AE12" s="96">
        <f t="shared" si="37"/>
        <v>0</v>
      </c>
      <c r="AF12" s="8"/>
    </row>
    <row r="13" spans="1:32" x14ac:dyDescent="0.25">
      <c r="B13" s="88">
        <v>18941000000</v>
      </c>
      <c r="C13" s="88">
        <v>0.55710190999999998</v>
      </c>
      <c r="D13" s="88">
        <v>8.1386175000000005</v>
      </c>
      <c r="E13" s="88"/>
      <c r="F13" s="88"/>
      <c r="G13" s="88"/>
      <c r="H13" s="8"/>
      <c r="I13" s="99">
        <f t="shared" si="0"/>
        <v>19.451000000000001</v>
      </c>
      <c r="J13" s="99">
        <f t="shared" si="1"/>
        <v>12.687987</v>
      </c>
      <c r="K13" s="99">
        <f t="shared" si="2"/>
        <v>5.0918697999999996</v>
      </c>
      <c r="L13" s="6">
        <f t="shared" si="3"/>
        <v>19.620999999999999</v>
      </c>
      <c r="M13" s="96">
        <f t="shared" ref="M13:N13" si="38">C222</f>
        <v>0</v>
      </c>
      <c r="N13" s="96">
        <f t="shared" si="38"/>
        <v>0</v>
      </c>
      <c r="O13" s="96">
        <f t="shared" si="5"/>
        <v>19.620999999999999</v>
      </c>
      <c r="P13" s="96">
        <f t="shared" ref="P13:Q13" si="39">C428</f>
        <v>0</v>
      </c>
      <c r="Q13" s="96">
        <f t="shared" si="39"/>
        <v>0</v>
      </c>
      <c r="S13" s="88">
        <v>4800000000</v>
      </c>
      <c r="T13" s="88">
        <v>-5.0400333000000002</v>
      </c>
      <c r="U13" s="88">
        <v>22.935154000000001</v>
      </c>
      <c r="V13" s="8"/>
      <c r="W13" s="96">
        <f t="shared" si="7"/>
        <v>5.44</v>
      </c>
      <c r="X13" s="96">
        <f t="shared" si="8"/>
        <v>-6.8742824000000002</v>
      </c>
      <c r="Y13" s="96">
        <f t="shared" si="9"/>
        <v>-100.19023</v>
      </c>
      <c r="Z13" s="96">
        <f t="shared" si="10"/>
        <v>5.44</v>
      </c>
      <c r="AA13" s="96">
        <f t="shared" ref="AA13:AB13" si="40">T222</f>
        <v>0</v>
      </c>
      <c r="AB13" s="96">
        <f t="shared" si="40"/>
        <v>0</v>
      </c>
      <c r="AC13" s="96">
        <f t="shared" si="12"/>
        <v>5.44</v>
      </c>
      <c r="AD13" s="43">
        <f t="shared" ref="AD13:AE13" si="41">T428</f>
        <v>0</v>
      </c>
      <c r="AE13" s="96">
        <f t="shared" si="41"/>
        <v>0</v>
      </c>
      <c r="AF13" s="8"/>
    </row>
    <row r="14" spans="1:32" x14ac:dyDescent="0.25">
      <c r="B14" s="88">
        <v>19111000000</v>
      </c>
      <c r="C14" s="88">
        <v>2.2110664999999998</v>
      </c>
      <c r="D14" s="88">
        <v>9.7748661000000006</v>
      </c>
      <c r="E14" s="88"/>
      <c r="F14" s="88"/>
      <c r="G14" s="88"/>
      <c r="H14" s="8"/>
      <c r="I14" s="99">
        <f t="shared" si="0"/>
        <v>19.620999999999999</v>
      </c>
      <c r="J14" s="99">
        <f t="shared" si="1"/>
        <v>14.004457</v>
      </c>
      <c r="K14" s="99">
        <f t="shared" si="2"/>
        <v>6.0989499</v>
      </c>
      <c r="L14" s="6">
        <f t="shared" si="3"/>
        <v>19.791</v>
      </c>
      <c r="M14" s="96">
        <f t="shared" ref="M14:N14" si="42">C223</f>
        <v>0</v>
      </c>
      <c r="N14" s="96">
        <f t="shared" si="42"/>
        <v>0</v>
      </c>
      <c r="O14" s="96">
        <f t="shared" si="5"/>
        <v>19.791</v>
      </c>
      <c r="P14" s="96">
        <f t="shared" ref="P14:Q14" si="43">C429</f>
        <v>0</v>
      </c>
      <c r="Q14" s="96">
        <f t="shared" si="43"/>
        <v>0</v>
      </c>
      <c r="S14" s="88">
        <v>4960000000</v>
      </c>
      <c r="T14" s="88">
        <v>-1.7657286999999999</v>
      </c>
      <c r="U14" s="88">
        <v>25.189665000000002</v>
      </c>
      <c r="V14" s="8"/>
      <c r="W14" s="96">
        <f t="shared" si="7"/>
        <v>5.6</v>
      </c>
      <c r="X14" s="96">
        <f t="shared" si="8"/>
        <v>-3.8275049000000001</v>
      </c>
      <c r="Y14" s="96">
        <f t="shared" si="9"/>
        <v>-88.161293000000001</v>
      </c>
      <c r="Z14" s="96">
        <f t="shared" si="10"/>
        <v>5.6</v>
      </c>
      <c r="AA14" s="96">
        <f t="shared" ref="AA14:AB14" si="44">T223</f>
        <v>0</v>
      </c>
      <c r="AB14" s="96">
        <f t="shared" si="44"/>
        <v>0</v>
      </c>
      <c r="AC14" s="96">
        <f t="shared" si="12"/>
        <v>5.6</v>
      </c>
      <c r="AD14" s="43">
        <f t="shared" ref="AD14:AE14" si="45">T429</f>
        <v>0</v>
      </c>
      <c r="AE14" s="96">
        <f t="shared" si="45"/>
        <v>0</v>
      </c>
      <c r="AF14" s="8"/>
    </row>
    <row r="15" spans="1:32" x14ac:dyDescent="0.25">
      <c r="B15" s="88">
        <v>19281000000</v>
      </c>
      <c r="C15" s="88">
        <v>3.6606955999999999</v>
      </c>
      <c r="D15" s="88">
        <v>11.159509999999999</v>
      </c>
      <c r="E15" s="88"/>
      <c r="F15" s="88"/>
      <c r="G15" s="88"/>
      <c r="H15" s="8"/>
      <c r="I15" s="99">
        <f t="shared" si="0"/>
        <v>19.791</v>
      </c>
      <c r="J15" s="99">
        <f t="shared" si="1"/>
        <v>14.806228000000001</v>
      </c>
      <c r="K15" s="99">
        <f t="shared" si="2"/>
        <v>6.5048842000000002</v>
      </c>
      <c r="L15" s="6">
        <f t="shared" si="3"/>
        <v>19.960999999999999</v>
      </c>
      <c r="M15" s="96">
        <f t="shared" ref="M15:N15" si="46">C224</f>
        <v>0</v>
      </c>
      <c r="N15" s="96">
        <f t="shared" si="46"/>
        <v>0</v>
      </c>
      <c r="O15" s="96">
        <f t="shared" si="5"/>
        <v>19.960999999999999</v>
      </c>
      <c r="P15" s="96">
        <f t="shared" ref="P15:Q15" si="47">C430</f>
        <v>0</v>
      </c>
      <c r="Q15" s="96">
        <f t="shared" si="47"/>
        <v>0</v>
      </c>
      <c r="S15" s="88">
        <v>5120000000</v>
      </c>
      <c r="T15" s="88">
        <v>-91.348754999999997</v>
      </c>
      <c r="U15" s="88">
        <v>-2.4355652000000001</v>
      </c>
      <c r="V15" s="8"/>
      <c r="W15" s="96">
        <f t="shared" si="7"/>
        <v>5.76</v>
      </c>
      <c r="X15" s="96">
        <f t="shared" si="8"/>
        <v>-6.8241247999999999</v>
      </c>
      <c r="Y15" s="96">
        <f t="shared" si="9"/>
        <v>-94.720900999999998</v>
      </c>
      <c r="Z15" s="96">
        <f t="shared" si="10"/>
        <v>5.76</v>
      </c>
      <c r="AA15" s="96">
        <f t="shared" ref="AA15:AB15" si="48">T224</f>
        <v>0</v>
      </c>
      <c r="AB15" s="96">
        <f t="shared" si="48"/>
        <v>0</v>
      </c>
      <c r="AC15" s="96">
        <f t="shared" si="12"/>
        <v>5.76</v>
      </c>
      <c r="AD15" s="43">
        <f t="shared" ref="AD15:AE15" si="49">T430</f>
        <v>0</v>
      </c>
      <c r="AE15" s="96">
        <f t="shared" si="49"/>
        <v>0</v>
      </c>
      <c r="AF15" s="8"/>
    </row>
    <row r="16" spans="1:32" x14ac:dyDescent="0.25">
      <c r="B16" s="88">
        <v>19451000000</v>
      </c>
      <c r="C16" s="88">
        <v>5.0918697999999996</v>
      </c>
      <c r="D16" s="88">
        <v>12.687987</v>
      </c>
      <c r="E16" s="88"/>
      <c r="F16" s="88"/>
      <c r="G16" s="88"/>
      <c r="H16" s="8"/>
      <c r="I16" s="99">
        <f t="shared" si="0"/>
        <v>19.960999999999999</v>
      </c>
      <c r="J16" s="99">
        <f t="shared" si="1"/>
        <v>15.483302999999999</v>
      </c>
      <c r="K16" s="99">
        <f t="shared" si="2"/>
        <v>6.7011652000000002</v>
      </c>
      <c r="L16" s="6">
        <f t="shared" si="3"/>
        <v>20.131</v>
      </c>
      <c r="M16" s="96">
        <f t="shared" ref="M16:N16" si="50">C225</f>
        <v>0</v>
      </c>
      <c r="N16" s="96">
        <f t="shared" si="50"/>
        <v>0</v>
      </c>
      <c r="O16" s="96">
        <f t="shared" si="5"/>
        <v>20.131</v>
      </c>
      <c r="P16" s="96">
        <f t="shared" ref="P16:Q16" si="51">C431</f>
        <v>0</v>
      </c>
      <c r="Q16" s="96">
        <f t="shared" si="51"/>
        <v>0</v>
      </c>
      <c r="S16" s="88">
        <v>5280000000</v>
      </c>
      <c r="T16" s="88">
        <v>-100.19023</v>
      </c>
      <c r="U16" s="88">
        <v>-6.8742824000000002</v>
      </c>
      <c r="V16" s="8"/>
      <c r="W16" s="96">
        <f t="shared" si="7"/>
        <v>5.92</v>
      </c>
      <c r="X16" s="96">
        <f t="shared" si="8"/>
        <v>0.43774586999999998</v>
      </c>
      <c r="Y16" s="96">
        <f t="shared" si="9"/>
        <v>-82.760338000000004</v>
      </c>
      <c r="Z16" s="96">
        <f t="shared" si="10"/>
        <v>5.92</v>
      </c>
      <c r="AA16" s="96">
        <f t="shared" ref="AA16:AB16" si="52">T225</f>
        <v>0</v>
      </c>
      <c r="AB16" s="96">
        <f t="shared" si="52"/>
        <v>0</v>
      </c>
      <c r="AC16" s="96">
        <f t="shared" si="12"/>
        <v>5.92</v>
      </c>
      <c r="AD16" s="43">
        <f t="shared" ref="AD16:AE16" si="53">T431</f>
        <v>0</v>
      </c>
      <c r="AE16" s="96">
        <f t="shared" si="53"/>
        <v>0</v>
      </c>
      <c r="AF16" s="8"/>
    </row>
    <row r="17" spans="2:32" x14ac:dyDescent="0.25">
      <c r="B17" s="88">
        <v>19621000000</v>
      </c>
      <c r="C17" s="88">
        <v>6.0989499</v>
      </c>
      <c r="D17" s="88">
        <v>14.004457</v>
      </c>
      <c r="E17" s="88"/>
      <c r="F17" s="88"/>
      <c r="G17" s="88"/>
      <c r="H17" s="8"/>
      <c r="I17" s="99">
        <f t="shared" si="0"/>
        <v>20.131</v>
      </c>
      <c r="J17" s="99">
        <f t="shared" si="1"/>
        <v>15.788748999999999</v>
      </c>
      <c r="K17" s="99">
        <f t="shared" si="2"/>
        <v>6.5808849</v>
      </c>
      <c r="L17" s="6">
        <f t="shared" si="3"/>
        <v>20.300999999999998</v>
      </c>
      <c r="M17" s="96">
        <f t="shared" ref="M17:N17" si="54">C226</f>
        <v>0</v>
      </c>
      <c r="N17" s="96">
        <f t="shared" si="54"/>
        <v>0</v>
      </c>
      <c r="O17" s="96">
        <f t="shared" si="5"/>
        <v>20.300999999999998</v>
      </c>
      <c r="P17" s="96">
        <f t="shared" ref="P17:Q17" si="55">C432</f>
        <v>0</v>
      </c>
      <c r="Q17" s="96">
        <f t="shared" si="55"/>
        <v>0</v>
      </c>
      <c r="S17" s="88">
        <v>5440000000</v>
      </c>
      <c r="T17" s="88">
        <v>-88.161293000000001</v>
      </c>
      <c r="U17" s="88">
        <v>-3.8275049000000001</v>
      </c>
      <c r="V17" s="8"/>
      <c r="W17" s="96">
        <f t="shared" si="7"/>
        <v>6.08</v>
      </c>
      <c r="X17" s="96">
        <f t="shared" si="8"/>
        <v>-6.2522788</v>
      </c>
      <c r="Y17" s="96">
        <f t="shared" si="9"/>
        <v>-93.345962999999998</v>
      </c>
      <c r="Z17" s="96">
        <f t="shared" si="10"/>
        <v>6.08</v>
      </c>
      <c r="AA17" s="96">
        <f t="shared" ref="AA17:AB17" si="56">T226</f>
        <v>0</v>
      </c>
      <c r="AB17" s="96">
        <f t="shared" si="56"/>
        <v>0</v>
      </c>
      <c r="AC17" s="96">
        <f t="shared" si="12"/>
        <v>6.08</v>
      </c>
      <c r="AD17" s="43">
        <f t="shared" ref="AD17:AE17" si="57">T432</f>
        <v>0</v>
      </c>
      <c r="AE17" s="96">
        <f t="shared" si="57"/>
        <v>0</v>
      </c>
      <c r="AF17" s="8"/>
    </row>
    <row r="18" spans="2:32" x14ac:dyDescent="0.25">
      <c r="B18" s="88">
        <v>19791000000</v>
      </c>
      <c r="C18" s="88">
        <v>6.5048842000000002</v>
      </c>
      <c r="D18" s="88">
        <v>14.806228000000001</v>
      </c>
      <c r="E18" s="88"/>
      <c r="F18" s="88"/>
      <c r="G18" s="88"/>
      <c r="H18" s="8"/>
      <c r="I18" s="99">
        <f t="shared" si="0"/>
        <v>20.300999999999998</v>
      </c>
      <c r="J18" s="99">
        <f t="shared" si="1"/>
        <v>15.593791</v>
      </c>
      <c r="K18" s="99">
        <f t="shared" si="2"/>
        <v>6.3478804000000002</v>
      </c>
      <c r="L18" s="6">
        <f t="shared" si="3"/>
        <v>20.471</v>
      </c>
      <c r="M18" s="96">
        <f t="shared" ref="M18:N18" si="58">C227</f>
        <v>0</v>
      </c>
      <c r="N18" s="96">
        <f t="shared" si="58"/>
        <v>0</v>
      </c>
      <c r="O18" s="96">
        <f t="shared" si="5"/>
        <v>20.471</v>
      </c>
      <c r="P18" s="96">
        <f t="shared" ref="P18:Q18" si="59">C433</f>
        <v>0</v>
      </c>
      <c r="Q18" s="96">
        <f t="shared" si="59"/>
        <v>0</v>
      </c>
      <c r="S18" s="88">
        <v>5600000000</v>
      </c>
      <c r="T18" s="88">
        <v>-94.720900999999998</v>
      </c>
      <c r="U18" s="88">
        <v>-6.8241247999999999</v>
      </c>
      <c r="V18" s="8"/>
      <c r="W18" s="96">
        <f t="shared" si="7"/>
        <v>6.24</v>
      </c>
      <c r="X18" s="96">
        <f t="shared" si="8"/>
        <v>-0.45654278999999998</v>
      </c>
      <c r="Y18" s="96">
        <f t="shared" si="9"/>
        <v>-80.105659000000003</v>
      </c>
      <c r="Z18" s="96">
        <f t="shared" si="10"/>
        <v>6.24</v>
      </c>
      <c r="AA18" s="96">
        <f t="shared" ref="AA18:AB18" si="60">T227</f>
        <v>0</v>
      </c>
      <c r="AB18" s="96">
        <f t="shared" si="60"/>
        <v>0</v>
      </c>
      <c r="AC18" s="96">
        <f t="shared" si="12"/>
        <v>6.24</v>
      </c>
      <c r="AD18" s="43">
        <f t="shared" ref="AD18:AE18" si="61">T433</f>
        <v>0</v>
      </c>
      <c r="AE18" s="96">
        <f t="shared" si="61"/>
        <v>0</v>
      </c>
      <c r="AF18" s="8"/>
    </row>
    <row r="19" spans="2:32" x14ac:dyDescent="0.25">
      <c r="B19" s="88">
        <v>19961000000</v>
      </c>
      <c r="C19" s="88">
        <v>6.7011652000000002</v>
      </c>
      <c r="D19" s="88">
        <v>15.483302999999999</v>
      </c>
      <c r="E19" s="88"/>
      <c r="F19" s="88"/>
      <c r="G19" s="88"/>
      <c r="H19" s="8"/>
      <c r="I19" s="99">
        <f t="shared" si="0"/>
        <v>20.471</v>
      </c>
      <c r="J19" s="99">
        <f t="shared" si="1"/>
        <v>15.755706999999999</v>
      </c>
      <c r="K19" s="99">
        <f t="shared" si="2"/>
        <v>6.4375876999999999</v>
      </c>
      <c r="L19" s="6">
        <f t="shared" si="3"/>
        <v>20.640999999999998</v>
      </c>
      <c r="M19" s="96">
        <f t="shared" ref="M19:N19" si="62">C228</f>
        <v>0</v>
      </c>
      <c r="N19" s="96">
        <f t="shared" si="62"/>
        <v>0</v>
      </c>
      <c r="O19" s="96">
        <f t="shared" si="5"/>
        <v>20.640999999999998</v>
      </c>
      <c r="P19" s="96">
        <f t="shared" ref="P19:Q19" si="63">C434</f>
        <v>0</v>
      </c>
      <c r="Q19" s="96">
        <f t="shared" si="63"/>
        <v>0</v>
      </c>
      <c r="S19" s="88">
        <v>5760000000</v>
      </c>
      <c r="T19" s="88">
        <v>-82.760338000000004</v>
      </c>
      <c r="U19" s="88">
        <v>0.43774586999999998</v>
      </c>
      <c r="V19" s="8"/>
      <c r="W19" s="96">
        <f t="shared" si="7"/>
        <v>6.4</v>
      </c>
      <c r="X19" s="96">
        <f t="shared" si="8"/>
        <v>-2.8327960999999999</v>
      </c>
      <c r="Y19" s="96">
        <f t="shared" si="9"/>
        <v>-83.739448999999993</v>
      </c>
      <c r="Z19" s="96">
        <f t="shared" si="10"/>
        <v>6.4</v>
      </c>
      <c r="AA19" s="96">
        <f t="shared" ref="AA19:AB19" si="64">T228</f>
        <v>0</v>
      </c>
      <c r="AB19" s="96">
        <f t="shared" si="64"/>
        <v>0</v>
      </c>
      <c r="AC19" s="96">
        <f t="shared" si="12"/>
        <v>6.4</v>
      </c>
      <c r="AD19" s="43">
        <f t="shared" ref="AD19:AE19" si="65">T434</f>
        <v>0</v>
      </c>
      <c r="AE19" s="96">
        <f t="shared" si="65"/>
        <v>0</v>
      </c>
      <c r="AF19" s="8"/>
    </row>
    <row r="20" spans="2:32" x14ac:dyDescent="0.25">
      <c r="B20" s="88">
        <v>20131000000</v>
      </c>
      <c r="C20" s="88">
        <v>6.5808849</v>
      </c>
      <c r="D20" s="88">
        <v>15.788748999999999</v>
      </c>
      <c r="E20" s="88"/>
      <c r="F20" s="88"/>
      <c r="G20" s="88"/>
      <c r="H20" s="8"/>
      <c r="I20" s="99">
        <f t="shared" si="0"/>
        <v>20.640999999999998</v>
      </c>
      <c r="J20" s="99">
        <f t="shared" si="1"/>
        <v>15.526942</v>
      </c>
      <c r="K20" s="99">
        <f t="shared" si="2"/>
        <v>6.1972942</v>
      </c>
      <c r="L20" s="6">
        <f t="shared" si="3"/>
        <v>20.811</v>
      </c>
      <c r="M20" s="96">
        <f t="shared" ref="M20:N20" si="66">C229</f>
        <v>0</v>
      </c>
      <c r="N20" s="96">
        <f t="shared" si="66"/>
        <v>0</v>
      </c>
      <c r="O20" s="96">
        <f t="shared" si="5"/>
        <v>20.811</v>
      </c>
      <c r="P20" s="96">
        <f t="shared" ref="P20:Q20" si="67">C435</f>
        <v>0</v>
      </c>
      <c r="Q20" s="96">
        <f t="shared" si="67"/>
        <v>0</v>
      </c>
      <c r="S20" s="88">
        <v>5920000000</v>
      </c>
      <c r="T20" s="88">
        <v>-93.345962999999998</v>
      </c>
      <c r="U20" s="88">
        <v>-6.2522788</v>
      </c>
      <c r="V20" s="8"/>
      <c r="W20" s="96">
        <f t="shared" si="7"/>
        <v>6.56</v>
      </c>
      <c r="X20" s="96">
        <f t="shared" si="8"/>
        <v>0.54453443999999995</v>
      </c>
      <c r="Y20" s="96">
        <f t="shared" si="9"/>
        <v>-72.005661000000003</v>
      </c>
      <c r="Z20" s="96">
        <f t="shared" si="10"/>
        <v>6.56</v>
      </c>
      <c r="AA20" s="96">
        <f t="shared" ref="AA20:AB20" si="68">T229</f>
        <v>0</v>
      </c>
      <c r="AB20" s="96">
        <f t="shared" si="68"/>
        <v>0</v>
      </c>
      <c r="AC20" s="96">
        <f t="shared" si="12"/>
        <v>6.56</v>
      </c>
      <c r="AD20" s="43">
        <f t="shared" ref="AD20:AE20" si="69">T435</f>
        <v>0</v>
      </c>
      <c r="AE20" s="96">
        <f t="shared" si="69"/>
        <v>0</v>
      </c>
      <c r="AF20" s="8"/>
    </row>
    <row r="21" spans="2:32" x14ac:dyDescent="0.25">
      <c r="B21" s="88">
        <v>20301000000</v>
      </c>
      <c r="C21" s="88">
        <v>6.3478804000000002</v>
      </c>
      <c r="D21" s="88">
        <v>15.593791</v>
      </c>
      <c r="E21" s="88"/>
      <c r="F21" s="88"/>
      <c r="G21" s="88"/>
      <c r="H21" s="8"/>
      <c r="I21" s="99">
        <f t="shared" si="0"/>
        <v>20.811</v>
      </c>
      <c r="J21" s="99">
        <f t="shared" si="1"/>
        <v>15.48156</v>
      </c>
      <c r="K21" s="99">
        <f t="shared" si="2"/>
        <v>6.1058655000000002</v>
      </c>
      <c r="L21" s="6">
        <f t="shared" si="3"/>
        <v>20.981000000000002</v>
      </c>
      <c r="M21" s="96">
        <f t="shared" ref="M21:N21" si="70">C230</f>
        <v>0</v>
      </c>
      <c r="N21" s="96">
        <f t="shared" si="70"/>
        <v>0</v>
      </c>
      <c r="O21" s="96">
        <f t="shared" si="5"/>
        <v>20.981000000000002</v>
      </c>
      <c r="P21" s="96">
        <f t="shared" ref="P21:Q21" si="71">C436</f>
        <v>0</v>
      </c>
      <c r="Q21" s="96">
        <f t="shared" si="71"/>
        <v>0</v>
      </c>
      <c r="S21" s="88">
        <v>6080000000</v>
      </c>
      <c r="T21" s="88">
        <v>-80.105659000000003</v>
      </c>
      <c r="U21" s="88">
        <v>-0.45654278999999998</v>
      </c>
      <c r="V21" s="8"/>
      <c r="W21" s="96">
        <f t="shared" si="7"/>
        <v>6.72</v>
      </c>
      <c r="X21" s="96">
        <f t="shared" si="8"/>
        <v>-2.3793880999999999</v>
      </c>
      <c r="Y21" s="96">
        <f t="shared" si="9"/>
        <v>-85.075523000000004</v>
      </c>
      <c r="Z21" s="96">
        <f t="shared" si="10"/>
        <v>6.72</v>
      </c>
      <c r="AA21" s="96">
        <f t="shared" ref="AA21:AB21" si="72">T230</f>
        <v>0</v>
      </c>
      <c r="AB21" s="96">
        <f t="shared" si="72"/>
        <v>0</v>
      </c>
      <c r="AC21" s="96">
        <f t="shared" si="12"/>
        <v>6.72</v>
      </c>
      <c r="AD21" s="43">
        <f t="shared" ref="AD21:AE21" si="73">T436</f>
        <v>0</v>
      </c>
      <c r="AE21" s="96">
        <f t="shared" si="73"/>
        <v>0</v>
      </c>
      <c r="AF21" s="8"/>
    </row>
    <row r="22" spans="2:32" x14ac:dyDescent="0.25">
      <c r="B22" s="88">
        <v>20471000000</v>
      </c>
      <c r="C22" s="88">
        <v>6.4375876999999999</v>
      </c>
      <c r="D22" s="88">
        <v>15.755706999999999</v>
      </c>
      <c r="E22" s="88"/>
      <c r="F22" s="88"/>
      <c r="G22" s="88"/>
      <c r="H22" s="8"/>
      <c r="I22" s="99">
        <f t="shared" si="0"/>
        <v>20.981000000000002</v>
      </c>
      <c r="J22" s="99">
        <f t="shared" si="1"/>
        <v>15.538651</v>
      </c>
      <c r="K22" s="99">
        <f t="shared" si="2"/>
        <v>6.1052493999999999</v>
      </c>
      <c r="L22" s="6">
        <f t="shared" si="3"/>
        <v>21.151</v>
      </c>
      <c r="M22" s="96">
        <f t="shared" ref="M22:N22" si="74">C231</f>
        <v>0</v>
      </c>
      <c r="N22" s="96">
        <f t="shared" si="74"/>
        <v>0</v>
      </c>
      <c r="O22" s="96">
        <f t="shared" si="5"/>
        <v>21.151</v>
      </c>
      <c r="P22" s="96">
        <f t="shared" ref="P22:Q22" si="75">C437</f>
        <v>0</v>
      </c>
      <c r="Q22" s="96">
        <f t="shared" si="75"/>
        <v>0</v>
      </c>
      <c r="S22" s="88">
        <v>6240000000</v>
      </c>
      <c r="T22" s="88">
        <v>-83.739448999999993</v>
      </c>
      <c r="U22" s="88">
        <v>-2.8327960999999999</v>
      </c>
      <c r="V22" s="8"/>
      <c r="W22" s="96">
        <f t="shared" si="7"/>
        <v>6.88</v>
      </c>
      <c r="X22" s="96">
        <f t="shared" si="8"/>
        <v>2.3382599000000002</v>
      </c>
      <c r="Y22" s="96">
        <f t="shared" si="9"/>
        <v>-72.128639000000007</v>
      </c>
      <c r="Z22" s="96">
        <f t="shared" si="10"/>
        <v>6.88</v>
      </c>
      <c r="AA22" s="96">
        <f t="shared" ref="AA22:AB22" si="76">T231</f>
        <v>0</v>
      </c>
      <c r="AB22" s="96">
        <f t="shared" si="76"/>
        <v>0</v>
      </c>
      <c r="AC22" s="96">
        <f t="shared" si="12"/>
        <v>6.88</v>
      </c>
      <c r="AD22" s="43">
        <f t="shared" ref="AD22:AE22" si="77">T437</f>
        <v>0</v>
      </c>
      <c r="AE22" s="96">
        <f t="shared" si="77"/>
        <v>0</v>
      </c>
      <c r="AF22" s="8"/>
    </row>
    <row r="23" spans="2:32" x14ac:dyDescent="0.25">
      <c r="B23" s="88">
        <v>20641000000</v>
      </c>
      <c r="C23" s="88">
        <v>6.1972942</v>
      </c>
      <c r="D23" s="88">
        <v>15.526942</v>
      </c>
      <c r="E23" s="88"/>
      <c r="F23" s="88"/>
      <c r="G23" s="88"/>
      <c r="H23" s="8"/>
      <c r="I23" s="99">
        <f t="shared" si="0"/>
        <v>21.151</v>
      </c>
      <c r="J23" s="99">
        <f t="shared" si="1"/>
        <v>15.321054</v>
      </c>
      <c r="K23" s="99">
        <f t="shared" si="2"/>
        <v>5.8586564000000001</v>
      </c>
      <c r="L23" s="6">
        <f t="shared" si="3"/>
        <v>21.321000000000002</v>
      </c>
      <c r="M23" s="96">
        <f t="shared" ref="M23:N23" si="78">C232</f>
        <v>0</v>
      </c>
      <c r="N23" s="96">
        <f t="shared" si="78"/>
        <v>0</v>
      </c>
      <c r="O23" s="96">
        <f t="shared" si="5"/>
        <v>21.321000000000002</v>
      </c>
      <c r="P23" s="96">
        <f t="shared" ref="P23:Q23" si="79">C438</f>
        <v>0</v>
      </c>
      <c r="Q23" s="96">
        <f t="shared" si="79"/>
        <v>0</v>
      </c>
      <c r="S23" s="88">
        <v>6400000000</v>
      </c>
      <c r="T23" s="88">
        <v>-72.005661000000003</v>
      </c>
      <c r="U23" s="88">
        <v>0.54453443999999995</v>
      </c>
      <c r="V23" s="8"/>
      <c r="W23" s="96">
        <f t="shared" si="7"/>
        <v>7.04</v>
      </c>
      <c r="X23" s="96">
        <f t="shared" si="8"/>
        <v>-0.85467744000000001</v>
      </c>
      <c r="Y23" s="96">
        <f t="shared" si="9"/>
        <v>-85.984070000000003</v>
      </c>
      <c r="Z23" s="96">
        <f t="shared" si="10"/>
        <v>7.04</v>
      </c>
      <c r="AA23" s="96">
        <f t="shared" ref="AA23:AB23" si="80">T232</f>
        <v>0</v>
      </c>
      <c r="AB23" s="96">
        <f t="shared" si="80"/>
        <v>0</v>
      </c>
      <c r="AC23" s="96">
        <f t="shared" si="12"/>
        <v>7.04</v>
      </c>
      <c r="AD23" s="43">
        <f t="shared" ref="AD23:AE23" si="81">T438</f>
        <v>0</v>
      </c>
      <c r="AE23" s="96">
        <f t="shared" si="81"/>
        <v>0</v>
      </c>
      <c r="AF23" s="8"/>
    </row>
    <row r="24" spans="2:32" x14ac:dyDescent="0.25">
      <c r="B24" s="88">
        <v>20811000000</v>
      </c>
      <c r="C24" s="88">
        <v>6.1058655000000002</v>
      </c>
      <c r="D24" s="88">
        <v>15.48156</v>
      </c>
      <c r="E24" s="88"/>
      <c r="F24" s="88"/>
      <c r="G24" s="88"/>
      <c r="H24" s="8"/>
      <c r="I24" s="99">
        <f t="shared" si="0"/>
        <v>21.321000000000002</v>
      </c>
      <c r="J24" s="99">
        <f t="shared" si="1"/>
        <v>15.108599</v>
      </c>
      <c r="K24" s="99">
        <f t="shared" si="2"/>
        <v>5.6379365999999997</v>
      </c>
      <c r="L24" s="6">
        <f t="shared" si="3"/>
        <v>21.491</v>
      </c>
      <c r="M24" s="96">
        <f t="shared" ref="M24:N24" si="82">C233</f>
        <v>0</v>
      </c>
      <c r="N24" s="96">
        <f t="shared" si="82"/>
        <v>0</v>
      </c>
      <c r="O24" s="96">
        <f t="shared" si="5"/>
        <v>21.491</v>
      </c>
      <c r="P24" s="96">
        <f t="shared" ref="P24:Q24" si="83">C439</f>
        <v>0</v>
      </c>
      <c r="Q24" s="96">
        <f t="shared" si="83"/>
        <v>0</v>
      </c>
      <c r="S24" s="88">
        <v>6560000000</v>
      </c>
      <c r="T24" s="88">
        <v>-85.075523000000004</v>
      </c>
      <c r="U24" s="88">
        <v>-2.3793880999999999</v>
      </c>
      <c r="V24" s="8"/>
      <c r="W24" s="96">
        <f t="shared" si="7"/>
        <v>7.2</v>
      </c>
      <c r="X24" s="96">
        <f t="shared" si="8"/>
        <v>0.70693344000000002</v>
      </c>
      <c r="Y24" s="96">
        <f t="shared" si="9"/>
        <v>-46.379379</v>
      </c>
      <c r="Z24" s="96">
        <f t="shared" si="10"/>
        <v>7.2</v>
      </c>
      <c r="AA24" s="96">
        <f t="shared" ref="AA24:AB24" si="84">T233</f>
        <v>0</v>
      </c>
      <c r="AB24" s="96">
        <f t="shared" si="84"/>
        <v>0</v>
      </c>
      <c r="AC24" s="96">
        <f t="shared" si="12"/>
        <v>7.2</v>
      </c>
      <c r="AD24" s="43">
        <f t="shared" ref="AD24:AE24" si="85">T439</f>
        <v>0</v>
      </c>
      <c r="AE24" s="96">
        <f t="shared" si="85"/>
        <v>0</v>
      </c>
      <c r="AF24" s="8"/>
    </row>
    <row r="25" spans="2:32" x14ac:dyDescent="0.25">
      <c r="B25" s="88">
        <v>20981000000</v>
      </c>
      <c r="C25" s="88">
        <v>6.1052493999999999</v>
      </c>
      <c r="D25" s="88">
        <v>15.538651</v>
      </c>
      <c r="E25" s="88"/>
      <c r="F25" s="88"/>
      <c r="G25" s="88"/>
      <c r="H25" s="8"/>
      <c r="I25" s="99">
        <f t="shared" si="0"/>
        <v>21.491</v>
      </c>
      <c r="J25" s="99">
        <f t="shared" si="1"/>
        <v>14.902096</v>
      </c>
      <c r="K25" s="99">
        <f t="shared" si="2"/>
        <v>5.4592451999999998</v>
      </c>
      <c r="L25" s="6">
        <f t="shared" si="3"/>
        <v>21.661000000000001</v>
      </c>
      <c r="M25" s="96">
        <f t="shared" ref="M25:N25" si="86">C234</f>
        <v>0</v>
      </c>
      <c r="N25" s="96">
        <f t="shared" si="86"/>
        <v>0</v>
      </c>
      <c r="O25" s="96">
        <f t="shared" si="5"/>
        <v>21.661000000000001</v>
      </c>
      <c r="P25" s="96">
        <f t="shared" ref="P25:Q25" si="87">C440</f>
        <v>0</v>
      </c>
      <c r="Q25" s="96">
        <f t="shared" si="87"/>
        <v>0</v>
      </c>
      <c r="S25" s="88">
        <v>6720000000</v>
      </c>
      <c r="T25" s="88">
        <v>-72.128639000000007</v>
      </c>
      <c r="U25" s="88">
        <v>2.3382599000000002</v>
      </c>
      <c r="V25" s="8"/>
      <c r="W25" s="96">
        <f t="shared" si="7"/>
        <v>7.36</v>
      </c>
      <c r="X25" s="96">
        <f t="shared" si="8"/>
        <v>3.6921561000000001</v>
      </c>
      <c r="Y25" s="96">
        <f t="shared" si="9"/>
        <v>-28.395823</v>
      </c>
      <c r="Z25" s="96">
        <f t="shared" si="10"/>
        <v>7.36</v>
      </c>
      <c r="AA25" s="96">
        <f t="shared" ref="AA25:AB25" si="88">T234</f>
        <v>0</v>
      </c>
      <c r="AB25" s="96">
        <f t="shared" si="88"/>
        <v>0</v>
      </c>
      <c r="AC25" s="96">
        <f t="shared" si="12"/>
        <v>7.36</v>
      </c>
      <c r="AD25" s="43">
        <f t="shared" ref="AD25:AE25" si="89">T440</f>
        <v>0</v>
      </c>
      <c r="AE25" s="96">
        <f t="shared" si="89"/>
        <v>0</v>
      </c>
      <c r="AF25" s="8"/>
    </row>
    <row r="26" spans="2:32" x14ac:dyDescent="0.25">
      <c r="B26" s="88">
        <v>21151000000</v>
      </c>
      <c r="C26" s="88">
        <v>5.8586564000000001</v>
      </c>
      <c r="D26" s="88">
        <v>15.321054</v>
      </c>
      <c r="E26" s="88"/>
      <c r="F26" s="88"/>
      <c r="G26" s="88"/>
      <c r="H26" s="8"/>
      <c r="I26" s="99">
        <f t="shared" si="0"/>
        <v>21.661000000000001</v>
      </c>
      <c r="J26" s="99">
        <f t="shared" si="1"/>
        <v>14.242744999999999</v>
      </c>
      <c r="K26" s="99">
        <f t="shared" si="2"/>
        <v>4.9701133000000004</v>
      </c>
      <c r="L26" s="6">
        <f t="shared" si="3"/>
        <v>21.831</v>
      </c>
      <c r="M26" s="96">
        <f t="shared" ref="M26:N26" si="90">C235</f>
        <v>0</v>
      </c>
      <c r="N26" s="96">
        <f t="shared" si="90"/>
        <v>0</v>
      </c>
      <c r="O26" s="96">
        <f t="shared" si="5"/>
        <v>21.831</v>
      </c>
      <c r="P26" s="96">
        <f t="shared" ref="P26:Q26" si="91">C441</f>
        <v>0</v>
      </c>
      <c r="Q26" s="96">
        <f t="shared" si="91"/>
        <v>0</v>
      </c>
      <c r="S26" s="88">
        <v>6880000000</v>
      </c>
      <c r="T26" s="88">
        <v>-85.984070000000003</v>
      </c>
      <c r="U26" s="88">
        <v>-0.85467744000000001</v>
      </c>
      <c r="V26" s="8"/>
      <c r="W26" s="96">
        <f t="shared" si="7"/>
        <v>7.52</v>
      </c>
      <c r="X26" s="96">
        <f t="shared" si="8"/>
        <v>-1.0791149</v>
      </c>
      <c r="Y26" s="96">
        <f t="shared" si="9"/>
        <v>-53.135662000000004</v>
      </c>
      <c r="Z26" s="96">
        <f t="shared" si="10"/>
        <v>7.52</v>
      </c>
      <c r="AA26" s="96">
        <f t="shared" ref="AA26:AB26" si="92">T235</f>
        <v>0</v>
      </c>
      <c r="AB26" s="96">
        <f t="shared" si="92"/>
        <v>0</v>
      </c>
      <c r="AC26" s="96">
        <f t="shared" si="12"/>
        <v>7.52</v>
      </c>
      <c r="AD26" s="43">
        <f t="shared" ref="AD26:AE26" si="93">T441</f>
        <v>0</v>
      </c>
      <c r="AE26" s="96">
        <f t="shared" si="93"/>
        <v>0</v>
      </c>
      <c r="AF26" s="8"/>
    </row>
    <row r="27" spans="2:32" x14ac:dyDescent="0.25">
      <c r="B27" s="88">
        <v>21321000000</v>
      </c>
      <c r="C27" s="88">
        <v>5.6379365999999997</v>
      </c>
      <c r="D27" s="88">
        <v>15.108599</v>
      </c>
      <c r="E27" s="88"/>
      <c r="F27" s="88"/>
      <c r="G27" s="88"/>
      <c r="H27" s="8"/>
      <c r="I27" s="99">
        <f t="shared" si="0"/>
        <v>21.831</v>
      </c>
      <c r="J27" s="99">
        <f t="shared" si="1"/>
        <v>14.009577999999999</v>
      </c>
      <c r="K27" s="99">
        <f t="shared" si="2"/>
        <v>4.8302231000000004</v>
      </c>
      <c r="L27" s="6">
        <f t="shared" si="3"/>
        <v>22.001000000000001</v>
      </c>
      <c r="M27" s="96">
        <f t="shared" ref="M27:N27" si="94">C236</f>
        <v>0</v>
      </c>
      <c r="N27" s="96">
        <f t="shared" si="94"/>
        <v>0</v>
      </c>
      <c r="O27" s="96">
        <f t="shared" si="5"/>
        <v>22.001000000000001</v>
      </c>
      <c r="P27" s="96">
        <f t="shared" ref="P27:Q27" si="95">C442</f>
        <v>0</v>
      </c>
      <c r="Q27" s="96">
        <f t="shared" si="95"/>
        <v>0</v>
      </c>
      <c r="S27" s="88">
        <v>7040000000</v>
      </c>
      <c r="T27" s="88">
        <v>-46.379379</v>
      </c>
      <c r="U27" s="88">
        <v>0.70693344000000002</v>
      </c>
      <c r="V27" s="8"/>
      <c r="W27" s="96">
        <f t="shared" si="7"/>
        <v>7.68</v>
      </c>
      <c r="X27" s="96">
        <f t="shared" si="8"/>
        <v>0.32037607000000001</v>
      </c>
      <c r="Y27" s="96">
        <f t="shared" si="9"/>
        <v>-36.053184999999999</v>
      </c>
      <c r="Z27" s="96">
        <f t="shared" si="10"/>
        <v>7.68</v>
      </c>
      <c r="AA27" s="96">
        <f t="shared" ref="AA27:AB27" si="96">T236</f>
        <v>0</v>
      </c>
      <c r="AB27" s="96">
        <f t="shared" si="96"/>
        <v>0</v>
      </c>
      <c r="AC27" s="96">
        <f t="shared" si="12"/>
        <v>7.68</v>
      </c>
      <c r="AD27" s="43">
        <f t="shared" ref="AD27:AE27" si="97">T442</f>
        <v>0</v>
      </c>
      <c r="AE27" s="96">
        <f t="shared" si="97"/>
        <v>0</v>
      </c>
      <c r="AF27" s="8"/>
    </row>
    <row r="28" spans="2:32" x14ac:dyDescent="0.25">
      <c r="B28" s="88">
        <v>21491000000</v>
      </c>
      <c r="C28" s="88">
        <v>5.4592451999999998</v>
      </c>
      <c r="D28" s="88">
        <v>14.902096</v>
      </c>
      <c r="E28" s="88"/>
      <c r="F28" s="88"/>
      <c r="G28" s="88"/>
      <c r="H28" s="8"/>
      <c r="I28" s="99">
        <f t="shared" si="0"/>
        <v>22.001000000000001</v>
      </c>
      <c r="J28" s="99">
        <f t="shared" si="1"/>
        <v>13.849164999999999</v>
      </c>
      <c r="K28" s="99">
        <f t="shared" si="2"/>
        <v>4.7099199</v>
      </c>
      <c r="L28" s="6">
        <f t="shared" si="3"/>
        <v>22.170999999999999</v>
      </c>
      <c r="M28" s="96">
        <f t="shared" ref="M28:N28" si="98">C237</f>
        <v>0</v>
      </c>
      <c r="N28" s="96">
        <f t="shared" si="98"/>
        <v>0</v>
      </c>
      <c r="O28" s="96">
        <f t="shared" si="5"/>
        <v>22.170999999999999</v>
      </c>
      <c r="P28" s="96">
        <f t="shared" ref="P28:Q28" si="99">C443</f>
        <v>0</v>
      </c>
      <c r="Q28" s="96">
        <f t="shared" si="99"/>
        <v>0</v>
      </c>
      <c r="S28" s="88">
        <v>7200000000</v>
      </c>
      <c r="T28" s="88">
        <v>-28.395823</v>
      </c>
      <c r="U28" s="88">
        <v>3.6921561000000001</v>
      </c>
      <c r="V28" s="8"/>
      <c r="W28" s="96">
        <f t="shared" si="7"/>
        <v>7.84</v>
      </c>
      <c r="X28" s="96">
        <f t="shared" si="8"/>
        <v>-0.99525571000000002</v>
      </c>
      <c r="Y28" s="96">
        <f t="shared" si="9"/>
        <v>-40.673572999999998</v>
      </c>
      <c r="Z28" s="96">
        <f t="shared" si="10"/>
        <v>7.84</v>
      </c>
      <c r="AA28" s="96">
        <f t="shared" ref="AA28:AB28" si="100">T237</f>
        <v>0</v>
      </c>
      <c r="AB28" s="96">
        <f t="shared" si="100"/>
        <v>0</v>
      </c>
      <c r="AC28" s="96">
        <f t="shared" si="12"/>
        <v>7.84</v>
      </c>
      <c r="AD28" s="43">
        <f t="shared" ref="AD28:AE28" si="101">T443</f>
        <v>0</v>
      </c>
      <c r="AE28" s="96">
        <f t="shared" si="101"/>
        <v>0</v>
      </c>
      <c r="AF28" s="8"/>
    </row>
    <row r="29" spans="2:32" x14ac:dyDescent="0.25">
      <c r="B29" s="88">
        <v>21661000000</v>
      </c>
      <c r="C29" s="88">
        <v>4.9701133000000004</v>
      </c>
      <c r="D29" s="88">
        <v>14.242744999999999</v>
      </c>
      <c r="E29" s="88"/>
      <c r="F29" s="88"/>
      <c r="G29" s="88"/>
      <c r="H29" s="8"/>
      <c r="I29" s="99">
        <f t="shared" si="0"/>
        <v>22.170999999999999</v>
      </c>
      <c r="J29" s="99">
        <f t="shared" si="1"/>
        <v>13.775173000000001</v>
      </c>
      <c r="K29" s="99">
        <f t="shared" si="2"/>
        <v>4.6919731999999996</v>
      </c>
      <c r="L29" s="6">
        <f t="shared" si="3"/>
        <v>22.341000000000001</v>
      </c>
      <c r="M29" s="96">
        <f t="shared" ref="M29:N29" si="102">C238</f>
        <v>0</v>
      </c>
      <c r="N29" s="96">
        <f t="shared" si="102"/>
        <v>0</v>
      </c>
      <c r="O29" s="96">
        <f t="shared" si="5"/>
        <v>22.341000000000001</v>
      </c>
      <c r="P29" s="96">
        <f t="shared" ref="P29:Q29" si="103">C444</f>
        <v>0</v>
      </c>
      <c r="Q29" s="96">
        <f t="shared" si="103"/>
        <v>0</v>
      </c>
      <c r="S29" s="88">
        <v>7360000000</v>
      </c>
      <c r="T29" s="88">
        <v>-53.135662000000004</v>
      </c>
      <c r="U29" s="88">
        <v>-1.0791149</v>
      </c>
      <c r="V29" s="8"/>
      <c r="W29" s="96">
        <f t="shared" si="7"/>
        <v>8</v>
      </c>
      <c r="X29" s="96">
        <f t="shared" si="8"/>
        <v>1.6999705000000001</v>
      </c>
      <c r="Y29" s="96">
        <f t="shared" si="9"/>
        <v>-23.726486000000001</v>
      </c>
      <c r="Z29" s="96">
        <f t="shared" si="10"/>
        <v>8</v>
      </c>
      <c r="AA29" s="96">
        <f t="shared" ref="AA29:AB29" si="104">T238</f>
        <v>0</v>
      </c>
      <c r="AB29" s="96">
        <f t="shared" si="104"/>
        <v>0</v>
      </c>
      <c r="AC29" s="96">
        <f t="shared" si="12"/>
        <v>8</v>
      </c>
      <c r="AD29" s="43">
        <f t="shared" ref="AD29:AE29" si="105">T444</f>
        <v>0</v>
      </c>
      <c r="AE29" s="96">
        <f t="shared" si="105"/>
        <v>0</v>
      </c>
      <c r="AF29" s="8"/>
    </row>
    <row r="30" spans="2:32" x14ac:dyDescent="0.25">
      <c r="B30" s="88">
        <v>21831000000</v>
      </c>
      <c r="C30" s="88">
        <v>4.8302231000000004</v>
      </c>
      <c r="D30" s="88">
        <v>14.009577999999999</v>
      </c>
      <c r="E30" s="88"/>
      <c r="F30" s="88"/>
      <c r="G30" s="88"/>
      <c r="H30" s="8"/>
      <c r="I30" s="99">
        <f t="shared" si="0"/>
        <v>22.341000000000001</v>
      </c>
      <c r="J30" s="99">
        <f t="shared" si="1"/>
        <v>14.179065</v>
      </c>
      <c r="K30" s="99">
        <f t="shared" si="2"/>
        <v>5.0151466999999998</v>
      </c>
      <c r="L30" s="6">
        <f t="shared" si="3"/>
        <v>22.510999999999999</v>
      </c>
      <c r="M30" s="96">
        <f t="shared" ref="M30:N30" si="106">C239</f>
        <v>0</v>
      </c>
      <c r="N30" s="96">
        <f t="shared" si="106"/>
        <v>0</v>
      </c>
      <c r="O30" s="96">
        <f t="shared" si="5"/>
        <v>22.510999999999999</v>
      </c>
      <c r="P30" s="96">
        <f t="shared" ref="P30:Q30" si="107">C445</f>
        <v>0</v>
      </c>
      <c r="Q30" s="96">
        <f t="shared" si="107"/>
        <v>0</v>
      </c>
      <c r="S30" s="88">
        <v>7520000000</v>
      </c>
      <c r="T30" s="88">
        <v>-36.053184999999999</v>
      </c>
      <c r="U30" s="88">
        <v>0.32037607000000001</v>
      </c>
      <c r="V30" s="8"/>
      <c r="W30" s="96">
        <f t="shared" si="7"/>
        <v>8.16</v>
      </c>
      <c r="X30" s="96">
        <f t="shared" si="8"/>
        <v>7.6002688000000003</v>
      </c>
      <c r="Y30" s="96">
        <f t="shared" si="9"/>
        <v>-10.597263</v>
      </c>
      <c r="Z30" s="96">
        <f t="shared" si="10"/>
        <v>8.16</v>
      </c>
      <c r="AA30" s="96">
        <f t="shared" ref="AA30:AB30" si="108">T239</f>
        <v>0</v>
      </c>
      <c r="AB30" s="96">
        <f t="shared" si="108"/>
        <v>0</v>
      </c>
      <c r="AC30" s="96">
        <f t="shared" si="12"/>
        <v>8.16</v>
      </c>
      <c r="AD30" s="43">
        <f t="shared" ref="AD30:AE30" si="109">T445</f>
        <v>0</v>
      </c>
      <c r="AE30" s="96">
        <f t="shared" si="109"/>
        <v>0</v>
      </c>
      <c r="AF30" s="8"/>
    </row>
    <row r="31" spans="2:32" x14ac:dyDescent="0.25">
      <c r="B31" s="88">
        <v>22001000000</v>
      </c>
      <c r="C31" s="88">
        <v>4.7099199</v>
      </c>
      <c r="D31" s="88">
        <v>13.849164999999999</v>
      </c>
      <c r="E31" s="88"/>
      <c r="F31" s="88"/>
      <c r="G31" s="88"/>
      <c r="H31" s="8"/>
      <c r="I31" s="99">
        <f t="shared" si="0"/>
        <v>22.510999999999999</v>
      </c>
      <c r="J31" s="99">
        <f t="shared" si="1"/>
        <v>14.770771999999999</v>
      </c>
      <c r="K31" s="99">
        <f t="shared" si="2"/>
        <v>5.5083913999999998</v>
      </c>
      <c r="L31" s="6">
        <f t="shared" si="3"/>
        <v>22.681000000000001</v>
      </c>
      <c r="M31" s="96">
        <f t="shared" ref="M31:N31" si="110">C240</f>
        <v>0</v>
      </c>
      <c r="N31" s="96">
        <f t="shared" si="110"/>
        <v>0</v>
      </c>
      <c r="O31" s="96">
        <f t="shared" si="5"/>
        <v>22.681000000000001</v>
      </c>
      <c r="P31" s="96">
        <f t="shared" ref="P31:Q31" si="111">C446</f>
        <v>0</v>
      </c>
      <c r="Q31" s="96">
        <f t="shared" si="111"/>
        <v>0</v>
      </c>
      <c r="S31" s="88">
        <v>7680000000</v>
      </c>
      <c r="T31" s="88">
        <v>-40.673572999999998</v>
      </c>
      <c r="U31" s="88">
        <v>-0.99525571000000002</v>
      </c>
      <c r="V31" s="8"/>
      <c r="W31" s="96">
        <f t="shared" si="7"/>
        <v>8.32</v>
      </c>
      <c r="X31" s="96">
        <f t="shared" si="8"/>
        <v>14.148393</v>
      </c>
      <c r="Y31" s="96">
        <f t="shared" si="9"/>
        <v>5.2271289999999997</v>
      </c>
      <c r="Z31" s="96">
        <f t="shared" si="10"/>
        <v>8.32</v>
      </c>
      <c r="AA31" s="96">
        <f t="shared" ref="AA31:AB31" si="112">T240</f>
        <v>0</v>
      </c>
      <c r="AB31" s="96">
        <f t="shared" si="112"/>
        <v>0</v>
      </c>
      <c r="AC31" s="96">
        <f t="shared" si="12"/>
        <v>8.32</v>
      </c>
      <c r="AD31" s="43">
        <f t="shared" ref="AD31:AE31" si="113">T446</f>
        <v>0</v>
      </c>
      <c r="AE31" s="96">
        <f t="shared" si="113"/>
        <v>0</v>
      </c>
      <c r="AF31" s="8"/>
    </row>
    <row r="32" spans="2:32" x14ac:dyDescent="0.25">
      <c r="B32" s="88">
        <v>22171000000</v>
      </c>
      <c r="C32" s="88">
        <v>4.6919731999999996</v>
      </c>
      <c r="D32" s="88">
        <v>13.775173000000001</v>
      </c>
      <c r="E32" s="88"/>
      <c r="F32" s="88"/>
      <c r="G32" s="88"/>
      <c r="H32" s="8"/>
      <c r="I32" s="99">
        <f t="shared" si="0"/>
        <v>22.681000000000001</v>
      </c>
      <c r="J32" s="99">
        <f t="shared" si="1"/>
        <v>15.528347999999999</v>
      </c>
      <c r="K32" s="99">
        <f t="shared" si="2"/>
        <v>6.1135612000000004</v>
      </c>
      <c r="L32" s="6">
        <f t="shared" si="3"/>
        <v>22.850999999999999</v>
      </c>
      <c r="M32" s="96">
        <f t="shared" ref="M32:N32" si="114">C241</f>
        <v>0</v>
      </c>
      <c r="N32" s="96">
        <f t="shared" si="114"/>
        <v>0</v>
      </c>
      <c r="O32" s="96">
        <f t="shared" si="5"/>
        <v>22.850999999999999</v>
      </c>
      <c r="P32" s="96">
        <f t="shared" ref="P32:Q32" si="115">C447</f>
        <v>0</v>
      </c>
      <c r="Q32" s="96">
        <f t="shared" si="115"/>
        <v>0</v>
      </c>
      <c r="S32" s="88">
        <v>7840000000</v>
      </c>
      <c r="T32" s="88">
        <v>-23.726486000000001</v>
      </c>
      <c r="U32" s="88">
        <v>1.6999705000000001</v>
      </c>
      <c r="V32" s="8"/>
      <c r="W32" s="96">
        <f t="shared" si="7"/>
        <v>8.48</v>
      </c>
      <c r="X32" s="96">
        <f t="shared" si="8"/>
        <v>14.019937000000001</v>
      </c>
      <c r="Y32" s="96">
        <f t="shared" si="9"/>
        <v>5.3598485</v>
      </c>
      <c r="Z32" s="96">
        <f t="shared" si="10"/>
        <v>8.48</v>
      </c>
      <c r="AA32" s="96">
        <f t="shared" ref="AA32:AB32" si="116">T241</f>
        <v>0</v>
      </c>
      <c r="AB32" s="96">
        <f t="shared" si="116"/>
        <v>0</v>
      </c>
      <c r="AC32" s="96">
        <f t="shared" si="12"/>
        <v>8.48</v>
      </c>
      <c r="AD32" s="43">
        <f t="shared" ref="AD32:AE32" si="117">T447</f>
        <v>0</v>
      </c>
      <c r="AE32" s="96">
        <f t="shared" si="117"/>
        <v>0</v>
      </c>
      <c r="AF32" s="8"/>
    </row>
    <row r="33" spans="2:32" x14ac:dyDescent="0.25">
      <c r="B33" s="88">
        <v>22341000000</v>
      </c>
      <c r="C33" s="88">
        <v>5.0151466999999998</v>
      </c>
      <c r="D33" s="88">
        <v>14.179065</v>
      </c>
      <c r="E33" s="88"/>
      <c r="F33" s="88"/>
      <c r="G33" s="88"/>
      <c r="H33" s="8"/>
      <c r="I33" s="99">
        <f t="shared" si="0"/>
        <v>22.850999999999999</v>
      </c>
      <c r="J33" s="99">
        <f t="shared" si="1"/>
        <v>16.456665000000001</v>
      </c>
      <c r="K33" s="99">
        <f t="shared" si="2"/>
        <v>6.6873918000000003</v>
      </c>
      <c r="L33" s="6">
        <f t="shared" si="3"/>
        <v>23.021000000000001</v>
      </c>
      <c r="M33" s="96">
        <f t="shared" ref="M33:N33" si="118">C242</f>
        <v>0</v>
      </c>
      <c r="N33" s="96">
        <f t="shared" si="118"/>
        <v>0</v>
      </c>
      <c r="O33" s="96">
        <f t="shared" si="5"/>
        <v>23.021000000000001</v>
      </c>
      <c r="P33" s="96">
        <f t="shared" ref="P33:Q33" si="119">C448</f>
        <v>0</v>
      </c>
      <c r="Q33" s="96">
        <f t="shared" si="119"/>
        <v>0</v>
      </c>
      <c r="S33" s="88">
        <v>8000000000</v>
      </c>
      <c r="T33" s="88">
        <v>-10.597263</v>
      </c>
      <c r="U33" s="88">
        <v>7.6002688000000003</v>
      </c>
      <c r="V33" s="8"/>
      <c r="W33" s="96">
        <f t="shared" si="7"/>
        <v>8.64</v>
      </c>
      <c r="X33" s="96">
        <f t="shared" si="8"/>
        <v>13.760386</v>
      </c>
      <c r="Y33" s="96">
        <f t="shared" si="9"/>
        <v>5.0327143999999997</v>
      </c>
      <c r="Z33" s="96">
        <f t="shared" si="10"/>
        <v>8.64</v>
      </c>
      <c r="AA33" s="96">
        <f t="shared" ref="AA33:AB33" si="120">T242</f>
        <v>0</v>
      </c>
      <c r="AB33" s="96">
        <f t="shared" si="120"/>
        <v>0</v>
      </c>
      <c r="AC33" s="96">
        <f t="shared" si="12"/>
        <v>8.64</v>
      </c>
      <c r="AD33" s="43">
        <f t="shared" ref="AD33:AE33" si="121">T448</f>
        <v>0</v>
      </c>
      <c r="AE33" s="96">
        <f t="shared" si="121"/>
        <v>0</v>
      </c>
      <c r="AF33" s="8"/>
    </row>
    <row r="34" spans="2:32" x14ac:dyDescent="0.25">
      <c r="B34" s="88">
        <v>22511000000</v>
      </c>
      <c r="C34" s="88">
        <v>5.5083913999999998</v>
      </c>
      <c r="D34" s="88">
        <v>14.770771999999999</v>
      </c>
      <c r="E34" s="88"/>
      <c r="F34" s="88"/>
      <c r="G34" s="88"/>
      <c r="H34" s="8"/>
      <c r="I34" s="99">
        <f t="shared" si="0"/>
        <v>23.021000000000001</v>
      </c>
      <c r="J34" s="99">
        <f t="shared" si="1"/>
        <v>16.743980000000001</v>
      </c>
      <c r="K34" s="99">
        <f t="shared" si="2"/>
        <v>6.7550435000000002</v>
      </c>
      <c r="L34" s="6">
        <f t="shared" si="3"/>
        <v>23.190999999999999</v>
      </c>
      <c r="M34" s="96">
        <f t="shared" ref="M34:N34" si="122">C243</f>
        <v>0</v>
      </c>
      <c r="N34" s="96">
        <f t="shared" si="122"/>
        <v>0</v>
      </c>
      <c r="O34" s="96">
        <f t="shared" si="5"/>
        <v>23.190999999999999</v>
      </c>
      <c r="P34" s="96">
        <f t="shared" ref="P34:Q34" si="123">C449</f>
        <v>0</v>
      </c>
      <c r="Q34" s="96">
        <f t="shared" si="123"/>
        <v>0</v>
      </c>
      <c r="S34" s="88">
        <v>8160000000</v>
      </c>
      <c r="T34" s="88">
        <v>5.2271289999999997</v>
      </c>
      <c r="U34" s="88">
        <v>14.148393</v>
      </c>
      <c r="V34" s="8"/>
      <c r="W34" s="96">
        <f t="shared" si="7"/>
        <v>8.8000000000000007</v>
      </c>
      <c r="X34" s="96">
        <f t="shared" si="8"/>
        <v>13.366885</v>
      </c>
      <c r="Y34" s="96">
        <f t="shared" si="9"/>
        <v>4.8548907999999997</v>
      </c>
      <c r="Z34" s="96">
        <f t="shared" si="10"/>
        <v>8.8000000000000007</v>
      </c>
      <c r="AA34" s="96">
        <f t="shared" ref="AA34:AB34" si="124">T243</f>
        <v>0</v>
      </c>
      <c r="AB34" s="96">
        <f t="shared" si="124"/>
        <v>0</v>
      </c>
      <c r="AC34" s="96">
        <f t="shared" si="12"/>
        <v>8.8000000000000007</v>
      </c>
      <c r="AD34" s="43">
        <f t="shared" ref="AD34:AE34" si="125">T449</f>
        <v>0</v>
      </c>
      <c r="AE34" s="96">
        <f t="shared" si="125"/>
        <v>0</v>
      </c>
      <c r="AF34" s="8"/>
    </row>
    <row r="35" spans="2:32" x14ac:dyDescent="0.25">
      <c r="B35" s="88">
        <v>22681000000</v>
      </c>
      <c r="C35" s="88">
        <v>6.1135612000000004</v>
      </c>
      <c r="D35" s="88">
        <v>15.528347999999999</v>
      </c>
      <c r="E35" s="88"/>
      <c r="F35" s="88"/>
      <c r="G35" s="88"/>
      <c r="H35" s="8"/>
      <c r="I35" s="99">
        <f t="shared" si="0"/>
        <v>23.190999999999999</v>
      </c>
      <c r="J35" s="99">
        <f t="shared" si="1"/>
        <v>16.841964999999998</v>
      </c>
      <c r="K35" s="99">
        <f t="shared" si="2"/>
        <v>6.5691174999999999</v>
      </c>
      <c r="L35" s="6">
        <f t="shared" si="3"/>
        <v>23.361000000000001</v>
      </c>
      <c r="M35" s="96">
        <f t="shared" ref="M35:N35" si="126">C244</f>
        <v>0</v>
      </c>
      <c r="N35" s="96">
        <f t="shared" si="126"/>
        <v>0</v>
      </c>
      <c r="O35" s="96">
        <f t="shared" si="5"/>
        <v>23.361000000000001</v>
      </c>
      <c r="P35" s="96">
        <f t="shared" ref="P35:Q35" si="127">C450</f>
        <v>0</v>
      </c>
      <c r="Q35" s="96">
        <f t="shared" si="127"/>
        <v>0</v>
      </c>
      <c r="S35" s="88">
        <v>8320000000</v>
      </c>
      <c r="T35" s="88">
        <v>5.3598485</v>
      </c>
      <c r="U35" s="88">
        <v>14.019937000000001</v>
      </c>
      <c r="V35" s="8"/>
      <c r="W35" s="96">
        <f t="shared" si="7"/>
        <v>8.9600000000000009</v>
      </c>
      <c r="X35" s="96">
        <f t="shared" si="8"/>
        <v>13.571286000000001</v>
      </c>
      <c r="Y35" s="96">
        <f t="shared" si="9"/>
        <v>4.9491959000000003</v>
      </c>
      <c r="Z35" s="96">
        <f t="shared" si="10"/>
        <v>8.9600000000000009</v>
      </c>
      <c r="AA35" s="96">
        <f t="shared" ref="AA35:AB35" si="128">T244</f>
        <v>0</v>
      </c>
      <c r="AB35" s="96">
        <f t="shared" si="128"/>
        <v>0</v>
      </c>
      <c r="AC35" s="96">
        <f t="shared" si="12"/>
        <v>8.9600000000000009</v>
      </c>
      <c r="AD35" s="43">
        <f t="shared" ref="AD35:AE35" si="129">T450</f>
        <v>0</v>
      </c>
      <c r="AE35" s="96">
        <f t="shared" si="129"/>
        <v>0</v>
      </c>
      <c r="AF35" s="8"/>
    </row>
    <row r="36" spans="2:32" x14ac:dyDescent="0.25">
      <c r="B36" s="88">
        <v>22851000000</v>
      </c>
      <c r="C36" s="88">
        <v>6.6873918000000003</v>
      </c>
      <c r="D36" s="88">
        <v>16.456665000000001</v>
      </c>
      <c r="E36" s="88"/>
      <c r="F36" s="88"/>
      <c r="G36" s="88"/>
      <c r="H36" s="8"/>
      <c r="I36" s="99">
        <f t="shared" si="0"/>
        <v>23.361000000000001</v>
      </c>
      <c r="J36" s="99">
        <f t="shared" si="1"/>
        <v>16.842216000000001</v>
      </c>
      <c r="K36" s="99">
        <f t="shared" si="2"/>
        <v>6.2726664999999997</v>
      </c>
      <c r="L36" s="6">
        <f t="shared" si="3"/>
        <v>23.530999999999999</v>
      </c>
      <c r="M36" s="96">
        <f t="shared" ref="M36:N36" si="130">C245</f>
        <v>0</v>
      </c>
      <c r="N36" s="96">
        <f t="shared" si="130"/>
        <v>0</v>
      </c>
      <c r="O36" s="96">
        <f t="shared" si="5"/>
        <v>23.530999999999999</v>
      </c>
      <c r="P36" s="96">
        <f t="shared" ref="P36:Q36" si="131">C451</f>
        <v>0</v>
      </c>
      <c r="Q36" s="96">
        <f t="shared" si="131"/>
        <v>0</v>
      </c>
      <c r="S36" s="88">
        <v>8480000000</v>
      </c>
      <c r="T36" s="88">
        <v>5.0327143999999997</v>
      </c>
      <c r="U36" s="88">
        <v>13.760386</v>
      </c>
      <c r="V36" s="8"/>
      <c r="W36" s="96">
        <f t="shared" si="7"/>
        <v>9.1199999999999992</v>
      </c>
      <c r="X36" s="96">
        <f t="shared" si="8"/>
        <v>14.809271000000001</v>
      </c>
      <c r="Y36" s="96">
        <f t="shared" si="9"/>
        <v>6.1206721999999996</v>
      </c>
      <c r="Z36" s="96">
        <f t="shared" si="10"/>
        <v>9.1199999999999992</v>
      </c>
      <c r="AA36" s="96">
        <f t="shared" ref="AA36:AB36" si="132">T245</f>
        <v>0</v>
      </c>
      <c r="AB36" s="96">
        <f t="shared" si="132"/>
        <v>0</v>
      </c>
      <c r="AC36" s="96">
        <f t="shared" si="12"/>
        <v>9.1199999999999992</v>
      </c>
      <c r="AD36" s="43">
        <f t="shared" ref="AD36:AE36" si="133">T451</f>
        <v>0</v>
      </c>
      <c r="AE36" s="96">
        <f t="shared" si="133"/>
        <v>0</v>
      </c>
      <c r="AF36" s="8"/>
    </row>
    <row r="37" spans="2:32" x14ac:dyDescent="0.25">
      <c r="B37" s="88">
        <v>23021000000</v>
      </c>
      <c r="C37" s="88">
        <v>6.7550435000000002</v>
      </c>
      <c r="D37" s="88">
        <v>16.743980000000001</v>
      </c>
      <c r="E37" s="88"/>
      <c r="F37" s="88"/>
      <c r="G37" s="88"/>
      <c r="H37" s="8"/>
      <c r="I37" s="99">
        <f t="shared" si="0"/>
        <v>23.530999999999999</v>
      </c>
      <c r="J37" s="99">
        <f t="shared" si="1"/>
        <v>16.440994</v>
      </c>
      <c r="K37" s="99">
        <f t="shared" si="2"/>
        <v>5.7309918</v>
      </c>
      <c r="L37" s="6">
        <f t="shared" si="3"/>
        <v>23.701000000000001</v>
      </c>
      <c r="M37" s="96">
        <f t="shared" ref="M37:N37" si="134">C246</f>
        <v>0</v>
      </c>
      <c r="N37" s="96">
        <f t="shared" si="134"/>
        <v>0</v>
      </c>
      <c r="O37" s="96">
        <f t="shared" si="5"/>
        <v>23.701000000000001</v>
      </c>
      <c r="P37" s="96">
        <f t="shared" ref="P37:Q37" si="135">C452</f>
        <v>0</v>
      </c>
      <c r="Q37" s="96">
        <f t="shared" si="135"/>
        <v>0</v>
      </c>
      <c r="S37" s="88">
        <v>8640000000</v>
      </c>
      <c r="T37" s="88">
        <v>4.8548907999999997</v>
      </c>
      <c r="U37" s="88">
        <v>13.366885</v>
      </c>
      <c r="V37" s="8"/>
      <c r="W37" s="96">
        <f t="shared" si="7"/>
        <v>9.2799999999999994</v>
      </c>
      <c r="X37" s="96">
        <f t="shared" si="8"/>
        <v>15.634169</v>
      </c>
      <c r="Y37" s="96">
        <f t="shared" si="9"/>
        <v>6.9519973000000004</v>
      </c>
      <c r="Z37" s="96">
        <f t="shared" si="10"/>
        <v>9.2799999999999994</v>
      </c>
      <c r="AA37" s="96">
        <f t="shared" ref="AA37:AB37" si="136">T246</f>
        <v>0</v>
      </c>
      <c r="AB37" s="96">
        <f t="shared" si="136"/>
        <v>0</v>
      </c>
      <c r="AC37" s="96">
        <f t="shared" si="12"/>
        <v>9.2799999999999994</v>
      </c>
      <c r="AD37" s="43">
        <f t="shared" ref="AD37:AE37" si="137">T452</f>
        <v>0</v>
      </c>
      <c r="AE37" s="96">
        <f t="shared" si="137"/>
        <v>0</v>
      </c>
      <c r="AF37" s="8"/>
    </row>
    <row r="38" spans="2:32" x14ac:dyDescent="0.25">
      <c r="B38" s="88">
        <v>23191000000</v>
      </c>
      <c r="C38" s="88">
        <v>6.5691174999999999</v>
      </c>
      <c r="D38" s="88">
        <v>16.841964999999998</v>
      </c>
      <c r="E38" s="88"/>
      <c r="F38" s="88"/>
      <c r="G38" s="88"/>
      <c r="H38" s="8"/>
      <c r="I38" s="99">
        <f t="shared" si="0"/>
        <v>23.701000000000001</v>
      </c>
      <c r="J38" s="99">
        <f t="shared" si="1"/>
        <v>16.106815000000001</v>
      </c>
      <c r="K38" s="99">
        <f t="shared" si="2"/>
        <v>5.1563357999999999</v>
      </c>
      <c r="L38" s="6">
        <f t="shared" si="3"/>
        <v>23.870999999999999</v>
      </c>
      <c r="M38" s="96">
        <f t="shared" ref="M38:N38" si="138">C247</f>
        <v>0</v>
      </c>
      <c r="N38" s="96">
        <f t="shared" si="138"/>
        <v>0</v>
      </c>
      <c r="O38" s="96">
        <f t="shared" si="5"/>
        <v>23.870999999999999</v>
      </c>
      <c r="P38" s="96">
        <f t="shared" ref="P38:Q38" si="139">C453</f>
        <v>0</v>
      </c>
      <c r="Q38" s="96">
        <f t="shared" si="139"/>
        <v>0</v>
      </c>
      <c r="S38" s="88">
        <v>8800000000</v>
      </c>
      <c r="T38" s="88">
        <v>4.9491959000000003</v>
      </c>
      <c r="U38" s="88">
        <v>13.571286000000001</v>
      </c>
      <c r="V38" s="8"/>
      <c r="W38" s="96">
        <f t="shared" si="7"/>
        <v>9.44</v>
      </c>
      <c r="X38" s="96">
        <f t="shared" si="8"/>
        <v>16.618130000000001</v>
      </c>
      <c r="Y38" s="96">
        <f t="shared" si="9"/>
        <v>7.9344906999999996</v>
      </c>
      <c r="Z38" s="96">
        <f t="shared" si="10"/>
        <v>9.44</v>
      </c>
      <c r="AA38" s="96">
        <f t="shared" ref="AA38:AB38" si="140">T247</f>
        <v>0</v>
      </c>
      <c r="AB38" s="96">
        <f t="shared" si="140"/>
        <v>0</v>
      </c>
      <c r="AC38" s="96">
        <f t="shared" si="12"/>
        <v>9.44</v>
      </c>
      <c r="AD38" s="43">
        <f t="shared" ref="AD38:AE38" si="141">T453</f>
        <v>0</v>
      </c>
      <c r="AE38" s="96">
        <f t="shared" si="141"/>
        <v>0</v>
      </c>
      <c r="AF38" s="8"/>
    </row>
    <row r="39" spans="2:32" x14ac:dyDescent="0.25">
      <c r="B39" s="88">
        <v>23361000000</v>
      </c>
      <c r="C39" s="88">
        <v>6.2726664999999997</v>
      </c>
      <c r="D39" s="88">
        <v>16.842216000000001</v>
      </c>
      <c r="E39" s="88"/>
      <c r="F39" s="88"/>
      <c r="G39" s="88"/>
      <c r="H39" s="8"/>
      <c r="I39" s="99">
        <f t="shared" si="0"/>
        <v>23.870999999999999</v>
      </c>
      <c r="J39" s="99">
        <f t="shared" si="1"/>
        <v>15.510056000000001</v>
      </c>
      <c r="K39" s="99">
        <f t="shared" si="2"/>
        <v>4.4814528999999999</v>
      </c>
      <c r="L39" s="6">
        <f t="shared" si="3"/>
        <v>24.041</v>
      </c>
      <c r="M39" s="96">
        <f t="shared" ref="M39:N39" si="142">C248</f>
        <v>0</v>
      </c>
      <c r="N39" s="96">
        <f t="shared" si="142"/>
        <v>0</v>
      </c>
      <c r="O39" s="96">
        <f t="shared" si="5"/>
        <v>24.041</v>
      </c>
      <c r="P39" s="96">
        <f t="shared" ref="P39:Q39" si="143">C454</f>
        <v>0</v>
      </c>
      <c r="Q39" s="96">
        <f t="shared" si="143"/>
        <v>0</v>
      </c>
      <c r="S39" s="88">
        <v>8960000000</v>
      </c>
      <c r="T39" s="88">
        <v>6.1206721999999996</v>
      </c>
      <c r="U39" s="88">
        <v>14.809271000000001</v>
      </c>
      <c r="V39" s="8"/>
      <c r="W39" s="96">
        <f t="shared" si="7"/>
        <v>9.6</v>
      </c>
      <c r="X39" s="96">
        <f t="shared" si="8"/>
        <v>17.794595999999999</v>
      </c>
      <c r="Y39" s="96">
        <f t="shared" si="9"/>
        <v>8.9189776999999992</v>
      </c>
      <c r="Z39" s="96">
        <f t="shared" si="10"/>
        <v>9.6</v>
      </c>
      <c r="AA39" s="96">
        <f t="shared" ref="AA39:AB39" si="144">T248</f>
        <v>0</v>
      </c>
      <c r="AB39" s="96">
        <f t="shared" si="144"/>
        <v>0</v>
      </c>
      <c r="AC39" s="96">
        <f t="shared" si="12"/>
        <v>9.6</v>
      </c>
      <c r="AD39" s="43">
        <f t="shared" ref="AD39:AE39" si="145">T454</f>
        <v>0</v>
      </c>
      <c r="AE39" s="96">
        <f t="shared" si="145"/>
        <v>0</v>
      </c>
      <c r="AF39" s="8"/>
    </row>
    <row r="40" spans="2:32" x14ac:dyDescent="0.25">
      <c r="B40" s="88">
        <v>23531000000</v>
      </c>
      <c r="C40" s="88">
        <v>5.7309918</v>
      </c>
      <c r="D40" s="88">
        <v>16.440994</v>
      </c>
      <c r="E40" s="88"/>
      <c r="F40" s="88"/>
      <c r="G40" s="88"/>
      <c r="H40" s="8"/>
      <c r="I40" s="99">
        <f t="shared" si="0"/>
        <v>24.041</v>
      </c>
      <c r="J40" s="99">
        <f t="shared" si="1"/>
        <v>15.078854</v>
      </c>
      <c r="K40" s="99">
        <f t="shared" si="2"/>
        <v>3.9994285000000001</v>
      </c>
      <c r="L40" s="6">
        <f t="shared" si="3"/>
        <v>24.210999999999999</v>
      </c>
      <c r="M40" s="96">
        <f t="shared" ref="M40:N40" si="146">C249</f>
        <v>0</v>
      </c>
      <c r="N40" s="96">
        <f t="shared" si="146"/>
        <v>0</v>
      </c>
      <c r="O40" s="96">
        <f t="shared" si="5"/>
        <v>24.210999999999999</v>
      </c>
      <c r="P40" s="96">
        <f t="shared" ref="P40:Q40" si="147">C455</f>
        <v>0</v>
      </c>
      <c r="Q40" s="96">
        <f t="shared" si="147"/>
        <v>0</v>
      </c>
      <c r="S40" s="88">
        <v>9120000000</v>
      </c>
      <c r="T40" s="88">
        <v>6.9519973000000004</v>
      </c>
      <c r="U40" s="88">
        <v>15.634169</v>
      </c>
      <c r="V40" s="8"/>
      <c r="W40" s="96">
        <f t="shared" si="7"/>
        <v>9.76</v>
      </c>
      <c r="X40" s="96">
        <f t="shared" si="8"/>
        <v>17.866402000000001</v>
      </c>
      <c r="Y40" s="96">
        <f t="shared" si="9"/>
        <v>8.9200324999999996</v>
      </c>
      <c r="Z40" s="96">
        <f t="shared" si="10"/>
        <v>9.76</v>
      </c>
      <c r="AA40" s="96">
        <f t="shared" ref="AA40:AB40" si="148">T249</f>
        <v>0</v>
      </c>
      <c r="AB40" s="96">
        <f t="shared" si="148"/>
        <v>0</v>
      </c>
      <c r="AC40" s="96">
        <f t="shared" si="12"/>
        <v>9.76</v>
      </c>
      <c r="AD40" s="43">
        <f t="shared" ref="AD40:AE40" si="149">T455</f>
        <v>0</v>
      </c>
      <c r="AE40" s="96">
        <f t="shared" si="149"/>
        <v>0</v>
      </c>
      <c r="AF40" s="8"/>
    </row>
    <row r="41" spans="2:32" x14ac:dyDescent="0.25">
      <c r="B41" s="88">
        <v>23701000000</v>
      </c>
      <c r="C41" s="88">
        <v>5.1563357999999999</v>
      </c>
      <c r="D41" s="88">
        <v>16.106815000000001</v>
      </c>
      <c r="E41" s="88"/>
      <c r="F41" s="88"/>
      <c r="G41" s="88"/>
      <c r="H41" s="8"/>
      <c r="I41" s="99">
        <f t="shared" si="0"/>
        <v>24.210999999999999</v>
      </c>
      <c r="J41" s="99">
        <f t="shared" si="1"/>
        <v>15.081284</v>
      </c>
      <c r="K41" s="99">
        <f t="shared" si="2"/>
        <v>3.9139613999999998</v>
      </c>
      <c r="L41" s="6">
        <f t="shared" si="3"/>
        <v>24.381</v>
      </c>
      <c r="M41" s="96">
        <f t="shared" ref="M41:N41" si="150">C250</f>
        <v>0</v>
      </c>
      <c r="N41" s="96">
        <f t="shared" si="150"/>
        <v>0</v>
      </c>
      <c r="O41" s="96">
        <f t="shared" si="5"/>
        <v>24.381</v>
      </c>
      <c r="P41" s="96">
        <f t="shared" ref="P41:Q41" si="151">C456</f>
        <v>0</v>
      </c>
      <c r="Q41" s="96">
        <f t="shared" si="151"/>
        <v>0</v>
      </c>
      <c r="S41" s="88">
        <v>9280000000</v>
      </c>
      <c r="T41" s="88">
        <v>7.9344906999999996</v>
      </c>
      <c r="U41" s="88">
        <v>16.618130000000001</v>
      </c>
      <c r="V41" s="8"/>
      <c r="W41" s="96">
        <f t="shared" si="7"/>
        <v>9.92</v>
      </c>
      <c r="X41" s="96">
        <f t="shared" si="8"/>
        <v>18.078949000000001</v>
      </c>
      <c r="Y41" s="96">
        <f t="shared" si="9"/>
        <v>9.1930016999999999</v>
      </c>
      <c r="Z41" s="96">
        <f t="shared" si="10"/>
        <v>9.92</v>
      </c>
      <c r="AA41" s="96">
        <f t="shared" ref="AA41:AB41" si="152">T250</f>
        <v>0</v>
      </c>
      <c r="AB41" s="96">
        <f t="shared" si="152"/>
        <v>0</v>
      </c>
      <c r="AC41" s="96">
        <f t="shared" si="12"/>
        <v>9.92</v>
      </c>
      <c r="AD41" s="43">
        <f t="shared" ref="AD41:AE41" si="153">T456</f>
        <v>0</v>
      </c>
      <c r="AE41" s="96">
        <f t="shared" si="153"/>
        <v>0</v>
      </c>
      <c r="AF41" s="8"/>
    </row>
    <row r="42" spans="2:32" x14ac:dyDescent="0.25">
      <c r="B42" s="88">
        <v>23871000000</v>
      </c>
      <c r="C42" s="88">
        <v>4.4814528999999999</v>
      </c>
      <c r="D42" s="88">
        <v>15.510056000000001</v>
      </c>
      <c r="E42" s="88"/>
      <c r="F42" s="88"/>
      <c r="G42" s="88"/>
      <c r="H42" s="8"/>
      <c r="I42" s="99">
        <f t="shared" si="0"/>
        <v>24.381</v>
      </c>
      <c r="J42" s="99">
        <f t="shared" si="1"/>
        <v>15.195930000000001</v>
      </c>
      <c r="K42" s="99">
        <f t="shared" si="2"/>
        <v>4.1462010999999999</v>
      </c>
      <c r="L42" s="6">
        <f t="shared" si="3"/>
        <v>24.550999999999998</v>
      </c>
      <c r="M42" s="96">
        <f t="shared" ref="M42:N42" si="154">C251</f>
        <v>0</v>
      </c>
      <c r="N42" s="96">
        <f t="shared" si="154"/>
        <v>0</v>
      </c>
      <c r="O42" s="96">
        <f t="shared" si="5"/>
        <v>24.550999999999998</v>
      </c>
      <c r="P42" s="96">
        <f t="shared" ref="P42:Q42" si="155">C457</f>
        <v>0</v>
      </c>
      <c r="Q42" s="96">
        <f t="shared" si="155"/>
        <v>0</v>
      </c>
      <c r="S42" s="88">
        <v>9440000000</v>
      </c>
      <c r="T42" s="88">
        <v>8.9189776999999992</v>
      </c>
      <c r="U42" s="88">
        <v>17.794595999999999</v>
      </c>
      <c r="V42" s="8"/>
      <c r="W42" s="96">
        <f t="shared" si="7"/>
        <v>10.08</v>
      </c>
      <c r="X42" s="96">
        <f t="shared" si="8"/>
        <v>19.301991000000001</v>
      </c>
      <c r="Y42" s="96">
        <f t="shared" si="9"/>
        <v>10.424479</v>
      </c>
      <c r="Z42" s="96">
        <f t="shared" si="10"/>
        <v>10.08</v>
      </c>
      <c r="AA42" s="96">
        <f t="shared" ref="AA42:AB42" si="156">T251</f>
        <v>0</v>
      </c>
      <c r="AB42" s="96">
        <f t="shared" si="156"/>
        <v>0</v>
      </c>
      <c r="AC42" s="96">
        <f t="shared" si="12"/>
        <v>10.08</v>
      </c>
      <c r="AD42" s="43">
        <f t="shared" ref="AD42:AE42" si="157">T457</f>
        <v>0</v>
      </c>
      <c r="AE42" s="96">
        <f t="shared" si="157"/>
        <v>0</v>
      </c>
      <c r="AF42" s="8"/>
    </row>
    <row r="43" spans="2:32" x14ac:dyDescent="0.25">
      <c r="B43" s="88">
        <v>24041000000</v>
      </c>
      <c r="C43" s="88">
        <v>3.9994285000000001</v>
      </c>
      <c r="D43" s="88">
        <v>15.078854</v>
      </c>
      <c r="E43" s="88"/>
      <c r="F43" s="88"/>
      <c r="G43" s="88"/>
      <c r="H43" s="8"/>
      <c r="I43" s="99">
        <f t="shared" si="0"/>
        <v>24.550999999999998</v>
      </c>
      <c r="J43" s="99">
        <f t="shared" si="1"/>
        <v>15.366580000000001</v>
      </c>
      <c r="K43" s="99">
        <f t="shared" si="2"/>
        <v>4.4137912000000004</v>
      </c>
      <c r="L43" s="6">
        <f t="shared" si="3"/>
        <v>24.721</v>
      </c>
      <c r="M43" s="96">
        <f t="shared" ref="M43:N43" si="158">C252</f>
        <v>0</v>
      </c>
      <c r="N43" s="96">
        <f t="shared" si="158"/>
        <v>0</v>
      </c>
      <c r="O43" s="96">
        <f t="shared" si="5"/>
        <v>24.721</v>
      </c>
      <c r="P43" s="96">
        <f t="shared" ref="P43:Q43" si="159">C458</f>
        <v>0</v>
      </c>
      <c r="Q43" s="96">
        <f t="shared" si="159"/>
        <v>0</v>
      </c>
      <c r="S43" s="88">
        <v>9600000000</v>
      </c>
      <c r="T43" s="88">
        <v>8.9200324999999996</v>
      </c>
      <c r="U43" s="88">
        <v>17.866402000000001</v>
      </c>
      <c r="V43" s="8"/>
      <c r="W43" s="96">
        <f t="shared" si="7"/>
        <v>10.24</v>
      </c>
      <c r="X43" s="96">
        <f t="shared" si="8"/>
        <v>19.605899999999998</v>
      </c>
      <c r="Y43" s="96">
        <f t="shared" si="9"/>
        <v>10.916282000000001</v>
      </c>
      <c r="Z43" s="96">
        <f t="shared" si="10"/>
        <v>10.24</v>
      </c>
      <c r="AA43" s="96">
        <f t="shared" ref="AA43:AB43" si="160">T252</f>
        <v>0</v>
      </c>
      <c r="AB43" s="96">
        <f t="shared" si="160"/>
        <v>0</v>
      </c>
      <c r="AC43" s="96">
        <f t="shared" si="12"/>
        <v>10.24</v>
      </c>
      <c r="AD43" s="43">
        <f t="shared" ref="AD43:AE43" si="161">T458</f>
        <v>0</v>
      </c>
      <c r="AE43" s="96">
        <f t="shared" si="161"/>
        <v>0</v>
      </c>
      <c r="AF43" s="8"/>
    </row>
    <row r="44" spans="2:32" x14ac:dyDescent="0.25">
      <c r="B44" s="88">
        <v>24211000000</v>
      </c>
      <c r="C44" s="88">
        <v>3.9139613999999998</v>
      </c>
      <c r="D44" s="88">
        <v>15.081284</v>
      </c>
      <c r="E44" s="88"/>
      <c r="F44" s="88"/>
      <c r="G44" s="88"/>
      <c r="H44" s="8"/>
      <c r="I44" s="99">
        <f t="shared" si="0"/>
        <v>24.721</v>
      </c>
      <c r="J44" s="99">
        <f t="shared" si="1"/>
        <v>15.56658</v>
      </c>
      <c r="K44" s="99">
        <f t="shared" si="2"/>
        <v>4.7699417999999998</v>
      </c>
      <c r="L44" s="6">
        <f t="shared" si="3"/>
        <v>24.890999999999998</v>
      </c>
      <c r="M44" s="96">
        <f t="shared" ref="M44:N44" si="162">C253</f>
        <v>0</v>
      </c>
      <c r="N44" s="96">
        <f t="shared" si="162"/>
        <v>0</v>
      </c>
      <c r="O44" s="96">
        <f t="shared" si="5"/>
        <v>24.890999999999998</v>
      </c>
      <c r="P44" s="96">
        <f t="shared" ref="P44:Q44" si="163">C459</f>
        <v>0</v>
      </c>
      <c r="Q44" s="96">
        <f t="shared" si="163"/>
        <v>0</v>
      </c>
      <c r="S44" s="88">
        <v>9760000000</v>
      </c>
      <c r="T44" s="88">
        <v>9.1930016999999999</v>
      </c>
      <c r="U44" s="88">
        <v>18.078949000000001</v>
      </c>
      <c r="V44" s="8"/>
      <c r="W44" s="96">
        <f t="shared" si="7"/>
        <v>10.4</v>
      </c>
      <c r="X44" s="96">
        <f t="shared" si="8"/>
        <v>19.449804</v>
      </c>
      <c r="Y44" s="96">
        <f t="shared" si="9"/>
        <v>10.583002</v>
      </c>
      <c r="Z44" s="96">
        <f t="shared" si="10"/>
        <v>10.4</v>
      </c>
      <c r="AA44" s="96">
        <f t="shared" ref="AA44:AB44" si="164">T253</f>
        <v>0</v>
      </c>
      <c r="AB44" s="96">
        <f t="shared" si="164"/>
        <v>0</v>
      </c>
      <c r="AC44" s="96">
        <f t="shared" si="12"/>
        <v>10.4</v>
      </c>
      <c r="AD44" s="43">
        <f t="shared" ref="AD44:AE44" si="165">T459</f>
        <v>0</v>
      </c>
      <c r="AE44" s="96">
        <f t="shared" si="165"/>
        <v>0</v>
      </c>
      <c r="AF44" s="8"/>
    </row>
    <row r="45" spans="2:32" x14ac:dyDescent="0.25">
      <c r="B45" s="88">
        <v>24381000000</v>
      </c>
      <c r="C45" s="88">
        <v>4.1462010999999999</v>
      </c>
      <c r="D45" s="88">
        <v>15.195930000000001</v>
      </c>
      <c r="E45" s="88"/>
      <c r="F45" s="88"/>
      <c r="G45" s="88"/>
      <c r="H45" s="8"/>
      <c r="I45" s="99">
        <f t="shared" si="0"/>
        <v>24.890999999999998</v>
      </c>
      <c r="J45" s="99">
        <f t="shared" si="1"/>
        <v>15.735574</v>
      </c>
      <c r="K45" s="99">
        <f t="shared" si="2"/>
        <v>5.1185559999999999</v>
      </c>
      <c r="L45" s="6">
        <f t="shared" si="3"/>
        <v>25.061</v>
      </c>
      <c r="M45" s="96">
        <f t="shared" ref="M45:N45" si="166">C254</f>
        <v>0</v>
      </c>
      <c r="N45" s="96">
        <f t="shared" si="166"/>
        <v>0</v>
      </c>
      <c r="O45" s="96">
        <f t="shared" si="5"/>
        <v>25.061</v>
      </c>
      <c r="P45" s="96">
        <f t="shared" ref="P45:Q45" si="167">C460</f>
        <v>0</v>
      </c>
      <c r="Q45" s="96">
        <f t="shared" si="167"/>
        <v>0</v>
      </c>
      <c r="S45" s="88">
        <v>9920000000</v>
      </c>
      <c r="T45" s="88">
        <v>10.424479</v>
      </c>
      <c r="U45" s="88">
        <v>19.301991000000001</v>
      </c>
      <c r="V45" s="8"/>
      <c r="W45" s="96">
        <f t="shared" si="7"/>
        <v>10.56</v>
      </c>
      <c r="X45" s="96">
        <f t="shared" si="8"/>
        <v>20.349761999999998</v>
      </c>
      <c r="Y45" s="96">
        <f t="shared" si="9"/>
        <v>11.457129</v>
      </c>
      <c r="Z45" s="96">
        <f t="shared" si="10"/>
        <v>10.56</v>
      </c>
      <c r="AA45" s="96">
        <f t="shared" ref="AA45:AB45" si="168">T254</f>
        <v>0</v>
      </c>
      <c r="AB45" s="96">
        <f t="shared" si="168"/>
        <v>0</v>
      </c>
      <c r="AC45" s="96">
        <f t="shared" si="12"/>
        <v>10.56</v>
      </c>
      <c r="AD45" s="43">
        <f t="shared" ref="AD45:AE45" si="169">T460</f>
        <v>0</v>
      </c>
      <c r="AE45" s="96">
        <f t="shared" si="169"/>
        <v>0</v>
      </c>
      <c r="AF45" s="8"/>
    </row>
    <row r="46" spans="2:32" x14ac:dyDescent="0.25">
      <c r="B46" s="88">
        <v>24551000000</v>
      </c>
      <c r="C46" s="88">
        <v>4.4137912000000004</v>
      </c>
      <c r="D46" s="88">
        <v>15.366580000000001</v>
      </c>
      <c r="E46" s="88"/>
      <c r="F46" s="88"/>
      <c r="G46" s="88"/>
      <c r="H46" s="8"/>
      <c r="I46" s="99">
        <f t="shared" si="0"/>
        <v>25.061</v>
      </c>
      <c r="J46" s="99">
        <f t="shared" si="1"/>
        <v>16.093216000000002</v>
      </c>
      <c r="K46" s="99">
        <f t="shared" si="2"/>
        <v>5.4650407000000003</v>
      </c>
      <c r="L46" s="6">
        <f t="shared" si="3"/>
        <v>25.231000000000002</v>
      </c>
      <c r="M46" s="96">
        <f t="shared" ref="M46:N46" si="170">C255</f>
        <v>0</v>
      </c>
      <c r="N46" s="96">
        <f t="shared" si="170"/>
        <v>0</v>
      </c>
      <c r="O46" s="96">
        <f t="shared" si="5"/>
        <v>25.231000000000002</v>
      </c>
      <c r="P46" s="96">
        <f t="shared" ref="P46:Q46" si="171">C461</f>
        <v>0</v>
      </c>
      <c r="Q46" s="96">
        <f t="shared" si="171"/>
        <v>0</v>
      </c>
      <c r="S46" s="88">
        <v>10080000000</v>
      </c>
      <c r="T46" s="88">
        <v>10.916282000000001</v>
      </c>
      <c r="U46" s="88">
        <v>19.605899999999998</v>
      </c>
      <c r="V46" s="8"/>
      <c r="W46" s="96">
        <f t="shared" si="7"/>
        <v>10.72</v>
      </c>
      <c r="X46" s="96">
        <f t="shared" si="8"/>
        <v>21.050225999999999</v>
      </c>
      <c r="Y46" s="96">
        <f t="shared" si="9"/>
        <v>12.385118</v>
      </c>
      <c r="Z46" s="96">
        <f t="shared" si="10"/>
        <v>10.72</v>
      </c>
      <c r="AA46" s="96">
        <f t="shared" ref="AA46:AB46" si="172">T255</f>
        <v>0</v>
      </c>
      <c r="AB46" s="96">
        <f t="shared" si="172"/>
        <v>0</v>
      </c>
      <c r="AC46" s="96">
        <f t="shared" si="12"/>
        <v>10.72</v>
      </c>
      <c r="AD46" s="43">
        <f t="shared" ref="AD46:AE46" si="173">T461</f>
        <v>0</v>
      </c>
      <c r="AE46" s="96">
        <f t="shared" si="173"/>
        <v>0</v>
      </c>
      <c r="AF46" s="8"/>
    </row>
    <row r="47" spans="2:32" x14ac:dyDescent="0.25">
      <c r="B47" s="88">
        <v>24721000000</v>
      </c>
      <c r="C47" s="88">
        <v>4.7699417999999998</v>
      </c>
      <c r="D47" s="88">
        <v>15.56658</v>
      </c>
      <c r="E47" s="88"/>
      <c r="F47" s="88"/>
      <c r="G47" s="88"/>
      <c r="H47" s="8"/>
      <c r="I47" s="99">
        <f t="shared" si="0"/>
        <v>25.231000000000002</v>
      </c>
      <c r="J47" s="99">
        <f t="shared" si="1"/>
        <v>16.375589000000002</v>
      </c>
      <c r="K47" s="99">
        <f t="shared" si="2"/>
        <v>5.8273105999999997</v>
      </c>
      <c r="L47" s="6">
        <f t="shared" si="3"/>
        <v>25.401</v>
      </c>
      <c r="M47" s="96">
        <f t="shared" ref="M47:N47" si="174">C256</f>
        <v>0</v>
      </c>
      <c r="N47" s="96">
        <f t="shared" si="174"/>
        <v>0</v>
      </c>
      <c r="O47" s="96">
        <f t="shared" si="5"/>
        <v>25.401</v>
      </c>
      <c r="P47" s="96">
        <f t="shared" ref="P47:Q47" si="175">C462</f>
        <v>0</v>
      </c>
      <c r="Q47" s="96">
        <f t="shared" si="175"/>
        <v>0</v>
      </c>
      <c r="S47" s="88">
        <v>10240000000</v>
      </c>
      <c r="T47" s="88">
        <v>10.583002</v>
      </c>
      <c r="U47" s="88">
        <v>19.449804</v>
      </c>
      <c r="V47" s="8"/>
      <c r="W47" s="96">
        <f t="shared" si="7"/>
        <v>10.88</v>
      </c>
      <c r="X47" s="96">
        <f t="shared" si="8"/>
        <v>22.843015999999999</v>
      </c>
      <c r="Y47" s="96">
        <f t="shared" si="9"/>
        <v>14.378095999999999</v>
      </c>
      <c r="Z47" s="96">
        <f t="shared" si="10"/>
        <v>10.88</v>
      </c>
      <c r="AA47" s="96">
        <f t="shared" ref="AA47:AB47" si="176">T256</f>
        <v>0</v>
      </c>
      <c r="AB47" s="96">
        <f t="shared" si="176"/>
        <v>0</v>
      </c>
      <c r="AC47" s="96">
        <f t="shared" si="12"/>
        <v>10.88</v>
      </c>
      <c r="AD47" s="43">
        <f t="shared" ref="AD47:AE47" si="177">T462</f>
        <v>0</v>
      </c>
      <c r="AE47" s="96">
        <f t="shared" si="177"/>
        <v>0</v>
      </c>
      <c r="AF47" s="8"/>
    </row>
    <row r="48" spans="2:32" x14ac:dyDescent="0.25">
      <c r="B48" s="88">
        <v>24891000000</v>
      </c>
      <c r="C48" s="88">
        <v>5.1185559999999999</v>
      </c>
      <c r="D48" s="88">
        <v>15.735574</v>
      </c>
      <c r="E48" s="88"/>
      <c r="F48" s="88"/>
      <c r="G48" s="88"/>
      <c r="H48" s="8"/>
      <c r="I48" s="99">
        <f t="shared" si="0"/>
        <v>25.401</v>
      </c>
      <c r="J48" s="99">
        <f t="shared" si="1"/>
        <v>16.930772999999999</v>
      </c>
      <c r="K48" s="99">
        <f t="shared" si="2"/>
        <v>6.3982901999999999</v>
      </c>
      <c r="L48" s="6">
        <f t="shared" si="3"/>
        <v>25.571000000000002</v>
      </c>
      <c r="M48" s="96">
        <f t="shared" ref="M48:N48" si="178">C257</f>
        <v>0</v>
      </c>
      <c r="N48" s="96">
        <f t="shared" si="178"/>
        <v>0</v>
      </c>
      <c r="O48" s="96">
        <f t="shared" si="5"/>
        <v>25.571000000000002</v>
      </c>
      <c r="P48" s="96">
        <f t="shared" ref="P48:Q48" si="179">C463</f>
        <v>0</v>
      </c>
      <c r="Q48" s="96">
        <f t="shared" si="179"/>
        <v>0</v>
      </c>
      <c r="S48" s="88">
        <v>10400000000</v>
      </c>
      <c r="T48" s="88">
        <v>11.457129</v>
      </c>
      <c r="U48" s="88">
        <v>20.349761999999998</v>
      </c>
      <c r="V48" s="8"/>
      <c r="W48" s="96">
        <f t="shared" si="7"/>
        <v>11.04</v>
      </c>
      <c r="X48" s="96">
        <f t="shared" si="8"/>
        <v>24.552537999999998</v>
      </c>
      <c r="Y48" s="96">
        <f t="shared" si="9"/>
        <v>15.855141</v>
      </c>
      <c r="Z48" s="96">
        <f t="shared" si="10"/>
        <v>11.04</v>
      </c>
      <c r="AA48" s="96">
        <f t="shared" ref="AA48:AB48" si="180">T257</f>
        <v>0</v>
      </c>
      <c r="AB48" s="96">
        <f t="shared" si="180"/>
        <v>0</v>
      </c>
      <c r="AC48" s="96">
        <f t="shared" si="12"/>
        <v>11.04</v>
      </c>
      <c r="AD48" s="43">
        <f t="shared" ref="AD48:AE48" si="181">T463</f>
        <v>0</v>
      </c>
      <c r="AE48" s="96">
        <f t="shared" si="181"/>
        <v>0</v>
      </c>
      <c r="AF48" s="8"/>
    </row>
    <row r="49" spans="2:32" x14ac:dyDescent="0.25">
      <c r="B49" s="88">
        <v>25061000000</v>
      </c>
      <c r="C49" s="88">
        <v>5.4650407000000003</v>
      </c>
      <c r="D49" s="88">
        <v>16.093216000000002</v>
      </c>
      <c r="E49" s="88"/>
      <c r="F49" s="88"/>
      <c r="G49" s="88"/>
      <c r="H49" s="8"/>
      <c r="I49" s="99">
        <f t="shared" si="0"/>
        <v>25.571000000000002</v>
      </c>
      <c r="J49" s="99">
        <f t="shared" si="1"/>
        <v>17.366824999999999</v>
      </c>
      <c r="K49" s="99">
        <f t="shared" si="2"/>
        <v>6.7767328999999998</v>
      </c>
      <c r="L49" s="6">
        <f t="shared" si="3"/>
        <v>25.741</v>
      </c>
      <c r="M49" s="96">
        <f t="shared" ref="M49:N49" si="182">C258</f>
        <v>0</v>
      </c>
      <c r="N49" s="96">
        <f t="shared" si="182"/>
        <v>0</v>
      </c>
      <c r="O49" s="96">
        <f t="shared" si="5"/>
        <v>25.741</v>
      </c>
      <c r="P49" s="96">
        <f t="shared" ref="P49:Q49" si="183">C464</f>
        <v>0</v>
      </c>
      <c r="Q49" s="96">
        <f t="shared" si="183"/>
        <v>0</v>
      </c>
      <c r="S49" s="88">
        <v>10560000000</v>
      </c>
      <c r="T49" s="88">
        <v>12.385118</v>
      </c>
      <c r="U49" s="88">
        <v>21.050225999999999</v>
      </c>
      <c r="V49" s="8"/>
      <c r="W49" s="96">
        <f t="shared" si="7"/>
        <v>11.2</v>
      </c>
      <c r="X49" s="96">
        <f t="shared" si="8"/>
        <v>22.50919</v>
      </c>
      <c r="Y49" s="96">
        <f t="shared" si="9"/>
        <v>13.94763</v>
      </c>
      <c r="Z49" s="96">
        <f t="shared" si="10"/>
        <v>11.2</v>
      </c>
      <c r="AA49" s="96">
        <f t="shared" ref="AA49:AB49" si="184">T258</f>
        <v>0</v>
      </c>
      <c r="AB49" s="96">
        <f t="shared" si="184"/>
        <v>0</v>
      </c>
      <c r="AC49" s="96">
        <f t="shared" si="12"/>
        <v>11.2</v>
      </c>
      <c r="AD49" s="43">
        <f t="shared" ref="AD49:AE49" si="185">T464</f>
        <v>0</v>
      </c>
      <c r="AE49" s="96">
        <f t="shared" si="185"/>
        <v>0</v>
      </c>
      <c r="AF49" s="8"/>
    </row>
    <row r="50" spans="2:32" x14ac:dyDescent="0.25">
      <c r="B50" s="88">
        <v>25231000000</v>
      </c>
      <c r="C50" s="88">
        <v>5.8273105999999997</v>
      </c>
      <c r="D50" s="88">
        <v>16.375589000000002</v>
      </c>
      <c r="E50" s="88"/>
      <c r="F50" s="88"/>
      <c r="G50" s="88"/>
      <c r="H50" s="8"/>
      <c r="I50" s="99">
        <f t="shared" si="0"/>
        <v>25.741</v>
      </c>
      <c r="J50" s="99">
        <f t="shared" si="1"/>
        <v>17.518324</v>
      </c>
      <c r="K50" s="99">
        <f t="shared" si="2"/>
        <v>6.8705854000000004</v>
      </c>
      <c r="L50" s="6">
        <f t="shared" si="3"/>
        <v>25.911000000000001</v>
      </c>
      <c r="M50" s="96">
        <f t="shared" ref="M50:N50" si="186">C259</f>
        <v>0</v>
      </c>
      <c r="N50" s="96">
        <f t="shared" si="186"/>
        <v>0</v>
      </c>
      <c r="O50" s="96">
        <f t="shared" si="5"/>
        <v>25.911000000000001</v>
      </c>
      <c r="P50" s="96">
        <f t="shared" ref="P50:Q50" si="187">C465</f>
        <v>0</v>
      </c>
      <c r="Q50" s="96">
        <f t="shared" si="187"/>
        <v>0</v>
      </c>
      <c r="S50" s="88">
        <v>10720000000</v>
      </c>
      <c r="T50" s="88">
        <v>14.378095999999999</v>
      </c>
      <c r="U50" s="88">
        <v>22.843015999999999</v>
      </c>
      <c r="V50" s="8"/>
      <c r="W50" s="96">
        <f t="shared" si="7"/>
        <v>11.36</v>
      </c>
      <c r="X50" s="96">
        <f t="shared" si="8"/>
        <v>21.860582000000001</v>
      </c>
      <c r="Y50" s="96">
        <f t="shared" si="9"/>
        <v>13.348537</v>
      </c>
      <c r="Z50" s="96">
        <f t="shared" si="10"/>
        <v>11.36</v>
      </c>
      <c r="AA50" s="96">
        <f t="shared" ref="AA50:AB50" si="188">T259</f>
        <v>0</v>
      </c>
      <c r="AB50" s="96">
        <f t="shared" si="188"/>
        <v>0</v>
      </c>
      <c r="AC50" s="96">
        <f t="shared" si="12"/>
        <v>11.36</v>
      </c>
      <c r="AD50" s="43">
        <f t="shared" ref="AD50:AE50" si="189">T465</f>
        <v>0</v>
      </c>
      <c r="AE50" s="96">
        <f t="shared" si="189"/>
        <v>0</v>
      </c>
      <c r="AF50" s="8"/>
    </row>
    <row r="51" spans="2:32" x14ac:dyDescent="0.25">
      <c r="B51" s="88">
        <v>25401000000</v>
      </c>
      <c r="C51" s="88">
        <v>6.3982901999999999</v>
      </c>
      <c r="D51" s="88">
        <v>16.930772999999999</v>
      </c>
      <c r="E51" s="88"/>
      <c r="F51" s="88"/>
      <c r="G51" s="88"/>
      <c r="H51" s="8"/>
      <c r="I51" s="99">
        <f t="shared" si="0"/>
        <v>25.911000000000001</v>
      </c>
      <c r="J51" s="99">
        <f t="shared" si="1"/>
        <v>17.867659</v>
      </c>
      <c r="K51" s="99">
        <f t="shared" si="2"/>
        <v>7.0305939000000004</v>
      </c>
      <c r="L51" s="6">
        <f t="shared" si="3"/>
        <v>26.081</v>
      </c>
      <c r="M51" s="96">
        <f t="shared" ref="M51:N51" si="190">C260</f>
        <v>0</v>
      </c>
      <c r="N51" s="96">
        <f t="shared" si="190"/>
        <v>0</v>
      </c>
      <c r="O51" s="96">
        <f t="shared" si="5"/>
        <v>26.081</v>
      </c>
      <c r="P51" s="96">
        <f t="shared" ref="P51:Q51" si="191">C466</f>
        <v>0</v>
      </c>
      <c r="Q51" s="96">
        <f t="shared" si="191"/>
        <v>0</v>
      </c>
      <c r="S51" s="88">
        <v>10880000000</v>
      </c>
      <c r="T51" s="88">
        <v>15.855141</v>
      </c>
      <c r="U51" s="88">
        <v>24.552537999999998</v>
      </c>
      <c r="V51" s="8"/>
      <c r="W51" s="96">
        <f t="shared" si="7"/>
        <v>11.52</v>
      </c>
      <c r="X51" s="96">
        <f t="shared" si="8"/>
        <v>22.342876</v>
      </c>
      <c r="Y51" s="96">
        <f t="shared" si="9"/>
        <v>13.961944000000001</v>
      </c>
      <c r="Z51" s="96">
        <f t="shared" si="10"/>
        <v>11.52</v>
      </c>
      <c r="AA51" s="96">
        <f t="shared" ref="AA51:AB51" si="192">T260</f>
        <v>0</v>
      </c>
      <c r="AB51" s="96">
        <f t="shared" si="192"/>
        <v>0</v>
      </c>
      <c r="AC51" s="96">
        <f t="shared" si="12"/>
        <v>11.52</v>
      </c>
      <c r="AD51" s="43">
        <f t="shared" ref="AD51:AE51" si="193">T466</f>
        <v>0</v>
      </c>
      <c r="AE51" s="96">
        <f t="shared" si="193"/>
        <v>0</v>
      </c>
      <c r="AF51" s="8"/>
    </row>
    <row r="52" spans="2:32" x14ac:dyDescent="0.25">
      <c r="B52" s="88">
        <v>25571000000</v>
      </c>
      <c r="C52" s="88">
        <v>6.7767328999999998</v>
      </c>
      <c r="D52" s="88">
        <v>17.366824999999999</v>
      </c>
      <c r="E52" s="88"/>
      <c r="F52" s="88"/>
      <c r="G52" s="88"/>
      <c r="H52" s="8"/>
      <c r="I52" s="99">
        <f t="shared" si="0"/>
        <v>26.081</v>
      </c>
      <c r="J52" s="99">
        <f t="shared" si="1"/>
        <v>18.029882000000001</v>
      </c>
      <c r="K52" s="99">
        <f t="shared" si="2"/>
        <v>7.1056603999999997</v>
      </c>
      <c r="L52" s="6">
        <f t="shared" si="3"/>
        <v>26.251000000000001</v>
      </c>
      <c r="M52" s="96">
        <f t="shared" ref="M52:N52" si="194">C261</f>
        <v>0</v>
      </c>
      <c r="N52" s="96">
        <f t="shared" si="194"/>
        <v>0</v>
      </c>
      <c r="O52" s="96">
        <f t="shared" si="5"/>
        <v>26.251000000000001</v>
      </c>
      <c r="P52" s="96">
        <f t="shared" ref="P52:Q52" si="195">C467</f>
        <v>0</v>
      </c>
      <c r="Q52" s="96">
        <f t="shared" si="195"/>
        <v>0</v>
      </c>
      <c r="S52" s="88">
        <v>11040000000</v>
      </c>
      <c r="T52" s="88">
        <v>13.94763</v>
      </c>
      <c r="U52" s="88">
        <v>22.50919</v>
      </c>
      <c r="V52" s="8"/>
      <c r="W52" s="96">
        <f t="shared" si="7"/>
        <v>11.68</v>
      </c>
      <c r="X52" s="96">
        <f t="shared" si="8"/>
        <v>21.373066000000001</v>
      </c>
      <c r="Y52" s="96">
        <f t="shared" si="9"/>
        <v>13.094851</v>
      </c>
      <c r="Z52" s="96">
        <f t="shared" si="10"/>
        <v>11.68</v>
      </c>
      <c r="AA52" s="96">
        <f t="shared" ref="AA52:AB52" si="196">T261</f>
        <v>0</v>
      </c>
      <c r="AB52" s="96">
        <f t="shared" si="196"/>
        <v>0</v>
      </c>
      <c r="AC52" s="96">
        <f t="shared" si="12"/>
        <v>11.68</v>
      </c>
      <c r="AD52" s="43">
        <f t="shared" ref="AD52:AE52" si="197">T467</f>
        <v>0</v>
      </c>
      <c r="AE52" s="96">
        <f t="shared" si="197"/>
        <v>0</v>
      </c>
      <c r="AF52" s="8"/>
    </row>
    <row r="53" spans="2:32" x14ac:dyDescent="0.25">
      <c r="B53" s="88">
        <v>25741000000</v>
      </c>
      <c r="C53" s="88">
        <v>6.8705854000000004</v>
      </c>
      <c r="D53" s="88">
        <v>17.518324</v>
      </c>
      <c r="E53" s="88"/>
      <c r="F53" s="88"/>
      <c r="G53" s="88"/>
      <c r="H53" s="8"/>
      <c r="I53" s="99">
        <f t="shared" si="0"/>
        <v>26.251000000000001</v>
      </c>
      <c r="J53" s="99">
        <f t="shared" si="1"/>
        <v>18.027683</v>
      </c>
      <c r="K53" s="99">
        <f t="shared" si="2"/>
        <v>7.1115402999999997</v>
      </c>
      <c r="L53" s="6">
        <f t="shared" si="3"/>
        <v>26.420999999999999</v>
      </c>
      <c r="M53" s="96">
        <f t="shared" ref="M53:N53" si="198">C262</f>
        <v>0</v>
      </c>
      <c r="N53" s="96">
        <f t="shared" si="198"/>
        <v>0</v>
      </c>
      <c r="O53" s="96">
        <f t="shared" si="5"/>
        <v>26.420999999999999</v>
      </c>
      <c r="P53" s="96">
        <f t="shared" ref="P53:Q53" si="199">C468</f>
        <v>0</v>
      </c>
      <c r="Q53" s="96">
        <f t="shared" si="199"/>
        <v>0</v>
      </c>
      <c r="S53" s="88">
        <v>11200000000</v>
      </c>
      <c r="T53" s="88">
        <v>13.348537</v>
      </c>
      <c r="U53" s="88">
        <v>21.860582000000001</v>
      </c>
      <c r="V53" s="8"/>
      <c r="W53" s="96">
        <f t="shared" si="7"/>
        <v>11.84</v>
      </c>
      <c r="X53" s="96">
        <f t="shared" si="8"/>
        <v>20.777294000000001</v>
      </c>
      <c r="Y53" s="96">
        <f t="shared" si="9"/>
        <v>12.452966999999999</v>
      </c>
      <c r="Z53" s="96">
        <f t="shared" si="10"/>
        <v>11.84</v>
      </c>
      <c r="AA53" s="96">
        <f t="shared" ref="AA53:AB53" si="200">T262</f>
        <v>0</v>
      </c>
      <c r="AB53" s="96">
        <f t="shared" si="200"/>
        <v>0</v>
      </c>
      <c r="AC53" s="96">
        <f t="shared" si="12"/>
        <v>11.84</v>
      </c>
      <c r="AD53" s="43">
        <f t="shared" ref="AD53:AE53" si="201">T468</f>
        <v>0</v>
      </c>
      <c r="AE53" s="96">
        <f t="shared" si="201"/>
        <v>0</v>
      </c>
      <c r="AF53" s="8"/>
    </row>
    <row r="54" spans="2:32" x14ac:dyDescent="0.25">
      <c r="B54" s="88">
        <v>25911000000</v>
      </c>
      <c r="C54" s="88">
        <v>7.0305939000000004</v>
      </c>
      <c r="D54" s="88">
        <v>17.867659</v>
      </c>
      <c r="E54" s="88"/>
      <c r="F54" s="88"/>
      <c r="G54" s="88"/>
      <c r="H54" s="8"/>
      <c r="I54" s="99">
        <f t="shared" si="0"/>
        <v>26.420999999999999</v>
      </c>
      <c r="J54" s="99">
        <f t="shared" si="1"/>
        <v>18.100273000000001</v>
      </c>
      <c r="K54" s="99">
        <f t="shared" si="2"/>
        <v>7.1482115000000004</v>
      </c>
      <c r="L54" s="6">
        <f t="shared" si="3"/>
        <v>26.591000000000001</v>
      </c>
      <c r="M54" s="96">
        <f t="shared" ref="M54:N54" si="202">C263</f>
        <v>0</v>
      </c>
      <c r="N54" s="96">
        <f t="shared" si="202"/>
        <v>0</v>
      </c>
      <c r="O54" s="96">
        <f t="shared" si="5"/>
        <v>26.591000000000001</v>
      </c>
      <c r="P54" s="96">
        <f t="shared" ref="P54:Q54" si="203">C469</f>
        <v>0</v>
      </c>
      <c r="Q54" s="96">
        <f t="shared" si="203"/>
        <v>0</v>
      </c>
      <c r="S54" s="88">
        <v>11360000000</v>
      </c>
      <c r="T54" s="88">
        <v>13.961944000000001</v>
      </c>
      <c r="U54" s="88">
        <v>22.342876</v>
      </c>
      <c r="V54" s="8"/>
      <c r="W54" s="96">
        <f t="shared" si="7"/>
        <v>12</v>
      </c>
      <c r="X54" s="96">
        <f t="shared" si="8"/>
        <v>21.738821000000002</v>
      </c>
      <c r="Y54" s="96">
        <f t="shared" si="9"/>
        <v>13.498137</v>
      </c>
      <c r="Z54" s="96">
        <f t="shared" si="10"/>
        <v>12</v>
      </c>
      <c r="AA54" s="96">
        <f t="shared" ref="AA54:AB54" si="204">T263</f>
        <v>0</v>
      </c>
      <c r="AB54" s="96">
        <f t="shared" si="204"/>
        <v>0</v>
      </c>
      <c r="AC54" s="96">
        <f t="shared" si="12"/>
        <v>12</v>
      </c>
      <c r="AD54" s="43">
        <f t="shared" ref="AD54:AE54" si="205">T469</f>
        <v>0</v>
      </c>
      <c r="AE54" s="96">
        <f t="shared" si="205"/>
        <v>0</v>
      </c>
    </row>
    <row r="55" spans="2:32" x14ac:dyDescent="0.25">
      <c r="B55" s="88">
        <v>26081000000</v>
      </c>
      <c r="C55" s="88">
        <v>7.1056603999999997</v>
      </c>
      <c r="D55" s="88">
        <v>18.029882000000001</v>
      </c>
      <c r="E55" s="88"/>
      <c r="F55" s="88"/>
      <c r="G55" s="88"/>
      <c r="H55" s="8"/>
      <c r="I55" s="99">
        <f t="shared" si="0"/>
        <v>26.591000000000001</v>
      </c>
      <c r="J55" s="99">
        <f t="shared" si="1"/>
        <v>17.744965000000001</v>
      </c>
      <c r="K55" s="99">
        <f t="shared" si="2"/>
        <v>6.8205853000000003</v>
      </c>
      <c r="L55" s="6">
        <f t="shared" si="3"/>
        <v>26.760999999999999</v>
      </c>
      <c r="M55" s="96">
        <f t="shared" ref="M55:N55" si="206">C264</f>
        <v>0</v>
      </c>
      <c r="N55" s="96">
        <f t="shared" si="206"/>
        <v>0</v>
      </c>
      <c r="O55" s="96">
        <f t="shared" si="5"/>
        <v>26.760999999999999</v>
      </c>
      <c r="P55" s="96">
        <f t="shared" ref="P55:Q55" si="207">C470</f>
        <v>0</v>
      </c>
      <c r="Q55" s="96">
        <f t="shared" si="207"/>
        <v>0</v>
      </c>
      <c r="S55" s="88">
        <v>11520000000</v>
      </c>
      <c r="T55" s="88">
        <v>13.094851</v>
      </c>
      <c r="U55" s="88">
        <v>21.373066000000001</v>
      </c>
      <c r="V55" s="8"/>
      <c r="W55" s="96">
        <f t="shared" si="7"/>
        <v>12.16</v>
      </c>
      <c r="X55" s="96">
        <f t="shared" si="8"/>
        <v>22.456419</v>
      </c>
      <c r="Y55" s="96">
        <f t="shared" si="9"/>
        <v>14.507927</v>
      </c>
      <c r="Z55" s="96">
        <f t="shared" si="10"/>
        <v>12.16</v>
      </c>
      <c r="AA55" s="96">
        <f t="shared" ref="AA55:AB55" si="208">T264</f>
        <v>0</v>
      </c>
      <c r="AB55" s="96">
        <f t="shared" si="208"/>
        <v>0</v>
      </c>
      <c r="AC55" s="96">
        <f t="shared" si="12"/>
        <v>12.16</v>
      </c>
      <c r="AD55" s="43">
        <f t="shared" ref="AD55:AE55" si="209">T470</f>
        <v>0</v>
      </c>
      <c r="AE55" s="96">
        <f t="shared" si="209"/>
        <v>0</v>
      </c>
    </row>
    <row r="56" spans="2:32" x14ac:dyDescent="0.25">
      <c r="B56" s="88">
        <v>26251000000</v>
      </c>
      <c r="C56" s="88">
        <v>7.1115402999999997</v>
      </c>
      <c r="D56" s="88">
        <v>18.027683</v>
      </c>
      <c r="E56" s="88"/>
      <c r="F56" s="88"/>
      <c r="G56" s="88"/>
      <c r="H56" s="8"/>
      <c r="I56" s="99">
        <f t="shared" si="0"/>
        <v>26.760999999999999</v>
      </c>
      <c r="J56" s="99">
        <f t="shared" si="1"/>
        <v>17.445489999999999</v>
      </c>
      <c r="K56" s="99">
        <f t="shared" si="2"/>
        <v>6.5448960999999999</v>
      </c>
      <c r="L56" s="6">
        <f t="shared" si="3"/>
        <v>26.931000000000001</v>
      </c>
      <c r="M56" s="96">
        <f t="shared" ref="M56:N56" si="210">C265</f>
        <v>0</v>
      </c>
      <c r="N56" s="96">
        <f t="shared" si="210"/>
        <v>0</v>
      </c>
      <c r="O56" s="96">
        <f t="shared" si="5"/>
        <v>26.931000000000001</v>
      </c>
      <c r="P56" s="96">
        <f t="shared" ref="P56:Q56" si="211">C471</f>
        <v>0</v>
      </c>
      <c r="Q56" s="96">
        <f t="shared" si="211"/>
        <v>0</v>
      </c>
      <c r="S56" s="88">
        <v>11680000000</v>
      </c>
      <c r="T56" s="88">
        <v>12.452966999999999</v>
      </c>
      <c r="U56" s="88">
        <v>20.777294000000001</v>
      </c>
      <c r="V56" s="8"/>
      <c r="W56" s="96">
        <f t="shared" si="7"/>
        <v>12.32</v>
      </c>
      <c r="X56" s="96">
        <f t="shared" si="8"/>
        <v>23.298765</v>
      </c>
      <c r="Y56" s="96">
        <f t="shared" si="9"/>
        <v>15.336415000000001</v>
      </c>
      <c r="Z56" s="96">
        <f t="shared" si="10"/>
        <v>12.32</v>
      </c>
      <c r="AA56" s="96">
        <f t="shared" ref="AA56:AB56" si="212">T265</f>
        <v>0</v>
      </c>
      <c r="AB56" s="96">
        <f t="shared" si="212"/>
        <v>0</v>
      </c>
      <c r="AC56" s="96">
        <f t="shared" si="12"/>
        <v>12.32</v>
      </c>
      <c r="AD56" s="43">
        <f t="shared" ref="AD56:AE56" si="213">T471</f>
        <v>0</v>
      </c>
      <c r="AE56" s="96">
        <f t="shared" si="213"/>
        <v>0</v>
      </c>
    </row>
    <row r="57" spans="2:32" x14ac:dyDescent="0.25">
      <c r="B57" s="88">
        <v>26421000000</v>
      </c>
      <c r="C57" s="88">
        <v>7.1482115000000004</v>
      </c>
      <c r="D57" s="88">
        <v>18.100273000000001</v>
      </c>
      <c r="E57" s="88"/>
      <c r="F57" s="88"/>
      <c r="G57" s="88"/>
      <c r="H57" s="8"/>
      <c r="I57" s="99">
        <f t="shared" si="0"/>
        <v>26.931000000000001</v>
      </c>
      <c r="J57" s="99">
        <f t="shared" si="1"/>
        <v>17.344024999999998</v>
      </c>
      <c r="K57" s="99">
        <f t="shared" si="2"/>
        <v>6.4676228</v>
      </c>
      <c r="L57" s="6">
        <f t="shared" si="3"/>
        <v>27.100999999999999</v>
      </c>
      <c r="M57" s="96">
        <f t="shared" ref="M57:N57" si="214">C266</f>
        <v>0</v>
      </c>
      <c r="N57" s="96">
        <f t="shared" si="214"/>
        <v>0</v>
      </c>
      <c r="O57" s="96">
        <f t="shared" si="5"/>
        <v>27.100999999999999</v>
      </c>
      <c r="P57" s="96">
        <f t="shared" ref="P57:Q57" si="215">C472</f>
        <v>0</v>
      </c>
      <c r="Q57" s="96">
        <f t="shared" si="215"/>
        <v>0</v>
      </c>
      <c r="S57" s="88">
        <v>11840000000</v>
      </c>
      <c r="T57" s="88">
        <v>13.498137</v>
      </c>
      <c r="U57" s="88">
        <v>21.738821000000002</v>
      </c>
      <c r="V57" s="8"/>
      <c r="W57" s="96">
        <f t="shared" si="7"/>
        <v>12.48</v>
      </c>
      <c r="X57" s="96">
        <f t="shared" si="8"/>
        <v>23.405173999999999</v>
      </c>
      <c r="Y57" s="96">
        <f t="shared" si="9"/>
        <v>15.45449</v>
      </c>
      <c r="Z57" s="96">
        <f t="shared" si="10"/>
        <v>12.48</v>
      </c>
      <c r="AA57" s="96">
        <f t="shared" ref="AA57:AB57" si="216">T266</f>
        <v>0</v>
      </c>
      <c r="AB57" s="96">
        <f t="shared" si="216"/>
        <v>0</v>
      </c>
      <c r="AC57" s="96">
        <f t="shared" si="12"/>
        <v>12.48</v>
      </c>
      <c r="AD57" s="43">
        <f t="shared" ref="AD57:AE57" si="217">T472</f>
        <v>0</v>
      </c>
      <c r="AE57" s="96">
        <f t="shared" si="217"/>
        <v>0</v>
      </c>
    </row>
    <row r="58" spans="2:32" x14ac:dyDescent="0.25">
      <c r="B58" s="88">
        <v>26591000000</v>
      </c>
      <c r="C58" s="88">
        <v>6.8205853000000003</v>
      </c>
      <c r="D58" s="88">
        <v>17.744965000000001</v>
      </c>
      <c r="E58" s="88"/>
      <c r="F58" s="88"/>
      <c r="G58" s="88"/>
      <c r="H58" s="8"/>
      <c r="I58" s="99">
        <f t="shared" si="0"/>
        <v>27.100999999999999</v>
      </c>
      <c r="J58" s="99">
        <f t="shared" si="1"/>
        <v>17.144119</v>
      </c>
      <c r="K58" s="99">
        <f t="shared" si="2"/>
        <v>6.3045621000000001</v>
      </c>
      <c r="L58" s="6">
        <f t="shared" si="3"/>
        <v>27.271000000000001</v>
      </c>
      <c r="M58" s="96">
        <f t="shared" ref="M58:N58" si="218">C267</f>
        <v>0</v>
      </c>
      <c r="N58" s="96">
        <f t="shared" si="218"/>
        <v>0</v>
      </c>
      <c r="O58" s="96">
        <f t="shared" si="5"/>
        <v>27.271000000000001</v>
      </c>
      <c r="P58" s="96">
        <f t="shared" ref="P58:Q58" si="219">C473</f>
        <v>0</v>
      </c>
      <c r="Q58" s="96">
        <f t="shared" si="219"/>
        <v>0</v>
      </c>
      <c r="S58" s="88">
        <v>12000000000</v>
      </c>
      <c r="T58" s="88">
        <v>14.507927</v>
      </c>
      <c r="U58" s="88">
        <v>22.456419</v>
      </c>
      <c r="V58" s="8"/>
      <c r="W58" s="96">
        <f t="shared" si="7"/>
        <v>12.64</v>
      </c>
      <c r="X58" s="96">
        <f t="shared" si="8"/>
        <v>23.112031999999999</v>
      </c>
      <c r="Y58" s="96">
        <f t="shared" si="9"/>
        <v>15.324451</v>
      </c>
      <c r="Z58" s="96">
        <f t="shared" si="10"/>
        <v>12.64</v>
      </c>
      <c r="AA58" s="96">
        <f t="shared" ref="AA58:AB58" si="220">T267</f>
        <v>0</v>
      </c>
      <c r="AB58" s="96">
        <f t="shared" si="220"/>
        <v>0</v>
      </c>
      <c r="AC58" s="96">
        <f t="shared" si="12"/>
        <v>12.64</v>
      </c>
      <c r="AD58" s="43">
        <f t="shared" ref="AD58:AE58" si="221">T473</f>
        <v>0</v>
      </c>
      <c r="AE58" s="96">
        <f t="shared" si="221"/>
        <v>0</v>
      </c>
    </row>
    <row r="59" spans="2:32" x14ac:dyDescent="0.25">
      <c r="B59" s="88">
        <v>26761000000</v>
      </c>
      <c r="C59" s="88">
        <v>6.5448960999999999</v>
      </c>
      <c r="D59" s="88">
        <v>17.445489999999999</v>
      </c>
      <c r="E59" s="88"/>
      <c r="F59" s="88"/>
      <c r="G59" s="88"/>
      <c r="H59" s="8"/>
      <c r="I59" s="99">
        <f t="shared" si="0"/>
        <v>27.271000000000001</v>
      </c>
      <c r="J59" s="99">
        <f t="shared" si="1"/>
        <v>17.496722999999999</v>
      </c>
      <c r="K59" s="99">
        <f t="shared" si="2"/>
        <v>6.5550075000000003</v>
      </c>
      <c r="L59" s="6">
        <f t="shared" si="3"/>
        <v>27.440999999999999</v>
      </c>
      <c r="M59" s="96">
        <f t="shared" ref="M59:N59" si="222">C268</f>
        <v>0</v>
      </c>
      <c r="N59" s="96">
        <f t="shared" si="222"/>
        <v>0</v>
      </c>
      <c r="O59" s="96">
        <f t="shared" si="5"/>
        <v>27.440999999999999</v>
      </c>
      <c r="P59" s="96">
        <f t="shared" ref="P59:Q59" si="223">C474</f>
        <v>0</v>
      </c>
      <c r="Q59" s="96">
        <f t="shared" si="223"/>
        <v>0</v>
      </c>
      <c r="S59" s="88">
        <v>12160000000</v>
      </c>
      <c r="T59" s="88">
        <v>15.336415000000001</v>
      </c>
      <c r="U59" s="88">
        <v>23.298765</v>
      </c>
      <c r="V59" s="8"/>
      <c r="W59" s="96">
        <f t="shared" si="7"/>
        <v>12.8</v>
      </c>
      <c r="X59" s="96">
        <f t="shared" si="8"/>
        <v>23.026318</v>
      </c>
      <c r="Y59" s="96">
        <f t="shared" si="9"/>
        <v>15.297190000000001</v>
      </c>
      <c r="Z59" s="96">
        <f t="shared" si="10"/>
        <v>12.8</v>
      </c>
      <c r="AA59" s="96">
        <f t="shared" ref="AA59:AB59" si="224">T268</f>
        <v>0</v>
      </c>
      <c r="AB59" s="96">
        <f t="shared" si="224"/>
        <v>0</v>
      </c>
      <c r="AC59" s="96">
        <f t="shared" si="12"/>
        <v>12.8</v>
      </c>
      <c r="AD59" s="43">
        <f t="shared" ref="AD59:AE59" si="225">T474</f>
        <v>0</v>
      </c>
      <c r="AE59" s="96">
        <f t="shared" si="225"/>
        <v>0</v>
      </c>
    </row>
    <row r="60" spans="2:32" x14ac:dyDescent="0.25">
      <c r="B60" s="88">
        <v>26931000000</v>
      </c>
      <c r="C60" s="88">
        <v>6.4676228</v>
      </c>
      <c r="D60" s="88">
        <v>17.344024999999998</v>
      </c>
      <c r="E60" s="88"/>
      <c r="F60" s="88"/>
      <c r="G60" s="88"/>
      <c r="H60" s="8"/>
      <c r="I60" s="99">
        <f t="shared" si="0"/>
        <v>27.440999999999999</v>
      </c>
      <c r="J60" s="99">
        <f t="shared" si="1"/>
        <v>17.738728999999999</v>
      </c>
      <c r="K60" s="99">
        <f t="shared" si="2"/>
        <v>6.6237130000000004</v>
      </c>
      <c r="L60" s="6">
        <f t="shared" si="3"/>
        <v>27.611000000000001</v>
      </c>
      <c r="M60" s="96">
        <f t="shared" ref="M60:N60" si="226">C269</f>
        <v>0</v>
      </c>
      <c r="N60" s="96">
        <f t="shared" si="226"/>
        <v>0</v>
      </c>
      <c r="O60" s="96">
        <f t="shared" si="5"/>
        <v>27.611000000000001</v>
      </c>
      <c r="P60" s="96">
        <f t="shared" ref="P60:Q60" si="227">C475</f>
        <v>0</v>
      </c>
      <c r="Q60" s="96">
        <f t="shared" si="227"/>
        <v>0</v>
      </c>
      <c r="S60" s="88">
        <v>12320000000</v>
      </c>
      <c r="T60" s="88">
        <v>15.45449</v>
      </c>
      <c r="U60" s="88">
        <v>23.405173999999999</v>
      </c>
      <c r="V60" s="8"/>
      <c r="W60" s="96">
        <f t="shared" si="7"/>
        <v>12.96</v>
      </c>
      <c r="X60" s="96">
        <f t="shared" si="8"/>
        <v>21.974544999999999</v>
      </c>
      <c r="Y60" s="96">
        <f t="shared" si="9"/>
        <v>14.315276000000001</v>
      </c>
      <c r="Z60" s="96">
        <f t="shared" si="10"/>
        <v>12.96</v>
      </c>
      <c r="AA60" s="96">
        <f t="shared" ref="AA60:AB60" si="228">T269</f>
        <v>0</v>
      </c>
      <c r="AB60" s="96">
        <f t="shared" si="228"/>
        <v>0</v>
      </c>
      <c r="AC60" s="96">
        <f t="shared" si="12"/>
        <v>12.96</v>
      </c>
      <c r="AD60" s="43">
        <f t="shared" ref="AD60:AE60" si="229">T475</f>
        <v>0</v>
      </c>
      <c r="AE60" s="96">
        <f t="shared" si="229"/>
        <v>0</v>
      </c>
    </row>
    <row r="61" spans="2:32" x14ac:dyDescent="0.25">
      <c r="B61" s="88">
        <v>27101000000</v>
      </c>
      <c r="C61" s="88">
        <v>6.3045621000000001</v>
      </c>
      <c r="D61" s="88">
        <v>17.144119</v>
      </c>
      <c r="E61" s="88"/>
      <c r="F61" s="88"/>
      <c r="G61" s="88"/>
      <c r="H61" s="8"/>
      <c r="I61" s="99">
        <f t="shared" si="0"/>
        <v>27.611000000000001</v>
      </c>
      <c r="J61" s="99">
        <f t="shared" si="1"/>
        <v>18.742813000000002</v>
      </c>
      <c r="K61" s="99">
        <f t="shared" si="2"/>
        <v>7.4122108999999998</v>
      </c>
      <c r="L61" s="6">
        <f t="shared" si="3"/>
        <v>27.780999999999999</v>
      </c>
      <c r="M61" s="96">
        <f t="shared" ref="M61:N61" si="230">C270</f>
        <v>0</v>
      </c>
      <c r="N61" s="96">
        <f t="shared" si="230"/>
        <v>0</v>
      </c>
      <c r="O61" s="96">
        <f t="shared" si="5"/>
        <v>27.780999999999999</v>
      </c>
      <c r="P61" s="96">
        <f t="shared" ref="P61:Q61" si="231">C476</f>
        <v>0</v>
      </c>
      <c r="Q61" s="96">
        <f t="shared" si="231"/>
        <v>0</v>
      </c>
      <c r="S61" s="88">
        <v>12480000000</v>
      </c>
      <c r="T61" s="88">
        <v>15.324451</v>
      </c>
      <c r="U61" s="88">
        <v>23.112031999999999</v>
      </c>
      <c r="V61" s="8"/>
      <c r="W61" s="96">
        <f t="shared" si="7"/>
        <v>13.12</v>
      </c>
      <c r="X61" s="96">
        <f t="shared" si="8"/>
        <v>21.318045000000001</v>
      </c>
      <c r="Y61" s="96">
        <f t="shared" si="9"/>
        <v>13.712669</v>
      </c>
      <c r="Z61" s="96">
        <f t="shared" si="10"/>
        <v>13.12</v>
      </c>
      <c r="AA61" s="96">
        <f t="shared" ref="AA61:AB61" si="232">T270</f>
        <v>0</v>
      </c>
      <c r="AB61" s="96">
        <f t="shared" si="232"/>
        <v>0</v>
      </c>
      <c r="AC61" s="96">
        <f t="shared" si="12"/>
        <v>13.12</v>
      </c>
      <c r="AD61" s="43">
        <f t="shared" ref="AD61:AE61" si="233">T476</f>
        <v>0</v>
      </c>
      <c r="AE61" s="96">
        <f t="shared" si="233"/>
        <v>0</v>
      </c>
    </row>
    <row r="62" spans="2:32" x14ac:dyDescent="0.25">
      <c r="B62" s="88">
        <v>27271000000</v>
      </c>
      <c r="C62" s="88">
        <v>6.5550075000000003</v>
      </c>
      <c r="D62" s="88">
        <v>17.496722999999999</v>
      </c>
      <c r="E62" s="88"/>
      <c r="F62" s="88"/>
      <c r="G62" s="88"/>
      <c r="H62" s="8"/>
      <c r="I62" s="99">
        <f t="shared" si="0"/>
        <v>27.780999999999999</v>
      </c>
      <c r="J62" s="99">
        <f t="shared" si="1"/>
        <v>19.128281000000001</v>
      </c>
      <c r="K62" s="99">
        <f t="shared" si="2"/>
        <v>7.4533199999999997</v>
      </c>
      <c r="L62" s="6">
        <f t="shared" si="3"/>
        <v>27.951000000000001</v>
      </c>
      <c r="M62" s="96">
        <f t="shared" ref="M62:N62" si="234">C271</f>
        <v>0</v>
      </c>
      <c r="N62" s="96">
        <f t="shared" si="234"/>
        <v>0</v>
      </c>
      <c r="O62" s="96">
        <f t="shared" si="5"/>
        <v>27.951000000000001</v>
      </c>
      <c r="P62" s="96">
        <f t="shared" ref="P62:Q62" si="235">C477</f>
        <v>0</v>
      </c>
      <c r="Q62" s="96">
        <f t="shared" si="235"/>
        <v>0</v>
      </c>
      <c r="S62" s="88">
        <v>12640000000</v>
      </c>
      <c r="T62" s="88">
        <v>15.297190000000001</v>
      </c>
      <c r="U62" s="88">
        <v>23.026318</v>
      </c>
      <c r="V62" s="8"/>
      <c r="W62" s="96">
        <f t="shared" si="7"/>
        <v>13.28</v>
      </c>
      <c r="X62" s="96">
        <f t="shared" si="8"/>
        <v>20.433876000000001</v>
      </c>
      <c r="Y62" s="96">
        <f t="shared" si="9"/>
        <v>12.842888</v>
      </c>
      <c r="Z62" s="96">
        <f t="shared" si="10"/>
        <v>13.28</v>
      </c>
      <c r="AA62" s="96">
        <f t="shared" ref="AA62:AB62" si="236">T271</f>
        <v>0</v>
      </c>
      <c r="AB62" s="96">
        <f t="shared" si="236"/>
        <v>0</v>
      </c>
      <c r="AC62" s="96">
        <f t="shared" si="12"/>
        <v>13.28</v>
      </c>
      <c r="AD62" s="43">
        <f t="shared" ref="AD62:AE62" si="237">T477</f>
        <v>0</v>
      </c>
      <c r="AE62" s="96">
        <f t="shared" si="237"/>
        <v>0</v>
      </c>
    </row>
    <row r="63" spans="2:32" x14ac:dyDescent="0.25">
      <c r="B63" s="88">
        <v>27441000000</v>
      </c>
      <c r="C63" s="88">
        <v>6.6237130000000004</v>
      </c>
      <c r="D63" s="88">
        <v>17.738728999999999</v>
      </c>
      <c r="E63" s="88"/>
      <c r="F63" s="88"/>
      <c r="G63" s="88"/>
      <c r="H63" s="8"/>
      <c r="I63" s="99">
        <f t="shared" si="0"/>
        <v>27.951000000000001</v>
      </c>
      <c r="J63" s="99">
        <f t="shared" si="1"/>
        <v>19.542293999999998</v>
      </c>
      <c r="K63" s="99">
        <f t="shared" si="2"/>
        <v>7.5606666000000002</v>
      </c>
      <c r="L63" s="6">
        <f t="shared" si="3"/>
        <v>28.120999999999999</v>
      </c>
      <c r="M63" s="96">
        <f t="shared" ref="M63:N63" si="238">C272</f>
        <v>0</v>
      </c>
      <c r="N63" s="96">
        <f t="shared" si="238"/>
        <v>0</v>
      </c>
      <c r="O63" s="96">
        <f t="shared" si="5"/>
        <v>28.120999999999999</v>
      </c>
      <c r="P63" s="96">
        <f t="shared" ref="P63:Q63" si="239">C478</f>
        <v>0</v>
      </c>
      <c r="Q63" s="96">
        <f t="shared" si="239"/>
        <v>0</v>
      </c>
      <c r="S63" s="88">
        <v>12800000000</v>
      </c>
      <c r="T63" s="88">
        <v>14.315276000000001</v>
      </c>
      <c r="U63" s="88">
        <v>21.974544999999999</v>
      </c>
      <c r="V63" s="8"/>
      <c r="W63" s="96">
        <f t="shared" si="7"/>
        <v>13.44</v>
      </c>
      <c r="X63" s="96">
        <f t="shared" si="8"/>
        <v>19.543671</v>
      </c>
      <c r="Y63" s="96">
        <f t="shared" si="9"/>
        <v>12.062588999999999</v>
      </c>
      <c r="Z63" s="96">
        <f t="shared" si="10"/>
        <v>13.44</v>
      </c>
      <c r="AA63" s="96">
        <f t="shared" ref="AA63:AB63" si="240">T272</f>
        <v>0</v>
      </c>
      <c r="AB63" s="96">
        <f t="shared" si="240"/>
        <v>0</v>
      </c>
      <c r="AC63" s="96">
        <f t="shared" si="12"/>
        <v>13.44</v>
      </c>
      <c r="AD63" s="43">
        <f t="shared" ref="AD63:AE63" si="241">T478</f>
        <v>0</v>
      </c>
      <c r="AE63" s="96">
        <f t="shared" si="241"/>
        <v>0</v>
      </c>
    </row>
    <row r="64" spans="2:32" x14ac:dyDescent="0.25">
      <c r="B64" s="88">
        <v>27611000000</v>
      </c>
      <c r="C64" s="88">
        <v>7.4122108999999998</v>
      </c>
      <c r="D64" s="88">
        <v>18.742813000000002</v>
      </c>
      <c r="E64" s="88"/>
      <c r="F64" s="88"/>
      <c r="G64" s="88"/>
      <c r="H64" s="8"/>
      <c r="I64" s="99">
        <f t="shared" si="0"/>
        <v>28.120999999999999</v>
      </c>
      <c r="J64" s="99">
        <f t="shared" si="1"/>
        <v>20.098783000000001</v>
      </c>
      <c r="K64" s="99">
        <f t="shared" si="2"/>
        <v>7.6952204999999996</v>
      </c>
      <c r="L64" s="6">
        <f t="shared" si="3"/>
        <v>28.291</v>
      </c>
      <c r="M64" s="96">
        <f t="shared" ref="M64:N64" si="242">C273</f>
        <v>0</v>
      </c>
      <c r="N64" s="96">
        <f t="shared" si="242"/>
        <v>0</v>
      </c>
      <c r="O64" s="96">
        <f t="shared" si="5"/>
        <v>28.291</v>
      </c>
      <c r="P64" s="96">
        <f t="shared" ref="P64:Q64" si="243">C479</f>
        <v>0</v>
      </c>
      <c r="Q64" s="96">
        <f t="shared" si="243"/>
        <v>0</v>
      </c>
      <c r="S64" s="88">
        <v>12960000000</v>
      </c>
      <c r="T64" s="88">
        <v>13.712669</v>
      </c>
      <c r="U64" s="88">
        <v>21.318045000000001</v>
      </c>
      <c r="V64" s="8"/>
      <c r="W64" s="96">
        <f t="shared" si="7"/>
        <v>13.6</v>
      </c>
      <c r="X64" s="96">
        <f t="shared" si="8"/>
        <v>18.656645000000001</v>
      </c>
      <c r="Y64" s="96">
        <f t="shared" si="9"/>
        <v>11.164839000000001</v>
      </c>
      <c r="Z64" s="96">
        <f t="shared" si="10"/>
        <v>13.6</v>
      </c>
      <c r="AA64" s="96">
        <f t="shared" ref="AA64:AB64" si="244">T273</f>
        <v>0</v>
      </c>
      <c r="AB64" s="96">
        <f t="shared" si="244"/>
        <v>0</v>
      </c>
      <c r="AC64" s="96">
        <f t="shared" si="12"/>
        <v>13.6</v>
      </c>
      <c r="AD64" s="43">
        <f t="shared" ref="AD64:AE64" si="245">T479</f>
        <v>0</v>
      </c>
      <c r="AE64" s="96">
        <f t="shared" si="245"/>
        <v>0</v>
      </c>
    </row>
    <row r="65" spans="2:31" x14ac:dyDescent="0.25">
      <c r="B65" s="88">
        <v>27781000000</v>
      </c>
      <c r="C65" s="88">
        <v>7.4533199999999997</v>
      </c>
      <c r="D65" s="88">
        <v>19.128281000000001</v>
      </c>
      <c r="E65" s="88"/>
      <c r="F65" s="88"/>
      <c r="G65" s="88"/>
      <c r="H65" s="8"/>
      <c r="I65" s="99">
        <f t="shared" si="0"/>
        <v>28.291</v>
      </c>
      <c r="J65" s="99">
        <f t="shared" si="1"/>
        <v>20.464827</v>
      </c>
      <c r="K65" s="99">
        <f t="shared" si="2"/>
        <v>7.7069812000000004</v>
      </c>
      <c r="L65" s="6">
        <f t="shared" si="3"/>
        <v>28.460999999999999</v>
      </c>
      <c r="M65" s="96">
        <f t="shared" ref="M65:N65" si="246">C274</f>
        <v>0</v>
      </c>
      <c r="N65" s="96">
        <f t="shared" si="246"/>
        <v>0</v>
      </c>
      <c r="O65" s="96">
        <f t="shared" si="5"/>
        <v>28.460999999999999</v>
      </c>
      <c r="P65" s="96">
        <f t="shared" ref="P65:Q65" si="247">C480</f>
        <v>0</v>
      </c>
      <c r="Q65" s="96">
        <f t="shared" si="247"/>
        <v>0</v>
      </c>
      <c r="S65" s="88">
        <v>13120000000</v>
      </c>
      <c r="T65" s="88">
        <v>12.842888</v>
      </c>
      <c r="U65" s="88">
        <v>20.433876000000001</v>
      </c>
      <c r="V65" s="8"/>
      <c r="W65" s="96">
        <f t="shared" si="7"/>
        <v>13.76</v>
      </c>
      <c r="X65" s="96">
        <f t="shared" si="8"/>
        <v>18.981612999999999</v>
      </c>
      <c r="Y65" s="96">
        <f t="shared" si="9"/>
        <v>11.317449</v>
      </c>
      <c r="Z65" s="96">
        <f t="shared" si="10"/>
        <v>13.76</v>
      </c>
      <c r="AA65" s="96">
        <f t="shared" ref="AA65:AB65" si="248">T274</f>
        <v>0</v>
      </c>
      <c r="AB65" s="96">
        <f t="shared" si="248"/>
        <v>0</v>
      </c>
      <c r="AC65" s="96">
        <f t="shared" si="12"/>
        <v>13.76</v>
      </c>
      <c r="AD65" s="43">
        <f t="shared" ref="AD65:AE65" si="249">T480</f>
        <v>0</v>
      </c>
      <c r="AE65" s="96">
        <f t="shared" si="249"/>
        <v>0</v>
      </c>
    </row>
    <row r="66" spans="2:31" x14ac:dyDescent="0.25">
      <c r="B66" s="88">
        <v>27951000000</v>
      </c>
      <c r="C66" s="88">
        <v>7.5606666000000002</v>
      </c>
      <c r="D66" s="88">
        <v>19.542293999999998</v>
      </c>
      <c r="E66" s="88"/>
      <c r="F66" s="88"/>
      <c r="G66" s="88"/>
      <c r="H66" s="8"/>
      <c r="I66" s="99">
        <f t="shared" si="0"/>
        <v>28.460999999999999</v>
      </c>
      <c r="J66" s="99">
        <f t="shared" si="1"/>
        <v>20.838357999999999</v>
      </c>
      <c r="K66" s="99">
        <f t="shared" si="2"/>
        <v>7.7327404</v>
      </c>
      <c r="L66" s="6">
        <f t="shared" si="3"/>
        <v>28.631</v>
      </c>
      <c r="M66" s="96">
        <f t="shared" ref="M66:N66" si="250">C275</f>
        <v>0</v>
      </c>
      <c r="N66" s="96">
        <f t="shared" si="250"/>
        <v>0</v>
      </c>
      <c r="O66" s="96">
        <f t="shared" si="5"/>
        <v>28.631</v>
      </c>
      <c r="P66" s="96">
        <f t="shared" ref="P66:Q66" si="251">C481</f>
        <v>0</v>
      </c>
      <c r="Q66" s="96">
        <f t="shared" si="251"/>
        <v>0</v>
      </c>
      <c r="S66" s="88">
        <v>13280000000</v>
      </c>
      <c r="T66" s="88">
        <v>12.062588999999999</v>
      </c>
      <c r="U66" s="88">
        <v>19.543671</v>
      </c>
      <c r="V66" s="8"/>
      <c r="W66" s="96">
        <f t="shared" si="7"/>
        <v>13.92</v>
      </c>
      <c r="X66" s="96">
        <f t="shared" si="8"/>
        <v>21.133773999999999</v>
      </c>
      <c r="Y66" s="96">
        <f t="shared" si="9"/>
        <v>13.468149</v>
      </c>
      <c r="Z66" s="96">
        <f t="shared" si="10"/>
        <v>13.92</v>
      </c>
      <c r="AA66" s="96">
        <f t="shared" ref="AA66:AB66" si="252">T275</f>
        <v>0</v>
      </c>
      <c r="AB66" s="96">
        <f t="shared" si="252"/>
        <v>0</v>
      </c>
      <c r="AC66" s="96">
        <f t="shared" si="12"/>
        <v>13.92</v>
      </c>
      <c r="AD66" s="43">
        <f t="shared" ref="AD66:AE66" si="253">T481</f>
        <v>0</v>
      </c>
      <c r="AE66" s="96">
        <f t="shared" si="253"/>
        <v>0</v>
      </c>
    </row>
    <row r="67" spans="2:31" x14ac:dyDescent="0.25">
      <c r="B67" s="88">
        <v>28121000000</v>
      </c>
      <c r="C67" s="88">
        <v>7.6952204999999996</v>
      </c>
      <c r="D67" s="88">
        <v>20.098783000000001</v>
      </c>
      <c r="E67" s="88"/>
      <c r="F67" s="88"/>
      <c r="G67" s="88"/>
      <c r="H67" s="8"/>
      <c r="I67" s="99">
        <f t="shared" si="0"/>
        <v>28.631</v>
      </c>
      <c r="J67" s="99">
        <f t="shared" si="1"/>
        <v>20.967313999999998</v>
      </c>
      <c r="K67" s="99">
        <f t="shared" si="2"/>
        <v>7.5151396000000004</v>
      </c>
      <c r="L67" s="6">
        <f t="shared" si="3"/>
        <v>28.800999999999998</v>
      </c>
      <c r="M67" s="96">
        <f t="shared" ref="M67:N67" si="254">C276</f>
        <v>0</v>
      </c>
      <c r="N67" s="96">
        <f t="shared" si="254"/>
        <v>0</v>
      </c>
      <c r="O67" s="96">
        <f t="shared" si="5"/>
        <v>28.800999999999998</v>
      </c>
      <c r="P67" s="96">
        <f t="shared" ref="P67:Q67" si="255">C482</f>
        <v>0</v>
      </c>
      <c r="Q67" s="96">
        <f t="shared" si="255"/>
        <v>0</v>
      </c>
      <c r="S67" s="88">
        <v>13440000000</v>
      </c>
      <c r="T67" s="88">
        <v>11.164839000000001</v>
      </c>
      <c r="U67" s="88">
        <v>18.656645000000001</v>
      </c>
      <c r="V67" s="8"/>
      <c r="W67" s="96">
        <f t="shared" si="7"/>
        <v>14.08</v>
      </c>
      <c r="X67" s="96">
        <f t="shared" si="8"/>
        <v>21.789299</v>
      </c>
      <c r="Y67" s="96">
        <f t="shared" si="9"/>
        <v>14.105988999999999</v>
      </c>
      <c r="Z67" s="96">
        <f t="shared" si="10"/>
        <v>14.08</v>
      </c>
      <c r="AA67" s="96">
        <f t="shared" ref="AA67:AB67" si="256">T276</f>
        <v>0</v>
      </c>
      <c r="AB67" s="96">
        <f t="shared" si="256"/>
        <v>0</v>
      </c>
      <c r="AC67" s="96">
        <f t="shared" si="12"/>
        <v>14.08</v>
      </c>
      <c r="AD67" s="43">
        <f t="shared" ref="AD67:AE67" si="257">T482</f>
        <v>0</v>
      </c>
      <c r="AE67" s="96">
        <f t="shared" si="257"/>
        <v>0</v>
      </c>
    </row>
    <row r="68" spans="2:31" x14ac:dyDescent="0.25">
      <c r="B68" s="88">
        <v>28291000000</v>
      </c>
      <c r="C68" s="88">
        <v>7.7069812000000004</v>
      </c>
      <c r="D68" s="88">
        <v>20.464827</v>
      </c>
      <c r="E68" s="88"/>
      <c r="F68" s="88"/>
      <c r="G68" s="88"/>
      <c r="H68" s="8"/>
      <c r="I68" s="99">
        <f t="shared" si="0"/>
        <v>28.800999999999998</v>
      </c>
      <c r="J68" s="99">
        <f t="shared" si="1"/>
        <v>20.666081999999999</v>
      </c>
      <c r="K68" s="99">
        <f t="shared" si="2"/>
        <v>6.9428177</v>
      </c>
      <c r="L68" s="6">
        <f t="shared" si="3"/>
        <v>28.971</v>
      </c>
      <c r="M68" s="96">
        <f t="shared" ref="M68:N68" si="258">C277</f>
        <v>0</v>
      </c>
      <c r="N68" s="96">
        <f t="shared" si="258"/>
        <v>0</v>
      </c>
      <c r="O68" s="96">
        <f t="shared" si="5"/>
        <v>28.971</v>
      </c>
      <c r="P68" s="96">
        <f t="shared" ref="P68:Q68" si="259">C483</f>
        <v>0</v>
      </c>
      <c r="Q68" s="96">
        <f t="shared" si="259"/>
        <v>0</v>
      </c>
      <c r="S68" s="88">
        <v>13600000000</v>
      </c>
      <c r="T68" s="88">
        <v>11.317449</v>
      </c>
      <c r="U68" s="88">
        <v>18.981612999999999</v>
      </c>
      <c r="V68" s="8"/>
      <c r="W68" s="96">
        <f t="shared" si="7"/>
        <v>14.24</v>
      </c>
      <c r="X68" s="96">
        <f t="shared" si="8"/>
        <v>25.111509000000002</v>
      </c>
      <c r="Y68" s="96">
        <f t="shared" si="9"/>
        <v>17.174816</v>
      </c>
      <c r="Z68" s="96">
        <f t="shared" si="10"/>
        <v>14.24</v>
      </c>
      <c r="AA68" s="96">
        <f t="shared" ref="AA68:AB68" si="260">T277</f>
        <v>0</v>
      </c>
      <c r="AB68" s="96">
        <f t="shared" si="260"/>
        <v>0</v>
      </c>
      <c r="AC68" s="96">
        <f t="shared" si="12"/>
        <v>14.24</v>
      </c>
      <c r="AD68" s="43">
        <f t="shared" ref="AD68:AE68" si="261">T483</f>
        <v>0</v>
      </c>
      <c r="AE68" s="96">
        <f t="shared" si="261"/>
        <v>0</v>
      </c>
    </row>
    <row r="69" spans="2:31" x14ac:dyDescent="0.25">
      <c r="B69" s="88">
        <v>28461000000</v>
      </c>
      <c r="C69" s="88">
        <v>7.7327404</v>
      </c>
      <c r="D69" s="88">
        <v>20.838357999999999</v>
      </c>
      <c r="E69" s="88"/>
      <c r="F69" s="88"/>
      <c r="G69" s="88"/>
      <c r="H69" s="8"/>
      <c r="I69" s="99">
        <f t="shared" si="0"/>
        <v>28.971</v>
      </c>
      <c r="J69" s="99">
        <f t="shared" si="1"/>
        <v>20.834311</v>
      </c>
      <c r="K69" s="99">
        <f t="shared" si="2"/>
        <v>6.8601049999999999</v>
      </c>
      <c r="L69" s="6">
        <f t="shared" si="3"/>
        <v>29.140999999999998</v>
      </c>
      <c r="M69" s="96">
        <f t="shared" ref="M69:N69" si="262">C278</f>
        <v>0</v>
      </c>
      <c r="N69" s="96">
        <f t="shared" si="262"/>
        <v>0</v>
      </c>
      <c r="O69" s="96">
        <f t="shared" si="5"/>
        <v>29.140999999999998</v>
      </c>
      <c r="P69" s="96">
        <f t="shared" ref="P69:Q69" si="263">C484</f>
        <v>0</v>
      </c>
      <c r="Q69" s="96">
        <f t="shared" si="263"/>
        <v>0</v>
      </c>
      <c r="S69" s="88">
        <v>13760000000</v>
      </c>
      <c r="T69" s="88">
        <v>13.468149</v>
      </c>
      <c r="U69" s="88">
        <v>21.133773999999999</v>
      </c>
      <c r="V69" s="8"/>
      <c r="W69" s="96">
        <f t="shared" si="7"/>
        <v>14.4</v>
      </c>
      <c r="X69" s="96">
        <f t="shared" si="8"/>
        <v>24.810601999999999</v>
      </c>
      <c r="Y69" s="96">
        <f t="shared" si="9"/>
        <v>16.771585000000002</v>
      </c>
      <c r="Z69" s="96">
        <f t="shared" si="10"/>
        <v>14.4</v>
      </c>
      <c r="AA69" s="96">
        <f t="shared" ref="AA69:AB69" si="264">T278</f>
        <v>0</v>
      </c>
      <c r="AB69" s="96">
        <f t="shared" si="264"/>
        <v>0</v>
      </c>
      <c r="AC69" s="96">
        <f t="shared" si="12"/>
        <v>14.4</v>
      </c>
      <c r="AD69" s="43">
        <f t="shared" ref="AD69:AE69" si="265">T484</f>
        <v>0</v>
      </c>
      <c r="AE69" s="96">
        <f t="shared" si="265"/>
        <v>0</v>
      </c>
    </row>
    <row r="70" spans="2:31" x14ac:dyDescent="0.25">
      <c r="B70" s="88">
        <v>28631000000</v>
      </c>
      <c r="C70" s="88">
        <v>7.5151396000000004</v>
      </c>
      <c r="D70" s="88">
        <v>20.967313999999998</v>
      </c>
      <c r="E70" s="88"/>
      <c r="F70" s="88"/>
      <c r="G70" s="88"/>
      <c r="H70" s="8"/>
      <c r="I70" s="99">
        <f t="shared" ref="I70:I133" si="266">B73/1000000000</f>
        <v>29.140999999999998</v>
      </c>
      <c r="J70" s="99">
        <f t="shared" ref="J70:J133" si="267">D73</f>
        <v>21.059479</v>
      </c>
      <c r="K70" s="99">
        <f t="shared" ref="K70:K133" si="268">C73</f>
        <v>6.8237543000000001</v>
      </c>
      <c r="L70" s="6">
        <f t="shared" ref="L70:L103" si="269">B74/1000000000</f>
        <v>29.311</v>
      </c>
      <c r="M70" s="96">
        <f t="shared" ref="M70:N70" si="270">C279</f>
        <v>0</v>
      </c>
      <c r="N70" s="96">
        <f t="shared" si="270"/>
        <v>0</v>
      </c>
      <c r="O70" s="96">
        <f t="shared" ref="O70:O133" si="271">B74/1000000000</f>
        <v>29.311</v>
      </c>
      <c r="P70" s="96">
        <f t="shared" ref="P70:Q70" si="272">C485</f>
        <v>0</v>
      </c>
      <c r="Q70" s="96">
        <f t="shared" si="272"/>
        <v>0</v>
      </c>
      <c r="S70" s="88">
        <v>13920000000</v>
      </c>
      <c r="T70" s="88">
        <v>14.105988999999999</v>
      </c>
      <c r="U70" s="88">
        <v>21.789299</v>
      </c>
      <c r="V70" s="8"/>
      <c r="W70" s="96">
        <f t="shared" ref="W70:W133" si="273">S74/1000000000</f>
        <v>14.56</v>
      </c>
      <c r="X70" s="96">
        <f t="shared" ref="X70:X133" si="274">U73</f>
        <v>27.680817000000001</v>
      </c>
      <c r="Y70" s="96">
        <f t="shared" ref="Y70:Y133" si="275">T73</f>
        <v>19.362879</v>
      </c>
      <c r="Z70" s="96">
        <f t="shared" ref="Z70:Z133" si="276">S74/1000000000</f>
        <v>14.56</v>
      </c>
      <c r="AA70" s="96">
        <f t="shared" ref="AA70:AB70" si="277">T279</f>
        <v>0</v>
      </c>
      <c r="AB70" s="96">
        <f t="shared" si="277"/>
        <v>0</v>
      </c>
      <c r="AC70" s="96">
        <f t="shared" ref="AC70:AC133" si="278">S74/1000000000</f>
        <v>14.56</v>
      </c>
      <c r="AD70" s="43">
        <f t="shared" ref="AD70:AE70" si="279">T485</f>
        <v>0</v>
      </c>
      <c r="AE70" s="96">
        <f t="shared" si="279"/>
        <v>0</v>
      </c>
    </row>
    <row r="71" spans="2:31" x14ac:dyDescent="0.25">
      <c r="B71" s="88">
        <v>28801000000</v>
      </c>
      <c r="C71" s="88">
        <v>6.9428177</v>
      </c>
      <c r="D71" s="88">
        <v>20.666081999999999</v>
      </c>
      <c r="E71" s="88"/>
      <c r="F71" s="88"/>
      <c r="G71" s="88"/>
      <c r="H71" s="8"/>
      <c r="I71" s="99">
        <f t="shared" si="266"/>
        <v>29.311</v>
      </c>
      <c r="J71" s="99">
        <f t="shared" si="267"/>
        <v>20.918303999999999</v>
      </c>
      <c r="K71" s="99">
        <f t="shared" si="268"/>
        <v>6.5208782999999997</v>
      </c>
      <c r="L71" s="6">
        <f t="shared" si="269"/>
        <v>29.481000000000002</v>
      </c>
      <c r="M71" s="96">
        <f t="shared" ref="M71:N71" si="280">C280</f>
        <v>0</v>
      </c>
      <c r="N71" s="96">
        <f t="shared" si="280"/>
        <v>0</v>
      </c>
      <c r="O71" s="96">
        <f t="shared" si="271"/>
        <v>29.481000000000002</v>
      </c>
      <c r="P71" s="96">
        <f t="shared" ref="P71:Q71" si="281">C486</f>
        <v>0</v>
      </c>
      <c r="Q71" s="96">
        <f t="shared" si="281"/>
        <v>0</v>
      </c>
      <c r="S71" s="88">
        <v>14080000000</v>
      </c>
      <c r="T71" s="88">
        <v>17.174816</v>
      </c>
      <c r="U71" s="88">
        <v>25.111509000000002</v>
      </c>
      <c r="V71" s="8"/>
      <c r="W71" s="96">
        <f t="shared" si="273"/>
        <v>14.72</v>
      </c>
      <c r="X71" s="96">
        <f t="shared" si="274"/>
        <v>24.601635000000002</v>
      </c>
      <c r="Y71" s="96">
        <f t="shared" si="275"/>
        <v>16.298297999999999</v>
      </c>
      <c r="Z71" s="96">
        <f t="shared" si="276"/>
        <v>14.72</v>
      </c>
      <c r="AA71" s="96">
        <f t="shared" ref="AA71:AB71" si="282">T280</f>
        <v>0</v>
      </c>
      <c r="AB71" s="96">
        <f t="shared" si="282"/>
        <v>0</v>
      </c>
      <c r="AC71" s="96">
        <f t="shared" si="278"/>
        <v>14.72</v>
      </c>
      <c r="AD71" s="43">
        <f t="shared" ref="AD71:AE71" si="283">T486</f>
        <v>0</v>
      </c>
      <c r="AE71" s="96">
        <f t="shared" si="283"/>
        <v>0</v>
      </c>
    </row>
    <row r="72" spans="2:31" x14ac:dyDescent="0.25">
      <c r="B72" s="88">
        <v>28971000000</v>
      </c>
      <c r="C72" s="88">
        <v>6.8601049999999999</v>
      </c>
      <c r="D72" s="88">
        <v>20.834311</v>
      </c>
      <c r="E72" s="88"/>
      <c r="F72" s="88"/>
      <c r="G72" s="88"/>
      <c r="H72" s="8"/>
      <c r="I72" s="99">
        <f t="shared" si="266"/>
        <v>29.481000000000002</v>
      </c>
      <c r="J72" s="99">
        <f t="shared" si="267"/>
        <v>21.126830999999999</v>
      </c>
      <c r="K72" s="99">
        <f t="shared" si="268"/>
        <v>6.4945086999999999</v>
      </c>
      <c r="L72" s="6">
        <f t="shared" si="269"/>
        <v>29.651</v>
      </c>
      <c r="M72" s="96">
        <f t="shared" ref="M72:N72" si="284">C281</f>
        <v>0</v>
      </c>
      <c r="N72" s="96">
        <f t="shared" si="284"/>
        <v>0</v>
      </c>
      <c r="O72" s="96">
        <f t="shared" si="271"/>
        <v>29.651</v>
      </c>
      <c r="P72" s="96">
        <f t="shared" ref="P72:Q72" si="285">C487</f>
        <v>0</v>
      </c>
      <c r="Q72" s="96">
        <f t="shared" si="285"/>
        <v>0</v>
      </c>
      <c r="S72" s="88">
        <v>14240000000</v>
      </c>
      <c r="T72" s="88">
        <v>16.771585000000002</v>
      </c>
      <c r="U72" s="88">
        <v>24.810601999999999</v>
      </c>
      <c r="V72" s="8"/>
      <c r="W72" s="96">
        <f t="shared" si="273"/>
        <v>14.88</v>
      </c>
      <c r="X72" s="96">
        <f t="shared" si="274"/>
        <v>24.665085000000001</v>
      </c>
      <c r="Y72" s="96">
        <f t="shared" si="275"/>
        <v>16.171274</v>
      </c>
      <c r="Z72" s="96">
        <f t="shared" si="276"/>
        <v>14.88</v>
      </c>
      <c r="AA72" s="96">
        <f t="shared" ref="AA72:AB72" si="286">T281</f>
        <v>0</v>
      </c>
      <c r="AB72" s="96">
        <f t="shared" si="286"/>
        <v>0</v>
      </c>
      <c r="AC72" s="96">
        <f t="shared" si="278"/>
        <v>14.88</v>
      </c>
      <c r="AD72" s="43">
        <f t="shared" ref="AD72:AE72" si="287">T487</f>
        <v>0</v>
      </c>
      <c r="AE72" s="96">
        <f t="shared" si="287"/>
        <v>0</v>
      </c>
    </row>
    <row r="73" spans="2:31" x14ac:dyDescent="0.25">
      <c r="B73" s="88">
        <v>29141000000</v>
      </c>
      <c r="C73" s="88">
        <v>6.8237543000000001</v>
      </c>
      <c r="D73" s="88">
        <v>21.059479</v>
      </c>
      <c r="E73" s="88"/>
      <c r="F73" s="88"/>
      <c r="G73" s="88"/>
      <c r="H73" s="8"/>
      <c r="I73" s="99">
        <f t="shared" si="266"/>
        <v>29.651</v>
      </c>
      <c r="J73" s="99">
        <f t="shared" si="267"/>
        <v>20.962629</v>
      </c>
      <c r="K73" s="99">
        <f t="shared" si="268"/>
        <v>6.1440153000000004</v>
      </c>
      <c r="L73" s="6">
        <f t="shared" si="269"/>
        <v>29.821000000000002</v>
      </c>
      <c r="M73" s="96">
        <f t="shared" ref="M73:N73" si="288">C282</f>
        <v>0</v>
      </c>
      <c r="N73" s="96">
        <f t="shared" si="288"/>
        <v>0</v>
      </c>
      <c r="O73" s="96">
        <f t="shared" si="271"/>
        <v>29.821000000000002</v>
      </c>
      <c r="P73" s="96">
        <f t="shared" ref="P73:Q73" si="289">C488</f>
        <v>0</v>
      </c>
      <c r="Q73" s="96">
        <f t="shared" si="289"/>
        <v>0</v>
      </c>
      <c r="S73" s="88">
        <v>14400000000</v>
      </c>
      <c r="T73" s="88">
        <v>19.362879</v>
      </c>
      <c r="U73" s="88">
        <v>27.680817000000001</v>
      </c>
      <c r="V73" s="8"/>
      <c r="W73" s="96">
        <f t="shared" si="273"/>
        <v>15.04</v>
      </c>
      <c r="X73" s="96">
        <f t="shared" si="274"/>
        <v>24.306173000000001</v>
      </c>
      <c r="Y73" s="96">
        <f t="shared" si="275"/>
        <v>15.541535</v>
      </c>
      <c r="Z73" s="96">
        <f t="shared" si="276"/>
        <v>15.04</v>
      </c>
      <c r="AA73" s="96">
        <f t="shared" ref="AA73:AB73" si="290">T282</f>
        <v>0</v>
      </c>
      <c r="AB73" s="96">
        <f t="shared" si="290"/>
        <v>0</v>
      </c>
      <c r="AC73" s="96">
        <f t="shared" si="278"/>
        <v>15.04</v>
      </c>
      <c r="AD73" s="43">
        <f t="shared" ref="AD73:AE73" si="291">T488</f>
        <v>0</v>
      </c>
      <c r="AE73" s="96">
        <f t="shared" si="291"/>
        <v>0</v>
      </c>
    </row>
    <row r="74" spans="2:31" x14ac:dyDescent="0.25">
      <c r="B74" s="88">
        <v>29311000000</v>
      </c>
      <c r="C74" s="88">
        <v>6.5208782999999997</v>
      </c>
      <c r="D74" s="88">
        <v>20.918303999999999</v>
      </c>
      <c r="E74" s="88"/>
      <c r="F74" s="88"/>
      <c r="G74" s="88"/>
      <c r="H74" s="8"/>
      <c r="I74" s="99">
        <f t="shared" si="266"/>
        <v>29.821000000000002</v>
      </c>
      <c r="J74" s="99">
        <f t="shared" si="267"/>
        <v>21.271528</v>
      </c>
      <c r="K74" s="99">
        <f t="shared" si="268"/>
        <v>6.2897496000000004</v>
      </c>
      <c r="L74" s="6">
        <f t="shared" si="269"/>
        <v>29.991</v>
      </c>
      <c r="M74" s="96">
        <f t="shared" ref="M74:N74" si="292">C283</f>
        <v>0</v>
      </c>
      <c r="N74" s="96">
        <f t="shared" si="292"/>
        <v>0</v>
      </c>
      <c r="O74" s="96">
        <f t="shared" si="271"/>
        <v>29.991</v>
      </c>
      <c r="P74" s="96">
        <f t="shared" ref="P74:Q74" si="293">C489</f>
        <v>0</v>
      </c>
      <c r="Q74" s="96">
        <f t="shared" si="293"/>
        <v>0</v>
      </c>
      <c r="S74" s="88">
        <v>14560000000</v>
      </c>
      <c r="T74" s="88">
        <v>16.298297999999999</v>
      </c>
      <c r="U74" s="88">
        <v>24.601635000000002</v>
      </c>
      <c r="V74" s="8"/>
      <c r="W74" s="96">
        <f t="shared" si="273"/>
        <v>15.2</v>
      </c>
      <c r="X74" s="96">
        <f t="shared" si="274"/>
        <v>23.999298</v>
      </c>
      <c r="Y74" s="96">
        <f t="shared" si="275"/>
        <v>15.131221</v>
      </c>
      <c r="Z74" s="96">
        <f t="shared" si="276"/>
        <v>15.2</v>
      </c>
      <c r="AA74" s="96">
        <f t="shared" ref="AA74:AB74" si="294">T283</f>
        <v>0</v>
      </c>
      <c r="AB74" s="96">
        <f t="shared" si="294"/>
        <v>0</v>
      </c>
      <c r="AC74" s="96">
        <f t="shared" si="278"/>
        <v>15.2</v>
      </c>
      <c r="AD74" s="43">
        <f t="shared" ref="AD74:AE74" si="295">T489</f>
        <v>0</v>
      </c>
      <c r="AE74" s="96">
        <f t="shared" si="295"/>
        <v>0</v>
      </c>
    </row>
    <row r="75" spans="2:31" x14ac:dyDescent="0.25">
      <c r="B75" s="88">
        <v>29481000000</v>
      </c>
      <c r="C75" s="88">
        <v>6.4945086999999999</v>
      </c>
      <c r="D75" s="88">
        <v>21.126830999999999</v>
      </c>
      <c r="E75" s="88"/>
      <c r="F75" s="88"/>
      <c r="G75" s="88"/>
      <c r="H75" s="8"/>
      <c r="I75" s="99">
        <f t="shared" si="266"/>
        <v>29.991</v>
      </c>
      <c r="J75" s="99">
        <f t="shared" si="267"/>
        <v>21.312071</v>
      </c>
      <c r="K75" s="99">
        <f t="shared" si="268"/>
        <v>6.1611729000000004</v>
      </c>
      <c r="L75" s="6">
        <f t="shared" si="269"/>
        <v>30.161000000000001</v>
      </c>
      <c r="M75" s="96">
        <f t="shared" ref="M75:N75" si="296">C284</f>
        <v>0</v>
      </c>
      <c r="N75" s="96">
        <f t="shared" si="296"/>
        <v>0</v>
      </c>
      <c r="O75" s="96">
        <f t="shared" si="271"/>
        <v>30.161000000000001</v>
      </c>
      <c r="P75" s="96">
        <f t="shared" ref="P75:Q75" si="297">C490</f>
        <v>0</v>
      </c>
      <c r="Q75" s="96">
        <f t="shared" si="297"/>
        <v>0</v>
      </c>
      <c r="S75" s="88">
        <v>14720000000</v>
      </c>
      <c r="T75" s="88">
        <v>16.171274</v>
      </c>
      <c r="U75" s="88">
        <v>24.665085000000001</v>
      </c>
      <c r="V75" s="8"/>
      <c r="W75" s="96">
        <f t="shared" si="273"/>
        <v>15.36</v>
      </c>
      <c r="X75" s="96">
        <f t="shared" si="274"/>
        <v>24.428736000000001</v>
      </c>
      <c r="Y75" s="96">
        <f t="shared" si="275"/>
        <v>15.619002</v>
      </c>
      <c r="Z75" s="96">
        <f t="shared" si="276"/>
        <v>15.36</v>
      </c>
      <c r="AA75" s="96">
        <f t="shared" ref="AA75:AB75" si="298">T284</f>
        <v>0</v>
      </c>
      <c r="AB75" s="96">
        <f t="shared" si="298"/>
        <v>0</v>
      </c>
      <c r="AC75" s="96">
        <f t="shared" si="278"/>
        <v>15.36</v>
      </c>
      <c r="AD75" s="43">
        <f t="shared" ref="AD75:AE75" si="299">T490</f>
        <v>0</v>
      </c>
      <c r="AE75" s="96">
        <f t="shared" si="299"/>
        <v>0</v>
      </c>
    </row>
    <row r="76" spans="2:31" x14ac:dyDescent="0.25">
      <c r="B76" s="88">
        <v>29651000000</v>
      </c>
      <c r="C76" s="88">
        <v>6.1440153000000004</v>
      </c>
      <c r="D76" s="88">
        <v>20.962629</v>
      </c>
      <c r="E76" s="88"/>
      <c r="F76" s="88"/>
      <c r="G76" s="88"/>
      <c r="H76" s="8"/>
      <c r="I76" s="99">
        <f t="shared" si="266"/>
        <v>30.161000000000001</v>
      </c>
      <c r="J76" s="99">
        <f t="shared" si="267"/>
        <v>21.547519999999999</v>
      </c>
      <c r="K76" s="99">
        <f t="shared" si="268"/>
        <v>6.2720789999999997</v>
      </c>
      <c r="L76" s="6">
        <f t="shared" si="269"/>
        <v>30.331</v>
      </c>
      <c r="M76" s="96">
        <f t="shared" ref="M76:N76" si="300">C285</f>
        <v>0</v>
      </c>
      <c r="N76" s="96">
        <f t="shared" si="300"/>
        <v>0</v>
      </c>
      <c r="O76" s="96">
        <f t="shared" si="271"/>
        <v>30.331</v>
      </c>
      <c r="P76" s="96">
        <f t="shared" ref="P76:Q76" si="301">C491</f>
        <v>0</v>
      </c>
      <c r="Q76" s="96">
        <f t="shared" si="301"/>
        <v>0</v>
      </c>
      <c r="S76" s="88">
        <v>14880000000</v>
      </c>
      <c r="T76" s="88">
        <v>15.541535</v>
      </c>
      <c r="U76" s="88">
        <v>24.306173000000001</v>
      </c>
      <c r="V76" s="8"/>
      <c r="W76" s="96">
        <f t="shared" si="273"/>
        <v>15.52</v>
      </c>
      <c r="X76" s="96">
        <f t="shared" si="274"/>
        <v>27.633154000000001</v>
      </c>
      <c r="Y76" s="96">
        <f t="shared" si="275"/>
        <v>18.622900000000001</v>
      </c>
      <c r="Z76" s="96">
        <f t="shared" si="276"/>
        <v>15.52</v>
      </c>
      <c r="AA76" s="96">
        <f t="shared" ref="AA76:AB76" si="302">T285</f>
        <v>0</v>
      </c>
      <c r="AB76" s="96">
        <f t="shared" si="302"/>
        <v>0</v>
      </c>
      <c r="AC76" s="96">
        <f t="shared" si="278"/>
        <v>15.52</v>
      </c>
      <c r="AD76" s="43">
        <f t="shared" ref="AD76:AE76" si="303">T491</f>
        <v>0</v>
      </c>
      <c r="AE76" s="96">
        <f t="shared" si="303"/>
        <v>0</v>
      </c>
    </row>
    <row r="77" spans="2:31" x14ac:dyDescent="0.25">
      <c r="B77" s="88">
        <v>29821000000</v>
      </c>
      <c r="C77" s="88">
        <v>6.2897496000000004</v>
      </c>
      <c r="D77" s="88">
        <v>21.271528</v>
      </c>
      <c r="E77" s="88"/>
      <c r="F77" s="88"/>
      <c r="G77" s="88"/>
      <c r="H77" s="8"/>
      <c r="I77" s="99">
        <f t="shared" si="266"/>
        <v>30.331</v>
      </c>
      <c r="J77" s="99">
        <f t="shared" si="267"/>
        <v>21.962971</v>
      </c>
      <c r="K77" s="99">
        <f t="shared" si="268"/>
        <v>6.5423574000000002</v>
      </c>
      <c r="L77" s="6">
        <f t="shared" si="269"/>
        <v>30.501000000000001</v>
      </c>
      <c r="M77" s="96">
        <f t="shared" ref="M77:N77" si="304">C286</f>
        <v>0</v>
      </c>
      <c r="N77" s="96">
        <f t="shared" si="304"/>
        <v>0</v>
      </c>
      <c r="O77" s="96">
        <f t="shared" si="271"/>
        <v>30.501000000000001</v>
      </c>
      <c r="P77" s="96">
        <f t="shared" ref="P77:Q77" si="305">C492</f>
        <v>0</v>
      </c>
      <c r="Q77" s="96">
        <f t="shared" si="305"/>
        <v>0</v>
      </c>
      <c r="S77" s="88">
        <v>15040000000</v>
      </c>
      <c r="T77" s="88">
        <v>15.131221</v>
      </c>
      <c r="U77" s="88">
        <v>23.999298</v>
      </c>
      <c r="V77" s="8"/>
      <c r="W77" s="96">
        <f t="shared" si="273"/>
        <v>15.68</v>
      </c>
      <c r="X77" s="96">
        <f t="shared" si="274"/>
        <v>24.382490000000001</v>
      </c>
      <c r="Y77" s="96">
        <f t="shared" si="275"/>
        <v>15.366160000000001</v>
      </c>
      <c r="Z77" s="96">
        <f t="shared" si="276"/>
        <v>15.68</v>
      </c>
      <c r="AA77" s="96">
        <f t="shared" ref="AA77:AB77" si="306">T286</f>
        <v>0</v>
      </c>
      <c r="AB77" s="96">
        <f t="shared" si="306"/>
        <v>0</v>
      </c>
      <c r="AC77" s="96">
        <f t="shared" si="278"/>
        <v>15.68</v>
      </c>
      <c r="AD77" s="43">
        <f t="shared" ref="AD77:AE77" si="307">T492</f>
        <v>0</v>
      </c>
      <c r="AE77" s="96">
        <f t="shared" si="307"/>
        <v>0</v>
      </c>
    </row>
    <row r="78" spans="2:31" x14ac:dyDescent="0.25">
      <c r="B78" s="88">
        <v>29991000000</v>
      </c>
      <c r="C78" s="88">
        <v>6.1611729000000004</v>
      </c>
      <c r="D78" s="88">
        <v>21.312071</v>
      </c>
      <c r="E78" s="88"/>
      <c r="F78" s="88"/>
      <c r="G78" s="88"/>
      <c r="H78" s="8"/>
      <c r="I78" s="99">
        <f t="shared" si="266"/>
        <v>30.501000000000001</v>
      </c>
      <c r="J78" s="99">
        <f t="shared" si="267"/>
        <v>22.529883999999999</v>
      </c>
      <c r="K78" s="99">
        <f t="shared" si="268"/>
        <v>6.9765820999999999</v>
      </c>
      <c r="L78" s="6">
        <f t="shared" si="269"/>
        <v>30.670999999999999</v>
      </c>
      <c r="M78" s="96">
        <f t="shared" ref="M78:N78" si="308">C287</f>
        <v>0</v>
      </c>
      <c r="N78" s="96">
        <f t="shared" si="308"/>
        <v>0</v>
      </c>
      <c r="O78" s="96">
        <f t="shared" si="271"/>
        <v>30.670999999999999</v>
      </c>
      <c r="P78" s="96">
        <f t="shared" ref="P78:Q78" si="309">C493</f>
        <v>0</v>
      </c>
      <c r="Q78" s="96">
        <f t="shared" si="309"/>
        <v>0</v>
      </c>
      <c r="S78" s="88">
        <v>15200000000</v>
      </c>
      <c r="T78" s="88">
        <v>15.619002</v>
      </c>
      <c r="U78" s="88">
        <v>24.428736000000001</v>
      </c>
      <c r="V78" s="8"/>
      <c r="W78" s="96">
        <f t="shared" si="273"/>
        <v>15.84</v>
      </c>
      <c r="X78" s="96">
        <f t="shared" si="274"/>
        <v>23.095075999999999</v>
      </c>
      <c r="Y78" s="96">
        <f t="shared" si="275"/>
        <v>13.990266</v>
      </c>
      <c r="Z78" s="96">
        <f t="shared" si="276"/>
        <v>15.84</v>
      </c>
      <c r="AA78" s="96">
        <f t="shared" ref="AA78:AB78" si="310">T287</f>
        <v>0</v>
      </c>
      <c r="AB78" s="96">
        <f t="shared" si="310"/>
        <v>0</v>
      </c>
      <c r="AC78" s="96">
        <f t="shared" si="278"/>
        <v>15.84</v>
      </c>
      <c r="AD78" s="43">
        <f t="shared" ref="AD78:AE78" si="311">T493</f>
        <v>0</v>
      </c>
      <c r="AE78" s="96">
        <f t="shared" si="311"/>
        <v>0</v>
      </c>
    </row>
    <row r="79" spans="2:31" x14ac:dyDescent="0.25">
      <c r="B79" s="88">
        <v>30161000000</v>
      </c>
      <c r="C79" s="88">
        <v>6.2720789999999997</v>
      </c>
      <c r="D79" s="88">
        <v>21.547519999999999</v>
      </c>
      <c r="E79" s="88"/>
      <c r="F79" s="88"/>
      <c r="G79" s="88"/>
      <c r="H79" s="8"/>
      <c r="I79" s="99">
        <f t="shared" si="266"/>
        <v>30.670999999999999</v>
      </c>
      <c r="J79" s="99">
        <f t="shared" si="267"/>
        <v>22.818192</v>
      </c>
      <c r="K79" s="99">
        <f t="shared" si="268"/>
        <v>7.122941</v>
      </c>
      <c r="L79" s="6">
        <f t="shared" si="269"/>
        <v>30.841000000000001</v>
      </c>
      <c r="M79" s="96">
        <f t="shared" ref="M79:N79" si="312">C288</f>
        <v>0</v>
      </c>
      <c r="N79" s="96">
        <f t="shared" si="312"/>
        <v>0</v>
      </c>
      <c r="O79" s="96">
        <f t="shared" si="271"/>
        <v>30.841000000000001</v>
      </c>
      <c r="P79" s="96">
        <f t="shared" ref="P79:Q79" si="313">C494</f>
        <v>0</v>
      </c>
      <c r="Q79" s="96">
        <f t="shared" si="313"/>
        <v>0</v>
      </c>
      <c r="S79" s="88">
        <v>15360000000</v>
      </c>
      <c r="T79" s="88">
        <v>18.622900000000001</v>
      </c>
      <c r="U79" s="88">
        <v>27.633154000000001</v>
      </c>
      <c r="V79" s="8"/>
      <c r="W79" s="96">
        <f t="shared" si="273"/>
        <v>16</v>
      </c>
      <c r="X79" s="96">
        <f t="shared" si="274"/>
        <v>22.36871</v>
      </c>
      <c r="Y79" s="96">
        <f t="shared" si="275"/>
        <v>13.523724</v>
      </c>
      <c r="Z79" s="96">
        <f t="shared" si="276"/>
        <v>16</v>
      </c>
      <c r="AA79" s="96">
        <f t="shared" ref="AA79:AB79" si="314">T288</f>
        <v>0</v>
      </c>
      <c r="AB79" s="96">
        <f t="shared" si="314"/>
        <v>0</v>
      </c>
      <c r="AC79" s="96">
        <f t="shared" si="278"/>
        <v>16</v>
      </c>
      <c r="AD79" s="43">
        <f t="shared" ref="AD79:AE79" si="315">T494</f>
        <v>0</v>
      </c>
      <c r="AE79" s="96">
        <f t="shared" si="315"/>
        <v>0</v>
      </c>
    </row>
    <row r="80" spans="2:31" x14ac:dyDescent="0.25">
      <c r="B80" s="88">
        <v>30331000000</v>
      </c>
      <c r="C80" s="88">
        <v>6.5423574000000002</v>
      </c>
      <c r="D80" s="88">
        <v>21.962971</v>
      </c>
      <c r="E80" s="88"/>
      <c r="F80" s="88"/>
      <c r="G80" s="88"/>
      <c r="H80" s="8"/>
      <c r="I80" s="99">
        <f t="shared" si="266"/>
        <v>30.841000000000001</v>
      </c>
      <c r="J80" s="99">
        <f t="shared" si="267"/>
        <v>22.937667999999999</v>
      </c>
      <c r="K80" s="99">
        <f t="shared" si="268"/>
        <v>7.2252482999999996</v>
      </c>
      <c r="L80" s="6">
        <f t="shared" si="269"/>
        <v>31.010999999999999</v>
      </c>
      <c r="M80" s="96">
        <f t="shared" ref="M80:N80" si="316">C289</f>
        <v>0</v>
      </c>
      <c r="N80" s="96">
        <f t="shared" si="316"/>
        <v>0</v>
      </c>
      <c r="O80" s="96">
        <f t="shared" si="271"/>
        <v>31.010999999999999</v>
      </c>
      <c r="P80" s="96">
        <f t="shared" ref="P80:Q80" si="317">C495</f>
        <v>0</v>
      </c>
      <c r="Q80" s="96">
        <f t="shared" si="317"/>
        <v>0</v>
      </c>
      <c r="S80" s="88">
        <v>15520000000</v>
      </c>
      <c r="T80" s="88">
        <v>15.366160000000001</v>
      </c>
      <c r="U80" s="88">
        <v>24.382490000000001</v>
      </c>
      <c r="V80" s="8"/>
      <c r="W80" s="96">
        <f t="shared" si="273"/>
        <v>16.16</v>
      </c>
      <c r="X80" s="96">
        <f t="shared" si="274"/>
        <v>21.795403</v>
      </c>
      <c r="Y80" s="96">
        <f t="shared" si="275"/>
        <v>13.010593999999999</v>
      </c>
      <c r="Z80" s="96">
        <f t="shared" si="276"/>
        <v>16.16</v>
      </c>
      <c r="AA80" s="96">
        <f t="shared" ref="AA80:AB80" si="318">T289</f>
        <v>0</v>
      </c>
      <c r="AB80" s="96">
        <f t="shared" si="318"/>
        <v>0</v>
      </c>
      <c r="AC80" s="96">
        <f t="shared" si="278"/>
        <v>16.16</v>
      </c>
      <c r="AD80" s="43">
        <f t="shared" ref="AD80:AE80" si="319">T495</f>
        <v>0</v>
      </c>
      <c r="AE80" s="96">
        <f t="shared" si="319"/>
        <v>0</v>
      </c>
    </row>
    <row r="81" spans="2:31" x14ac:dyDescent="0.25">
      <c r="B81" s="88">
        <v>30501000000</v>
      </c>
      <c r="C81" s="88">
        <v>6.9765820999999999</v>
      </c>
      <c r="D81" s="88">
        <v>22.529883999999999</v>
      </c>
      <c r="E81" s="88"/>
      <c r="F81" s="88"/>
      <c r="G81" s="88"/>
      <c r="H81" s="8"/>
      <c r="I81" s="99">
        <f t="shared" si="266"/>
        <v>31.010999999999999</v>
      </c>
      <c r="J81" s="99">
        <f t="shared" si="267"/>
        <v>23.101025</v>
      </c>
      <c r="K81" s="99">
        <f t="shared" si="268"/>
        <v>7.3733548999999998</v>
      </c>
      <c r="L81" s="6">
        <f t="shared" si="269"/>
        <v>31.181000000000001</v>
      </c>
      <c r="M81" s="96">
        <f t="shared" ref="M81:N81" si="320">C290</f>
        <v>0</v>
      </c>
      <c r="N81" s="96">
        <f t="shared" si="320"/>
        <v>0</v>
      </c>
      <c r="O81" s="96">
        <f t="shared" si="271"/>
        <v>31.181000000000001</v>
      </c>
      <c r="P81" s="96">
        <f t="shared" ref="P81:Q81" si="321">C496</f>
        <v>0</v>
      </c>
      <c r="Q81" s="96">
        <f t="shared" si="321"/>
        <v>0</v>
      </c>
      <c r="S81" s="88">
        <v>15680000000</v>
      </c>
      <c r="T81" s="88">
        <v>13.990266</v>
      </c>
      <c r="U81" s="88">
        <v>23.095075999999999</v>
      </c>
      <c r="V81" s="8"/>
      <c r="W81" s="96">
        <f t="shared" si="273"/>
        <v>16.32</v>
      </c>
      <c r="X81" s="96">
        <f t="shared" si="274"/>
        <v>21.983093</v>
      </c>
      <c r="Y81" s="96">
        <f t="shared" si="275"/>
        <v>12.911422</v>
      </c>
      <c r="Z81" s="96">
        <f t="shared" si="276"/>
        <v>16.32</v>
      </c>
      <c r="AA81" s="96">
        <f t="shared" ref="AA81:AB81" si="322">T290</f>
        <v>0</v>
      </c>
      <c r="AB81" s="96">
        <f t="shared" si="322"/>
        <v>0</v>
      </c>
      <c r="AC81" s="96">
        <f t="shared" si="278"/>
        <v>16.32</v>
      </c>
      <c r="AD81" s="43">
        <f t="shared" ref="AD81:AE81" si="323">T496</f>
        <v>0</v>
      </c>
      <c r="AE81" s="96">
        <f t="shared" si="323"/>
        <v>0</v>
      </c>
    </row>
    <row r="82" spans="2:31" x14ac:dyDescent="0.25">
      <c r="B82" s="88">
        <v>30671000000</v>
      </c>
      <c r="C82" s="88">
        <v>7.122941</v>
      </c>
      <c r="D82" s="88">
        <v>22.818192</v>
      </c>
      <c r="E82" s="88"/>
      <c r="F82" s="88"/>
      <c r="G82" s="88"/>
      <c r="H82" s="8"/>
      <c r="I82" s="99">
        <f t="shared" si="266"/>
        <v>31.181000000000001</v>
      </c>
      <c r="J82" s="99">
        <f t="shared" si="267"/>
        <v>23.193453000000002</v>
      </c>
      <c r="K82" s="99">
        <f t="shared" si="268"/>
        <v>7.4224920000000001</v>
      </c>
      <c r="L82" s="6">
        <f t="shared" si="269"/>
        <v>31.350999999999999</v>
      </c>
      <c r="M82" s="96">
        <f t="shared" ref="M82:N82" si="324">C291</f>
        <v>0</v>
      </c>
      <c r="N82" s="96">
        <f t="shared" si="324"/>
        <v>0</v>
      </c>
      <c r="O82" s="96">
        <f t="shared" si="271"/>
        <v>31.350999999999999</v>
      </c>
      <c r="P82" s="96">
        <f t="shared" ref="P82:Q82" si="325">C497</f>
        <v>0</v>
      </c>
      <c r="Q82" s="96">
        <f t="shared" si="325"/>
        <v>0</v>
      </c>
      <c r="S82" s="88">
        <v>15840000000</v>
      </c>
      <c r="T82" s="88">
        <v>13.523724</v>
      </c>
      <c r="U82" s="88">
        <v>22.36871</v>
      </c>
      <c r="V82" s="8"/>
      <c r="W82" s="96">
        <f t="shared" si="273"/>
        <v>16.48</v>
      </c>
      <c r="X82" s="96">
        <f t="shared" si="274"/>
        <v>21.460609000000002</v>
      </c>
      <c r="Y82" s="96">
        <f t="shared" si="275"/>
        <v>12.720672</v>
      </c>
      <c r="Z82" s="96">
        <f t="shared" si="276"/>
        <v>16.48</v>
      </c>
      <c r="AA82" s="96">
        <f t="shared" ref="AA82:AB82" si="326">T291</f>
        <v>0</v>
      </c>
      <c r="AB82" s="96">
        <f t="shared" si="326"/>
        <v>0</v>
      </c>
      <c r="AC82" s="96">
        <f t="shared" si="278"/>
        <v>16.48</v>
      </c>
      <c r="AD82" s="43">
        <f t="shared" ref="AD82:AE82" si="327">T497</f>
        <v>0</v>
      </c>
      <c r="AE82" s="96">
        <f t="shared" si="327"/>
        <v>0</v>
      </c>
    </row>
    <row r="83" spans="2:31" x14ac:dyDescent="0.25">
      <c r="B83" s="88">
        <v>30841000000</v>
      </c>
      <c r="C83" s="88">
        <v>7.2252482999999996</v>
      </c>
      <c r="D83" s="88">
        <v>22.937667999999999</v>
      </c>
      <c r="E83" s="88"/>
      <c r="F83" s="88"/>
      <c r="G83" s="88"/>
      <c r="H83" s="8"/>
      <c r="I83" s="99">
        <f t="shared" si="266"/>
        <v>31.350999999999999</v>
      </c>
      <c r="J83" s="99">
        <f t="shared" si="267"/>
        <v>22.956633</v>
      </c>
      <c r="K83" s="99">
        <f t="shared" si="268"/>
        <v>7.2524256999999999</v>
      </c>
      <c r="L83" s="6">
        <f t="shared" si="269"/>
        <v>31.521000000000001</v>
      </c>
      <c r="M83" s="96">
        <f t="shared" ref="M83:N83" si="328">C292</f>
        <v>0</v>
      </c>
      <c r="N83" s="96">
        <f t="shared" si="328"/>
        <v>0</v>
      </c>
      <c r="O83" s="96">
        <f t="shared" si="271"/>
        <v>31.521000000000001</v>
      </c>
      <c r="P83" s="96">
        <f t="shared" ref="P83:Q83" si="329">C498</f>
        <v>0</v>
      </c>
      <c r="Q83" s="96">
        <f t="shared" si="329"/>
        <v>0</v>
      </c>
      <c r="S83" s="88">
        <v>16000000000</v>
      </c>
      <c r="T83" s="88">
        <v>13.010593999999999</v>
      </c>
      <c r="U83" s="88">
        <v>21.795403</v>
      </c>
      <c r="V83" s="8"/>
      <c r="W83" s="96">
        <f t="shared" si="273"/>
        <v>16.64</v>
      </c>
      <c r="X83" s="96">
        <f t="shared" si="274"/>
        <v>21.306538</v>
      </c>
      <c r="Y83" s="96">
        <f t="shared" si="275"/>
        <v>12.837211</v>
      </c>
      <c r="Z83" s="96">
        <f t="shared" si="276"/>
        <v>16.64</v>
      </c>
      <c r="AA83" s="96">
        <f t="shared" ref="AA83:AB83" si="330">T292</f>
        <v>0</v>
      </c>
      <c r="AB83" s="96">
        <f t="shared" si="330"/>
        <v>0</v>
      </c>
      <c r="AC83" s="96">
        <f t="shared" si="278"/>
        <v>16.64</v>
      </c>
      <c r="AD83" s="43">
        <f t="shared" ref="AD83:AE83" si="331">T498</f>
        <v>0</v>
      </c>
      <c r="AE83" s="96">
        <f t="shared" si="331"/>
        <v>0</v>
      </c>
    </row>
    <row r="84" spans="2:31" x14ac:dyDescent="0.25">
      <c r="B84" s="88">
        <v>31011000000</v>
      </c>
      <c r="C84" s="88">
        <v>7.3733548999999998</v>
      </c>
      <c r="D84" s="88">
        <v>23.101025</v>
      </c>
      <c r="E84" s="88"/>
      <c r="F84" s="88"/>
      <c r="G84" s="88"/>
      <c r="H84" s="8"/>
      <c r="I84" s="99">
        <f t="shared" si="266"/>
        <v>31.521000000000001</v>
      </c>
      <c r="J84" s="99">
        <f t="shared" si="267"/>
        <v>22.878661999999998</v>
      </c>
      <c r="K84" s="99">
        <f t="shared" si="268"/>
        <v>7.2844027999999996</v>
      </c>
      <c r="L84" s="6">
        <f t="shared" si="269"/>
        <v>31.690999999999999</v>
      </c>
      <c r="M84" s="96">
        <f t="shared" ref="M84:N84" si="332">C293</f>
        <v>0</v>
      </c>
      <c r="N84" s="96">
        <f t="shared" si="332"/>
        <v>0</v>
      </c>
      <c r="O84" s="96">
        <f t="shared" si="271"/>
        <v>31.690999999999999</v>
      </c>
      <c r="P84" s="96">
        <f t="shared" ref="P84:Q84" si="333">C499</f>
        <v>0</v>
      </c>
      <c r="Q84" s="96">
        <f t="shared" si="333"/>
        <v>0</v>
      </c>
      <c r="S84" s="88">
        <v>16160000000</v>
      </c>
      <c r="T84" s="88">
        <v>12.911422</v>
      </c>
      <c r="U84" s="88">
        <v>21.983093</v>
      </c>
      <c r="V84" s="8"/>
      <c r="W84" s="96">
        <f t="shared" si="273"/>
        <v>16.8</v>
      </c>
      <c r="X84" s="96">
        <f t="shared" si="274"/>
        <v>22.612452999999999</v>
      </c>
      <c r="Y84" s="96">
        <f t="shared" si="275"/>
        <v>14.059943000000001</v>
      </c>
      <c r="Z84" s="96">
        <f t="shared" si="276"/>
        <v>16.8</v>
      </c>
      <c r="AA84" s="96">
        <f t="shared" ref="AA84:AB84" si="334">T293</f>
        <v>0</v>
      </c>
      <c r="AB84" s="96">
        <f t="shared" si="334"/>
        <v>0</v>
      </c>
      <c r="AC84" s="96">
        <f t="shared" si="278"/>
        <v>16.8</v>
      </c>
      <c r="AD84" s="43">
        <f t="shared" ref="AD84:AE84" si="335">T499</f>
        <v>0</v>
      </c>
      <c r="AE84" s="96">
        <f t="shared" si="335"/>
        <v>0</v>
      </c>
    </row>
    <row r="85" spans="2:31" x14ac:dyDescent="0.25">
      <c r="B85" s="88">
        <v>31181000000</v>
      </c>
      <c r="C85" s="88">
        <v>7.4224920000000001</v>
      </c>
      <c r="D85" s="88">
        <v>23.193453000000002</v>
      </c>
      <c r="E85" s="88"/>
      <c r="F85" s="88"/>
      <c r="G85" s="88"/>
      <c r="H85" s="8"/>
      <c r="I85" s="99">
        <f t="shared" si="266"/>
        <v>31.690999999999999</v>
      </c>
      <c r="J85" s="99">
        <f t="shared" si="267"/>
        <v>23.003903999999999</v>
      </c>
      <c r="K85" s="99">
        <f t="shared" si="268"/>
        <v>7.5105013999999999</v>
      </c>
      <c r="L85" s="6">
        <f t="shared" si="269"/>
        <v>31.861000000000001</v>
      </c>
      <c r="M85" s="96">
        <f t="shared" ref="M85:N85" si="336">C294</f>
        <v>0</v>
      </c>
      <c r="N85" s="96">
        <f t="shared" si="336"/>
        <v>0</v>
      </c>
      <c r="O85" s="96">
        <f t="shared" si="271"/>
        <v>31.861000000000001</v>
      </c>
      <c r="P85" s="96">
        <f t="shared" ref="P85:Q85" si="337">C500</f>
        <v>0</v>
      </c>
      <c r="Q85" s="96">
        <f t="shared" si="337"/>
        <v>0</v>
      </c>
      <c r="S85" s="88">
        <v>16320000000</v>
      </c>
      <c r="T85" s="88">
        <v>12.720672</v>
      </c>
      <c r="U85" s="88">
        <v>21.460609000000002</v>
      </c>
      <c r="V85" s="8"/>
      <c r="W85" s="96">
        <f t="shared" si="273"/>
        <v>16.96</v>
      </c>
      <c r="X85" s="96">
        <f t="shared" si="274"/>
        <v>26.382843000000001</v>
      </c>
      <c r="Y85" s="96">
        <f t="shared" si="275"/>
        <v>17.452669</v>
      </c>
      <c r="Z85" s="96">
        <f t="shared" si="276"/>
        <v>16.96</v>
      </c>
      <c r="AA85" s="96">
        <f t="shared" ref="AA85:AB85" si="338">T294</f>
        <v>0</v>
      </c>
      <c r="AB85" s="96">
        <f t="shared" si="338"/>
        <v>0</v>
      </c>
      <c r="AC85" s="96">
        <f t="shared" si="278"/>
        <v>16.96</v>
      </c>
      <c r="AD85" s="43">
        <f t="shared" ref="AD85:AE85" si="339">T500</f>
        <v>0</v>
      </c>
      <c r="AE85" s="96">
        <f t="shared" si="339"/>
        <v>0</v>
      </c>
    </row>
    <row r="86" spans="2:31" x14ac:dyDescent="0.25">
      <c r="B86" s="88">
        <v>31351000000</v>
      </c>
      <c r="C86" s="88">
        <v>7.2524256999999999</v>
      </c>
      <c r="D86" s="88">
        <v>22.956633</v>
      </c>
      <c r="E86" s="88"/>
      <c r="F86" s="88"/>
      <c r="G86" s="88"/>
      <c r="H86" s="8"/>
      <c r="I86" s="99">
        <f t="shared" si="266"/>
        <v>31.861000000000001</v>
      </c>
      <c r="J86" s="99">
        <f t="shared" si="267"/>
        <v>23.153621999999999</v>
      </c>
      <c r="K86" s="99">
        <f t="shared" si="268"/>
        <v>7.8562570000000003</v>
      </c>
      <c r="L86" s="6">
        <f t="shared" si="269"/>
        <v>32.030999999999999</v>
      </c>
      <c r="M86" s="96">
        <f t="shared" ref="M86:N86" si="340">C295</f>
        <v>0</v>
      </c>
      <c r="N86" s="96">
        <f t="shared" si="340"/>
        <v>0</v>
      </c>
      <c r="O86" s="96">
        <f t="shared" si="271"/>
        <v>32.030999999999999</v>
      </c>
      <c r="P86" s="96">
        <f t="shared" ref="P86:Q86" si="341">C501</f>
        <v>0</v>
      </c>
      <c r="Q86" s="96">
        <f t="shared" si="341"/>
        <v>0</v>
      </c>
      <c r="S86" s="88">
        <v>16480000000</v>
      </c>
      <c r="T86" s="88">
        <v>12.837211</v>
      </c>
      <c r="U86" s="88">
        <v>21.306538</v>
      </c>
      <c r="V86" s="8"/>
      <c r="W86" s="96">
        <f t="shared" si="273"/>
        <v>17.12</v>
      </c>
      <c r="X86" s="96">
        <f t="shared" si="274"/>
        <v>27.261247999999998</v>
      </c>
      <c r="Y86" s="96">
        <f t="shared" si="275"/>
        <v>18.229361999999998</v>
      </c>
      <c r="Z86" s="96">
        <f t="shared" si="276"/>
        <v>17.12</v>
      </c>
      <c r="AA86" s="96">
        <f t="shared" ref="AA86:AB86" si="342">T295</f>
        <v>0</v>
      </c>
      <c r="AB86" s="96">
        <f t="shared" si="342"/>
        <v>0</v>
      </c>
      <c r="AC86" s="96">
        <f t="shared" si="278"/>
        <v>17.12</v>
      </c>
      <c r="AD86" s="43">
        <f t="shared" ref="AD86:AE86" si="343">T501</f>
        <v>0</v>
      </c>
      <c r="AE86" s="96">
        <f t="shared" si="343"/>
        <v>0</v>
      </c>
    </row>
    <row r="87" spans="2:31" x14ac:dyDescent="0.25">
      <c r="B87" s="88">
        <v>31521000000</v>
      </c>
      <c r="C87" s="88">
        <v>7.2844027999999996</v>
      </c>
      <c r="D87" s="88">
        <v>22.878661999999998</v>
      </c>
      <c r="E87" s="88"/>
      <c r="F87" s="88"/>
      <c r="G87" s="88"/>
      <c r="H87" s="8"/>
      <c r="I87" s="99">
        <f t="shared" si="266"/>
        <v>32.030999999999999</v>
      </c>
      <c r="J87" s="99">
        <f t="shared" si="267"/>
        <v>23.604876999999998</v>
      </c>
      <c r="K87" s="99">
        <f t="shared" si="268"/>
        <v>8.4710274000000005</v>
      </c>
      <c r="L87" s="6">
        <f t="shared" si="269"/>
        <v>32.201000000000001</v>
      </c>
      <c r="M87" s="96">
        <f t="shared" ref="M87:N87" si="344">C296</f>
        <v>0</v>
      </c>
      <c r="N87" s="96">
        <f t="shared" si="344"/>
        <v>0</v>
      </c>
      <c r="O87" s="96">
        <f t="shared" si="271"/>
        <v>32.201000000000001</v>
      </c>
      <c r="P87" s="96">
        <f t="shared" ref="P87:Q87" si="345">C502</f>
        <v>0</v>
      </c>
      <c r="Q87" s="96">
        <f t="shared" si="345"/>
        <v>0</v>
      </c>
      <c r="S87" s="88">
        <v>16640000000</v>
      </c>
      <c r="T87" s="88">
        <v>14.059943000000001</v>
      </c>
      <c r="U87" s="88">
        <v>22.612452999999999</v>
      </c>
      <c r="V87" s="8"/>
      <c r="W87" s="96">
        <f t="shared" si="273"/>
        <v>17.28</v>
      </c>
      <c r="X87" s="96">
        <f t="shared" si="274"/>
        <v>24.314722</v>
      </c>
      <c r="Y87" s="96">
        <f t="shared" si="275"/>
        <v>15.14091</v>
      </c>
      <c r="Z87" s="96">
        <f t="shared" si="276"/>
        <v>17.28</v>
      </c>
      <c r="AA87" s="96">
        <f t="shared" ref="AA87:AB87" si="346">T296</f>
        <v>0</v>
      </c>
      <c r="AB87" s="96">
        <f t="shared" si="346"/>
        <v>0</v>
      </c>
      <c r="AC87" s="96">
        <f t="shared" si="278"/>
        <v>17.28</v>
      </c>
      <c r="AD87" s="43">
        <f t="shared" ref="AD87:AE87" si="347">T502</f>
        <v>0</v>
      </c>
      <c r="AE87" s="96">
        <f t="shared" si="347"/>
        <v>0</v>
      </c>
    </row>
    <row r="88" spans="2:31" x14ac:dyDescent="0.25">
      <c r="B88" s="88">
        <v>31691000000</v>
      </c>
      <c r="C88" s="88">
        <v>7.5105013999999999</v>
      </c>
      <c r="D88" s="88">
        <v>23.003903999999999</v>
      </c>
      <c r="E88" s="88"/>
      <c r="F88" s="88"/>
      <c r="G88" s="88"/>
      <c r="H88" s="8"/>
      <c r="I88" s="99">
        <f t="shared" si="266"/>
        <v>32.201000000000001</v>
      </c>
      <c r="J88" s="99">
        <f t="shared" si="267"/>
        <v>23.706704999999999</v>
      </c>
      <c r="K88" s="99">
        <f t="shared" si="268"/>
        <v>8.7989558999999993</v>
      </c>
      <c r="L88" s="6">
        <f t="shared" si="269"/>
        <v>32.371000000000002</v>
      </c>
      <c r="M88" s="96">
        <f t="shared" ref="M88:N88" si="348">C297</f>
        <v>0</v>
      </c>
      <c r="N88" s="96">
        <f t="shared" si="348"/>
        <v>0</v>
      </c>
      <c r="O88" s="96">
        <f t="shared" si="271"/>
        <v>32.371000000000002</v>
      </c>
      <c r="P88" s="96">
        <f t="shared" ref="P88:Q88" si="349">C503</f>
        <v>0</v>
      </c>
      <c r="Q88" s="96">
        <f t="shared" si="349"/>
        <v>0</v>
      </c>
      <c r="S88" s="88">
        <v>16800000000</v>
      </c>
      <c r="T88" s="88">
        <v>17.452669</v>
      </c>
      <c r="U88" s="88">
        <v>26.382843000000001</v>
      </c>
      <c r="V88" s="8"/>
      <c r="W88" s="96">
        <f t="shared" si="273"/>
        <v>17.440000000000001</v>
      </c>
      <c r="X88" s="96">
        <f t="shared" si="274"/>
        <v>24.024183000000001</v>
      </c>
      <c r="Y88" s="96">
        <f t="shared" si="275"/>
        <v>15.272029</v>
      </c>
      <c r="Z88" s="96">
        <f t="shared" si="276"/>
        <v>17.440000000000001</v>
      </c>
      <c r="AA88" s="96">
        <f t="shared" ref="AA88:AB88" si="350">T297</f>
        <v>0</v>
      </c>
      <c r="AB88" s="96">
        <f t="shared" si="350"/>
        <v>0</v>
      </c>
      <c r="AC88" s="96">
        <f t="shared" si="278"/>
        <v>17.440000000000001</v>
      </c>
      <c r="AD88" s="43">
        <f t="shared" ref="AD88:AE88" si="351">T503</f>
        <v>0</v>
      </c>
      <c r="AE88" s="96">
        <f t="shared" si="351"/>
        <v>0</v>
      </c>
    </row>
    <row r="89" spans="2:31" x14ac:dyDescent="0.25">
      <c r="B89" s="88">
        <v>31861000000</v>
      </c>
      <c r="C89" s="88">
        <v>7.8562570000000003</v>
      </c>
      <c r="D89" s="88">
        <v>23.153621999999999</v>
      </c>
      <c r="E89" s="88"/>
      <c r="F89" s="88"/>
      <c r="G89" s="88"/>
      <c r="H89" s="8"/>
      <c r="I89" s="99">
        <f t="shared" si="266"/>
        <v>32.371000000000002</v>
      </c>
      <c r="J89" s="99">
        <f t="shared" si="267"/>
        <v>24.022815999999999</v>
      </c>
      <c r="K89" s="99">
        <f t="shared" si="268"/>
        <v>9.4383183000000006</v>
      </c>
      <c r="L89" s="6">
        <f t="shared" si="269"/>
        <v>32.540999999999997</v>
      </c>
      <c r="M89" s="96">
        <f t="shared" ref="M89:N89" si="352">C298</f>
        <v>0</v>
      </c>
      <c r="N89" s="96">
        <f t="shared" si="352"/>
        <v>0</v>
      </c>
      <c r="O89" s="96">
        <f t="shared" si="271"/>
        <v>32.540999999999997</v>
      </c>
      <c r="P89" s="96">
        <f t="shared" ref="P89:Q89" si="353">C504</f>
        <v>0</v>
      </c>
      <c r="Q89" s="96">
        <f t="shared" si="353"/>
        <v>0</v>
      </c>
      <c r="S89" s="88">
        <v>16960000000</v>
      </c>
      <c r="T89" s="88">
        <v>18.229361999999998</v>
      </c>
      <c r="U89" s="88">
        <v>27.261247999999998</v>
      </c>
      <c r="V89" s="8"/>
      <c r="W89" s="96">
        <f t="shared" si="273"/>
        <v>17.600000000000001</v>
      </c>
      <c r="X89" s="96">
        <f t="shared" si="274"/>
        <v>24.397822999999999</v>
      </c>
      <c r="Y89" s="96">
        <f t="shared" si="275"/>
        <v>15.399944</v>
      </c>
      <c r="Z89" s="96">
        <f t="shared" si="276"/>
        <v>17.600000000000001</v>
      </c>
      <c r="AA89" s="96">
        <f t="shared" ref="AA89:AB89" si="354">T298</f>
        <v>0</v>
      </c>
      <c r="AB89" s="96">
        <f t="shared" si="354"/>
        <v>0</v>
      </c>
      <c r="AC89" s="96">
        <f t="shared" si="278"/>
        <v>17.600000000000001</v>
      </c>
      <c r="AD89" s="43">
        <f t="shared" ref="AD89:AE89" si="355">T504</f>
        <v>0</v>
      </c>
      <c r="AE89" s="96">
        <f t="shared" si="355"/>
        <v>0</v>
      </c>
    </row>
    <row r="90" spans="2:31" x14ac:dyDescent="0.25">
      <c r="B90" s="88">
        <v>32031000000</v>
      </c>
      <c r="C90" s="88">
        <v>8.4710274000000005</v>
      </c>
      <c r="D90" s="88">
        <v>23.604876999999998</v>
      </c>
      <c r="E90" s="88"/>
      <c r="F90" s="88"/>
      <c r="G90" s="88"/>
      <c r="H90" s="8"/>
      <c r="I90" s="99">
        <f t="shared" si="266"/>
        <v>32.540999999999997</v>
      </c>
      <c r="J90" s="99">
        <f t="shared" si="267"/>
        <v>24.696569</v>
      </c>
      <c r="K90" s="99">
        <f t="shared" si="268"/>
        <v>10.357536</v>
      </c>
      <c r="L90" s="6">
        <f t="shared" si="269"/>
        <v>32.710999999999999</v>
      </c>
      <c r="M90" s="96">
        <f t="shared" ref="M90:N90" si="356">C299</f>
        <v>0</v>
      </c>
      <c r="N90" s="96">
        <f t="shared" si="356"/>
        <v>0</v>
      </c>
      <c r="O90" s="96">
        <f t="shared" si="271"/>
        <v>32.710999999999999</v>
      </c>
      <c r="P90" s="96">
        <f t="shared" ref="P90:Q90" si="357">C505</f>
        <v>0</v>
      </c>
      <c r="Q90" s="96">
        <f t="shared" si="357"/>
        <v>0</v>
      </c>
      <c r="S90" s="88">
        <v>17120000000</v>
      </c>
      <c r="T90" s="88">
        <v>15.14091</v>
      </c>
      <c r="U90" s="88">
        <v>24.314722</v>
      </c>
      <c r="V90" s="8"/>
      <c r="W90" s="96">
        <f t="shared" si="273"/>
        <v>17.760000000000002</v>
      </c>
      <c r="X90" s="96">
        <f t="shared" si="274"/>
        <v>24.649713999999999</v>
      </c>
      <c r="Y90" s="96">
        <f t="shared" si="275"/>
        <v>15.648960000000001</v>
      </c>
      <c r="Z90" s="96">
        <f t="shared" si="276"/>
        <v>17.760000000000002</v>
      </c>
      <c r="AA90" s="96">
        <f t="shared" ref="AA90:AB90" si="358">T299</f>
        <v>0</v>
      </c>
      <c r="AB90" s="96">
        <f t="shared" si="358"/>
        <v>0</v>
      </c>
      <c r="AC90" s="96">
        <f t="shared" si="278"/>
        <v>17.760000000000002</v>
      </c>
      <c r="AD90" s="43">
        <f t="shared" ref="AD90:AE90" si="359">T505</f>
        <v>0</v>
      </c>
      <c r="AE90" s="96">
        <f t="shared" si="359"/>
        <v>0</v>
      </c>
    </row>
    <row r="91" spans="2:31" x14ac:dyDescent="0.25">
      <c r="B91" s="88">
        <v>32201000000</v>
      </c>
      <c r="C91" s="88">
        <v>8.7989558999999993</v>
      </c>
      <c r="D91" s="88">
        <v>23.706704999999999</v>
      </c>
      <c r="E91" s="88"/>
      <c r="F91" s="88"/>
      <c r="G91" s="88"/>
      <c r="H91" s="8"/>
      <c r="I91" s="99">
        <f t="shared" si="266"/>
        <v>32.710999999999999</v>
      </c>
      <c r="J91" s="99">
        <f t="shared" si="267"/>
        <v>24.806408000000001</v>
      </c>
      <c r="K91" s="99">
        <f t="shared" si="268"/>
        <v>10.745501000000001</v>
      </c>
      <c r="L91" s="6">
        <f t="shared" si="269"/>
        <v>32.881</v>
      </c>
      <c r="M91" s="96">
        <f t="shared" ref="M91:N91" si="360">C300</f>
        <v>0</v>
      </c>
      <c r="N91" s="96">
        <f t="shared" si="360"/>
        <v>0</v>
      </c>
      <c r="O91" s="96">
        <f t="shared" si="271"/>
        <v>32.881</v>
      </c>
      <c r="P91" s="96">
        <f t="shared" ref="P91:Q91" si="361">C506</f>
        <v>0</v>
      </c>
      <c r="Q91" s="96">
        <f t="shared" si="361"/>
        <v>0</v>
      </c>
      <c r="S91" s="88">
        <v>17280000000</v>
      </c>
      <c r="T91" s="88">
        <v>15.272029</v>
      </c>
      <c r="U91" s="88">
        <v>24.024183000000001</v>
      </c>
      <c r="V91" s="8"/>
      <c r="W91" s="96">
        <f t="shared" si="273"/>
        <v>17.920000000000002</v>
      </c>
      <c r="X91" s="96">
        <f t="shared" si="274"/>
        <v>24.537758</v>
      </c>
      <c r="Y91" s="96">
        <f t="shared" si="275"/>
        <v>15.470819000000001</v>
      </c>
      <c r="Z91" s="96">
        <f t="shared" si="276"/>
        <v>17.920000000000002</v>
      </c>
      <c r="AA91" s="96">
        <f t="shared" ref="AA91:AB91" si="362">T300</f>
        <v>0</v>
      </c>
      <c r="AB91" s="96">
        <f t="shared" si="362"/>
        <v>0</v>
      </c>
      <c r="AC91" s="96">
        <f t="shared" si="278"/>
        <v>17.920000000000002</v>
      </c>
      <c r="AD91" s="43">
        <f t="shared" ref="AD91:AE91" si="363">T506</f>
        <v>0</v>
      </c>
      <c r="AE91" s="96">
        <f t="shared" si="363"/>
        <v>0</v>
      </c>
    </row>
    <row r="92" spans="2:31" x14ac:dyDescent="0.25">
      <c r="B92" s="88">
        <v>32371000000</v>
      </c>
      <c r="C92" s="88">
        <v>9.4383183000000006</v>
      </c>
      <c r="D92" s="88">
        <v>24.022815999999999</v>
      </c>
      <c r="E92" s="88"/>
      <c r="F92" s="88"/>
      <c r="G92" s="88"/>
      <c r="H92" s="8"/>
      <c r="I92" s="99">
        <f t="shared" si="266"/>
        <v>32.881</v>
      </c>
      <c r="J92" s="99">
        <f t="shared" si="267"/>
        <v>24.854595</v>
      </c>
      <c r="K92" s="99">
        <f t="shared" si="268"/>
        <v>11.114367</v>
      </c>
      <c r="L92" s="6">
        <f t="shared" si="269"/>
        <v>33.051000000000002</v>
      </c>
      <c r="M92" s="96">
        <f t="shared" ref="M92:N92" si="364">C301</f>
        <v>0</v>
      </c>
      <c r="N92" s="96">
        <f t="shared" si="364"/>
        <v>0</v>
      </c>
      <c r="O92" s="96">
        <f t="shared" si="271"/>
        <v>33.051000000000002</v>
      </c>
      <c r="P92" s="96">
        <f t="shared" ref="P92:Q92" si="365">C507</f>
        <v>0</v>
      </c>
      <c r="Q92" s="96">
        <f t="shared" si="365"/>
        <v>0</v>
      </c>
      <c r="S92" s="88">
        <v>17440000000</v>
      </c>
      <c r="T92" s="88">
        <v>15.399944</v>
      </c>
      <c r="U92" s="88">
        <v>24.397822999999999</v>
      </c>
      <c r="V92" s="8"/>
      <c r="W92" s="96">
        <f t="shared" si="273"/>
        <v>18.079999999999998</v>
      </c>
      <c r="X92" s="96">
        <f t="shared" si="274"/>
        <v>23.475944999999999</v>
      </c>
      <c r="Y92" s="96">
        <f t="shared" si="275"/>
        <v>14.641315000000001</v>
      </c>
      <c r="Z92" s="96">
        <f t="shared" si="276"/>
        <v>18.079999999999998</v>
      </c>
      <c r="AA92" s="96">
        <f t="shared" ref="AA92:AB92" si="366">T301</f>
        <v>0</v>
      </c>
      <c r="AB92" s="96">
        <f t="shared" si="366"/>
        <v>0</v>
      </c>
      <c r="AC92" s="96">
        <f t="shared" si="278"/>
        <v>18.079999999999998</v>
      </c>
      <c r="AD92" s="43">
        <f t="shared" ref="AD92:AE92" si="367">T507</f>
        <v>0</v>
      </c>
      <c r="AE92" s="96">
        <f t="shared" si="367"/>
        <v>0</v>
      </c>
    </row>
    <row r="93" spans="2:31" x14ac:dyDescent="0.25">
      <c r="B93" s="88">
        <v>32541000000</v>
      </c>
      <c r="C93" s="88">
        <v>10.357536</v>
      </c>
      <c r="D93" s="88">
        <v>24.696569</v>
      </c>
      <c r="E93" s="88"/>
      <c r="F93" s="88"/>
      <c r="G93" s="88"/>
      <c r="H93" s="8"/>
      <c r="I93" s="99">
        <f t="shared" si="266"/>
        <v>33.051000000000002</v>
      </c>
      <c r="J93" s="99">
        <f t="shared" si="267"/>
        <v>25.163626000000001</v>
      </c>
      <c r="K93" s="99">
        <f t="shared" si="268"/>
        <v>11.686754000000001</v>
      </c>
      <c r="L93" s="6">
        <f t="shared" si="269"/>
        <v>33.220999999999997</v>
      </c>
      <c r="M93" s="96">
        <f t="shared" ref="M93:N93" si="368">C302</f>
        <v>0</v>
      </c>
      <c r="N93" s="96">
        <f t="shared" si="368"/>
        <v>0</v>
      </c>
      <c r="O93" s="96">
        <f t="shared" si="271"/>
        <v>33.220999999999997</v>
      </c>
      <c r="P93" s="96">
        <f t="shared" ref="P93:Q93" si="369">C508</f>
        <v>0</v>
      </c>
      <c r="Q93" s="96">
        <f t="shared" si="369"/>
        <v>0</v>
      </c>
      <c r="S93" s="88">
        <v>17600000000</v>
      </c>
      <c r="T93" s="88">
        <v>15.648960000000001</v>
      </c>
      <c r="U93" s="88">
        <v>24.649713999999999</v>
      </c>
      <c r="V93" s="8"/>
      <c r="W93" s="96">
        <f t="shared" si="273"/>
        <v>18.239999999999998</v>
      </c>
      <c r="X93" s="96">
        <f t="shared" si="274"/>
        <v>22.330113999999998</v>
      </c>
      <c r="Y93" s="96">
        <f t="shared" si="275"/>
        <v>13.320707000000001</v>
      </c>
      <c r="Z93" s="96">
        <f t="shared" si="276"/>
        <v>18.239999999999998</v>
      </c>
      <c r="AA93" s="96">
        <f t="shared" ref="AA93:AB93" si="370">T302</f>
        <v>0</v>
      </c>
      <c r="AB93" s="96">
        <f t="shared" si="370"/>
        <v>0</v>
      </c>
      <c r="AC93" s="96">
        <f t="shared" si="278"/>
        <v>18.239999999999998</v>
      </c>
      <c r="AD93" s="43">
        <f t="shared" ref="AD93:AE93" si="371">T508</f>
        <v>0</v>
      </c>
      <c r="AE93" s="96">
        <f t="shared" si="371"/>
        <v>0</v>
      </c>
    </row>
    <row r="94" spans="2:31" x14ac:dyDescent="0.25">
      <c r="B94" s="88">
        <v>32711000000</v>
      </c>
      <c r="C94" s="88">
        <v>10.745501000000001</v>
      </c>
      <c r="D94" s="88">
        <v>24.806408000000001</v>
      </c>
      <c r="E94" s="88"/>
      <c r="F94" s="88"/>
      <c r="G94" s="88"/>
      <c r="H94" s="8"/>
      <c r="I94" s="99">
        <f t="shared" si="266"/>
        <v>33.220999999999997</v>
      </c>
      <c r="J94" s="99">
        <f t="shared" si="267"/>
        <v>25.172257999999999</v>
      </c>
      <c r="K94" s="99">
        <f t="shared" si="268"/>
        <v>12.061019</v>
      </c>
      <c r="L94" s="6">
        <f t="shared" si="269"/>
        <v>33.390999999999998</v>
      </c>
      <c r="M94" s="96">
        <f t="shared" ref="M94:N94" si="372">C303</f>
        <v>0</v>
      </c>
      <c r="N94" s="96">
        <f t="shared" si="372"/>
        <v>0</v>
      </c>
      <c r="O94" s="96">
        <f t="shared" si="271"/>
        <v>33.390999999999998</v>
      </c>
      <c r="P94" s="96">
        <f t="shared" ref="P94:Q94" si="373">C509</f>
        <v>0</v>
      </c>
      <c r="Q94" s="96">
        <f t="shared" si="373"/>
        <v>0</v>
      </c>
      <c r="S94" s="88">
        <v>17760000000</v>
      </c>
      <c r="T94" s="88">
        <v>15.470819000000001</v>
      </c>
      <c r="U94" s="88">
        <v>24.537758</v>
      </c>
      <c r="V94" s="8"/>
      <c r="W94" s="96">
        <f t="shared" si="273"/>
        <v>18.399999999999999</v>
      </c>
      <c r="X94" s="96">
        <f t="shared" si="274"/>
        <v>22.529897999999999</v>
      </c>
      <c r="Y94" s="96">
        <f t="shared" si="275"/>
        <v>13.874062</v>
      </c>
      <c r="Z94" s="96">
        <f t="shared" si="276"/>
        <v>18.399999999999999</v>
      </c>
      <c r="AA94" s="96">
        <f t="shared" ref="AA94:AB94" si="374">T303</f>
        <v>0</v>
      </c>
      <c r="AB94" s="96">
        <f t="shared" si="374"/>
        <v>0</v>
      </c>
      <c r="AC94" s="96">
        <f t="shared" si="278"/>
        <v>18.399999999999999</v>
      </c>
      <c r="AD94" s="43">
        <f t="shared" ref="AD94:AE94" si="375">T509</f>
        <v>0</v>
      </c>
      <c r="AE94" s="96">
        <f t="shared" si="375"/>
        <v>0</v>
      </c>
    </row>
    <row r="95" spans="2:31" x14ac:dyDescent="0.25">
      <c r="B95" s="88">
        <v>32881000000</v>
      </c>
      <c r="C95" s="88">
        <v>11.114367</v>
      </c>
      <c r="D95" s="88">
        <v>24.854595</v>
      </c>
      <c r="E95" s="88"/>
      <c r="F95" s="88"/>
      <c r="G95" s="88"/>
      <c r="H95" s="8"/>
      <c r="I95" s="99">
        <f t="shared" si="266"/>
        <v>33.390999999999998</v>
      </c>
      <c r="J95" s="99">
        <f t="shared" si="267"/>
        <v>25.298121999999999</v>
      </c>
      <c r="K95" s="99">
        <f t="shared" si="268"/>
        <v>12.653124</v>
      </c>
      <c r="L95" s="6">
        <f t="shared" si="269"/>
        <v>33.561</v>
      </c>
      <c r="M95" s="96">
        <f t="shared" ref="M95:N95" si="376">C304</f>
        <v>0</v>
      </c>
      <c r="N95" s="96">
        <f t="shared" si="376"/>
        <v>0</v>
      </c>
      <c r="O95" s="96">
        <f t="shared" si="271"/>
        <v>33.561</v>
      </c>
      <c r="P95" s="96">
        <f t="shared" ref="P95:Q95" si="377">C510</f>
        <v>0</v>
      </c>
      <c r="Q95" s="96">
        <f t="shared" si="377"/>
        <v>0</v>
      </c>
      <c r="S95" s="88">
        <v>17920000000</v>
      </c>
      <c r="T95" s="88">
        <v>14.641315000000001</v>
      </c>
      <c r="U95" s="88">
        <v>23.475944999999999</v>
      </c>
      <c r="V95" s="8"/>
      <c r="W95" s="96">
        <f t="shared" si="273"/>
        <v>18.559999999999999</v>
      </c>
      <c r="X95" s="96">
        <f t="shared" si="274"/>
        <v>21.743841</v>
      </c>
      <c r="Y95" s="96">
        <f t="shared" si="275"/>
        <v>13.162103999999999</v>
      </c>
      <c r="Z95" s="96">
        <f t="shared" si="276"/>
        <v>18.559999999999999</v>
      </c>
      <c r="AA95" s="96">
        <f t="shared" ref="AA95:AB95" si="378">T304</f>
        <v>0</v>
      </c>
      <c r="AB95" s="96">
        <f t="shared" si="378"/>
        <v>0</v>
      </c>
      <c r="AC95" s="96">
        <f t="shared" si="278"/>
        <v>18.559999999999999</v>
      </c>
      <c r="AD95" s="43">
        <f t="shared" ref="AD95:AE95" si="379">T510</f>
        <v>0</v>
      </c>
      <c r="AE95" s="96">
        <f t="shared" si="379"/>
        <v>0</v>
      </c>
    </row>
    <row r="96" spans="2:31" x14ac:dyDescent="0.25">
      <c r="B96" s="88">
        <v>33051000000</v>
      </c>
      <c r="C96" s="88">
        <v>11.686754000000001</v>
      </c>
      <c r="D96" s="88">
        <v>25.163626000000001</v>
      </c>
      <c r="E96" s="88"/>
      <c r="F96" s="88"/>
      <c r="G96" s="88"/>
      <c r="H96" s="8"/>
      <c r="I96" s="99">
        <f t="shared" si="266"/>
        <v>33.561</v>
      </c>
      <c r="J96" s="99">
        <f t="shared" si="267"/>
        <v>25.348108</v>
      </c>
      <c r="K96" s="99">
        <f t="shared" si="268"/>
        <v>13.222887999999999</v>
      </c>
      <c r="L96" s="6">
        <f t="shared" si="269"/>
        <v>33.731000000000002</v>
      </c>
      <c r="M96" s="96">
        <f t="shared" ref="M96:N96" si="380">C305</f>
        <v>0</v>
      </c>
      <c r="N96" s="96">
        <f t="shared" si="380"/>
        <v>0</v>
      </c>
      <c r="O96" s="96">
        <f t="shared" si="271"/>
        <v>33.731000000000002</v>
      </c>
      <c r="P96" s="96">
        <f t="shared" ref="P96:Q96" si="381">C511</f>
        <v>0</v>
      </c>
      <c r="Q96" s="96">
        <f t="shared" si="381"/>
        <v>0</v>
      </c>
      <c r="S96" s="88">
        <v>18080000000</v>
      </c>
      <c r="T96" s="88">
        <v>13.320707000000001</v>
      </c>
      <c r="U96" s="88">
        <v>22.330113999999998</v>
      </c>
      <c r="V96" s="8"/>
      <c r="W96" s="96">
        <f t="shared" si="273"/>
        <v>18.72</v>
      </c>
      <c r="X96" s="96">
        <f t="shared" si="274"/>
        <v>21.391258000000001</v>
      </c>
      <c r="Y96" s="96">
        <f t="shared" si="275"/>
        <v>12.83897</v>
      </c>
      <c r="Z96" s="96">
        <f t="shared" si="276"/>
        <v>18.72</v>
      </c>
      <c r="AA96" s="96">
        <f t="shared" ref="AA96:AB96" si="382">T305</f>
        <v>0</v>
      </c>
      <c r="AB96" s="96">
        <f t="shared" si="382"/>
        <v>0</v>
      </c>
      <c r="AC96" s="96">
        <f t="shared" si="278"/>
        <v>18.72</v>
      </c>
      <c r="AD96" s="43">
        <f t="shared" ref="AD96:AE96" si="383">T511</f>
        <v>0</v>
      </c>
      <c r="AE96" s="96">
        <f t="shared" si="383"/>
        <v>0</v>
      </c>
    </row>
    <row r="97" spans="2:31" x14ac:dyDescent="0.25">
      <c r="B97" s="88">
        <v>33221000000</v>
      </c>
      <c r="C97" s="88">
        <v>12.061019</v>
      </c>
      <c r="D97" s="88">
        <v>25.172257999999999</v>
      </c>
      <c r="E97" s="88"/>
      <c r="F97" s="88"/>
      <c r="G97" s="88"/>
      <c r="H97" s="8"/>
      <c r="I97" s="99">
        <f t="shared" si="266"/>
        <v>33.731000000000002</v>
      </c>
      <c r="J97" s="99">
        <f t="shared" si="267"/>
        <v>25.419432</v>
      </c>
      <c r="K97" s="99">
        <f t="shared" si="268"/>
        <v>13.84374</v>
      </c>
      <c r="L97" s="6">
        <f t="shared" si="269"/>
        <v>33.901000000000003</v>
      </c>
      <c r="M97" s="96">
        <f t="shared" ref="M97:N97" si="384">C306</f>
        <v>0</v>
      </c>
      <c r="N97" s="96">
        <f t="shared" si="384"/>
        <v>0</v>
      </c>
      <c r="O97" s="96">
        <f t="shared" si="271"/>
        <v>33.901000000000003</v>
      </c>
      <c r="P97" s="96">
        <f t="shared" ref="P97:Q97" si="385">C512</f>
        <v>0</v>
      </c>
      <c r="Q97" s="96">
        <f t="shared" si="385"/>
        <v>0</v>
      </c>
      <c r="S97" s="88">
        <v>18240000000</v>
      </c>
      <c r="T97" s="88">
        <v>13.874062</v>
      </c>
      <c r="U97" s="88">
        <v>22.529897999999999</v>
      </c>
      <c r="V97" s="8"/>
      <c r="W97" s="96">
        <f t="shared" si="273"/>
        <v>18.88</v>
      </c>
      <c r="X97" s="96">
        <f t="shared" si="274"/>
        <v>20.991066</v>
      </c>
      <c r="Y97" s="96">
        <f t="shared" si="275"/>
        <v>12.492578999999999</v>
      </c>
      <c r="Z97" s="96">
        <f t="shared" si="276"/>
        <v>18.88</v>
      </c>
      <c r="AA97" s="96">
        <f t="shared" ref="AA97:AB97" si="386">T306</f>
        <v>0</v>
      </c>
      <c r="AB97" s="96">
        <f t="shared" si="386"/>
        <v>0</v>
      </c>
      <c r="AC97" s="96">
        <f t="shared" si="278"/>
        <v>18.88</v>
      </c>
      <c r="AD97" s="43">
        <f t="shared" ref="AD97:AE97" si="387">T512</f>
        <v>0</v>
      </c>
      <c r="AE97" s="96">
        <f t="shared" si="387"/>
        <v>0</v>
      </c>
    </row>
    <row r="98" spans="2:31" x14ac:dyDescent="0.25">
      <c r="B98" s="88">
        <v>33391000000</v>
      </c>
      <c r="C98" s="88">
        <v>12.653124</v>
      </c>
      <c r="D98" s="88">
        <v>25.298121999999999</v>
      </c>
      <c r="E98" s="88"/>
      <c r="F98" s="88"/>
      <c r="G98" s="88"/>
      <c r="H98" s="8"/>
      <c r="I98" s="99">
        <f t="shared" si="266"/>
        <v>33.901000000000003</v>
      </c>
      <c r="J98" s="99">
        <f t="shared" si="267"/>
        <v>25.51033</v>
      </c>
      <c r="K98" s="99">
        <f t="shared" si="268"/>
        <v>14.342226999999999</v>
      </c>
      <c r="L98" s="6">
        <f t="shared" si="269"/>
        <v>34.070999999999998</v>
      </c>
      <c r="M98" s="96">
        <f t="shared" ref="M98:N98" si="388">C307</f>
        <v>0</v>
      </c>
      <c r="N98" s="96">
        <f t="shared" si="388"/>
        <v>0</v>
      </c>
      <c r="O98" s="96">
        <f t="shared" si="271"/>
        <v>34.070999999999998</v>
      </c>
      <c r="P98" s="96">
        <f t="shared" ref="P98:Q98" si="389">C513</f>
        <v>0</v>
      </c>
      <c r="Q98" s="96">
        <f t="shared" si="389"/>
        <v>0</v>
      </c>
      <c r="S98" s="88">
        <v>18400000000</v>
      </c>
      <c r="T98" s="88">
        <v>13.162103999999999</v>
      </c>
      <c r="U98" s="88">
        <v>21.743841</v>
      </c>
      <c r="V98" s="8"/>
      <c r="W98" s="96">
        <f t="shared" si="273"/>
        <v>19.04</v>
      </c>
      <c r="X98" s="96">
        <f t="shared" si="274"/>
        <v>21.417757000000002</v>
      </c>
      <c r="Y98" s="96">
        <f t="shared" si="275"/>
        <v>12.959057</v>
      </c>
      <c r="Z98" s="96">
        <f t="shared" si="276"/>
        <v>19.04</v>
      </c>
      <c r="AA98" s="96">
        <f t="shared" ref="AA98:AB98" si="390">T307</f>
        <v>0</v>
      </c>
      <c r="AB98" s="96">
        <f t="shared" si="390"/>
        <v>0</v>
      </c>
      <c r="AC98" s="96">
        <f t="shared" si="278"/>
        <v>19.04</v>
      </c>
      <c r="AD98" s="43">
        <f t="shared" ref="AD98:AE98" si="391">T513</f>
        <v>0</v>
      </c>
      <c r="AE98" s="96">
        <f t="shared" si="391"/>
        <v>0</v>
      </c>
    </row>
    <row r="99" spans="2:31" x14ac:dyDescent="0.25">
      <c r="B99" s="88">
        <v>33561000000</v>
      </c>
      <c r="C99" s="88">
        <v>13.222887999999999</v>
      </c>
      <c r="D99" s="88">
        <v>25.348108</v>
      </c>
      <c r="E99" s="88"/>
      <c r="F99" s="88"/>
      <c r="G99" s="88"/>
      <c r="H99" s="8"/>
      <c r="I99" s="99">
        <f t="shared" si="266"/>
        <v>34.070999999999998</v>
      </c>
      <c r="J99" s="99">
        <f t="shared" si="267"/>
        <v>25.194792</v>
      </c>
      <c r="K99" s="99">
        <f t="shared" si="268"/>
        <v>14.179269</v>
      </c>
      <c r="L99" s="6">
        <f t="shared" si="269"/>
        <v>34.241</v>
      </c>
      <c r="M99" s="96">
        <f t="shared" ref="M99:N99" si="392">C308</f>
        <v>0</v>
      </c>
      <c r="N99" s="96">
        <f t="shared" si="392"/>
        <v>0</v>
      </c>
      <c r="O99" s="96">
        <f t="shared" si="271"/>
        <v>34.241</v>
      </c>
      <c r="P99" s="96">
        <f t="shared" ref="P99:Q99" si="393">C514</f>
        <v>0</v>
      </c>
      <c r="Q99" s="96">
        <f t="shared" si="393"/>
        <v>0</v>
      </c>
      <c r="S99" s="88">
        <v>18560000000</v>
      </c>
      <c r="T99" s="88">
        <v>12.83897</v>
      </c>
      <c r="U99" s="88">
        <v>21.391258000000001</v>
      </c>
      <c r="V99" s="8"/>
      <c r="W99" s="96">
        <f t="shared" si="273"/>
        <v>19.2</v>
      </c>
      <c r="X99" s="96">
        <f t="shared" si="274"/>
        <v>22.323049999999999</v>
      </c>
      <c r="Y99" s="96">
        <f t="shared" si="275"/>
        <v>14.077214</v>
      </c>
      <c r="Z99" s="96">
        <f t="shared" si="276"/>
        <v>19.2</v>
      </c>
      <c r="AA99" s="96">
        <f t="shared" ref="AA99:AB99" si="394">T308</f>
        <v>0</v>
      </c>
      <c r="AB99" s="96">
        <f t="shared" si="394"/>
        <v>0</v>
      </c>
      <c r="AC99" s="96">
        <f t="shared" si="278"/>
        <v>19.2</v>
      </c>
      <c r="AD99" s="43">
        <f t="shared" ref="AD99:AE99" si="395">T514</f>
        <v>0</v>
      </c>
      <c r="AE99" s="96">
        <f t="shared" si="395"/>
        <v>0</v>
      </c>
    </row>
    <row r="100" spans="2:31" x14ac:dyDescent="0.25">
      <c r="B100" s="88">
        <v>33731000000</v>
      </c>
      <c r="C100" s="88">
        <v>13.84374</v>
      </c>
      <c r="D100" s="88">
        <v>25.419432</v>
      </c>
      <c r="E100" s="88"/>
      <c r="F100" s="88"/>
      <c r="G100" s="88"/>
      <c r="H100" s="8"/>
      <c r="I100" s="99">
        <f t="shared" si="266"/>
        <v>34.241</v>
      </c>
      <c r="J100" s="99">
        <f t="shared" si="267"/>
        <v>24.723476000000002</v>
      </c>
      <c r="K100" s="99">
        <f t="shared" si="268"/>
        <v>13.819653000000001</v>
      </c>
      <c r="L100" s="6">
        <f t="shared" si="269"/>
        <v>34.411000000000001</v>
      </c>
      <c r="M100" s="96">
        <f t="shared" ref="M100:N100" si="396">C309</f>
        <v>0</v>
      </c>
      <c r="N100" s="96">
        <f t="shared" si="396"/>
        <v>0</v>
      </c>
      <c r="O100" s="96">
        <f t="shared" si="271"/>
        <v>34.411000000000001</v>
      </c>
      <c r="P100" s="96">
        <f t="shared" ref="P100:Q100" si="397">C515</f>
        <v>0</v>
      </c>
      <c r="Q100" s="96">
        <f t="shared" si="397"/>
        <v>0</v>
      </c>
      <c r="S100" s="88">
        <v>18720000000</v>
      </c>
      <c r="T100" s="88">
        <v>12.492578999999999</v>
      </c>
      <c r="U100" s="88">
        <v>20.991066</v>
      </c>
      <c r="V100" s="8"/>
      <c r="W100" s="96">
        <f t="shared" si="273"/>
        <v>19.36</v>
      </c>
      <c r="X100" s="96">
        <f t="shared" si="274"/>
        <v>22.460263999999999</v>
      </c>
      <c r="Y100" s="96">
        <f t="shared" si="275"/>
        <v>14.330095</v>
      </c>
      <c r="Z100" s="96">
        <f t="shared" si="276"/>
        <v>19.36</v>
      </c>
      <c r="AA100" s="96">
        <f t="shared" ref="AA100:AB100" si="398">T309</f>
        <v>0</v>
      </c>
      <c r="AB100" s="96">
        <f t="shared" si="398"/>
        <v>0</v>
      </c>
      <c r="AC100" s="96">
        <f t="shared" si="278"/>
        <v>19.36</v>
      </c>
      <c r="AD100" s="43">
        <f t="shared" ref="AD100:AE100" si="399">T515</f>
        <v>0</v>
      </c>
      <c r="AE100" s="96">
        <f t="shared" si="399"/>
        <v>0</v>
      </c>
    </row>
    <row r="101" spans="2:31" x14ac:dyDescent="0.25">
      <c r="B101" s="88">
        <v>33901000000</v>
      </c>
      <c r="C101" s="88">
        <v>14.342226999999999</v>
      </c>
      <c r="D101" s="88">
        <v>25.51033</v>
      </c>
      <c r="E101" s="88"/>
      <c r="F101" s="88"/>
      <c r="G101" s="88"/>
      <c r="H101" s="8"/>
      <c r="I101" s="99">
        <f t="shared" si="266"/>
        <v>34.411000000000001</v>
      </c>
      <c r="J101" s="99">
        <f t="shared" si="267"/>
        <v>24.978586</v>
      </c>
      <c r="K101" s="99">
        <f t="shared" si="268"/>
        <v>13.887937000000001</v>
      </c>
      <c r="L101" s="6">
        <f t="shared" si="269"/>
        <v>34.581000000000003</v>
      </c>
      <c r="M101" s="96">
        <f t="shared" ref="M101:N101" si="400">C310</f>
        <v>0</v>
      </c>
      <c r="N101" s="96">
        <f t="shared" si="400"/>
        <v>0</v>
      </c>
      <c r="O101" s="96">
        <f t="shared" si="271"/>
        <v>34.581000000000003</v>
      </c>
      <c r="P101" s="96">
        <f t="shared" ref="P101:Q101" si="401">C516</f>
        <v>0</v>
      </c>
      <c r="Q101" s="96">
        <f t="shared" si="401"/>
        <v>0</v>
      </c>
      <c r="S101" s="88">
        <v>18880000000</v>
      </c>
      <c r="T101" s="88">
        <v>12.959057</v>
      </c>
      <c r="U101" s="88">
        <v>21.417757000000002</v>
      </c>
      <c r="V101" s="8"/>
      <c r="W101" s="96">
        <f t="shared" si="273"/>
        <v>19.52</v>
      </c>
      <c r="X101" s="96">
        <f t="shared" si="274"/>
        <v>23.405474000000002</v>
      </c>
      <c r="Y101" s="96">
        <f t="shared" si="275"/>
        <v>14.977653999999999</v>
      </c>
      <c r="Z101" s="96">
        <f t="shared" si="276"/>
        <v>19.52</v>
      </c>
      <c r="AA101" s="96">
        <f t="shared" ref="AA101:AB101" si="402">T310</f>
        <v>0</v>
      </c>
      <c r="AB101" s="96">
        <f t="shared" si="402"/>
        <v>0</v>
      </c>
      <c r="AC101" s="96">
        <f t="shared" si="278"/>
        <v>19.52</v>
      </c>
      <c r="AD101" s="43">
        <f t="shared" ref="AD101:AE101" si="403">T516</f>
        <v>0</v>
      </c>
      <c r="AE101" s="96">
        <f t="shared" si="403"/>
        <v>0</v>
      </c>
    </row>
    <row r="102" spans="2:31" x14ac:dyDescent="0.25">
      <c r="B102" s="88">
        <v>34071000000</v>
      </c>
      <c r="C102" s="88">
        <v>14.179269</v>
      </c>
      <c r="D102" s="88">
        <v>25.194792</v>
      </c>
      <c r="E102" s="88"/>
      <c r="F102" s="88"/>
      <c r="G102" s="88"/>
      <c r="H102" s="8"/>
      <c r="I102" s="99">
        <f t="shared" si="266"/>
        <v>34.581000000000003</v>
      </c>
      <c r="J102" s="99">
        <f t="shared" si="267"/>
        <v>25.302216000000001</v>
      </c>
      <c r="K102" s="99">
        <f t="shared" si="268"/>
        <v>13.997206</v>
      </c>
      <c r="L102" s="6">
        <f t="shared" si="269"/>
        <v>34.750999999999998</v>
      </c>
      <c r="M102" s="96">
        <f t="shared" ref="M102:N102" si="404">C311</f>
        <v>0</v>
      </c>
      <c r="N102" s="96">
        <f t="shared" si="404"/>
        <v>0</v>
      </c>
      <c r="O102" s="96">
        <f t="shared" si="271"/>
        <v>34.750999999999998</v>
      </c>
      <c r="P102" s="96">
        <f t="shared" ref="P102:Q102" si="405">C517</f>
        <v>0</v>
      </c>
      <c r="Q102" s="96">
        <f t="shared" si="405"/>
        <v>0</v>
      </c>
      <c r="S102" s="88">
        <v>19040000000</v>
      </c>
      <c r="T102" s="88">
        <v>14.077214</v>
      </c>
      <c r="U102" s="88">
        <v>22.323049999999999</v>
      </c>
      <c r="V102" s="8"/>
      <c r="W102" s="96">
        <f t="shared" si="273"/>
        <v>19.68</v>
      </c>
      <c r="X102" s="96">
        <f t="shared" si="274"/>
        <v>23.083601000000002</v>
      </c>
      <c r="Y102" s="96">
        <f t="shared" si="275"/>
        <v>14.628288</v>
      </c>
      <c r="Z102" s="96">
        <f t="shared" si="276"/>
        <v>19.68</v>
      </c>
      <c r="AA102" s="96">
        <f t="shared" ref="AA102:AB102" si="406">T311</f>
        <v>0</v>
      </c>
      <c r="AB102" s="96">
        <f t="shared" si="406"/>
        <v>0</v>
      </c>
      <c r="AC102" s="96">
        <f t="shared" si="278"/>
        <v>19.68</v>
      </c>
      <c r="AD102" s="43">
        <f t="shared" ref="AD102:AE102" si="407">T517</f>
        <v>0</v>
      </c>
      <c r="AE102" s="96">
        <f t="shared" si="407"/>
        <v>0</v>
      </c>
    </row>
    <row r="103" spans="2:31" x14ac:dyDescent="0.25">
      <c r="B103" s="88">
        <v>34241000000</v>
      </c>
      <c r="C103" s="88">
        <v>13.819653000000001</v>
      </c>
      <c r="D103" s="88">
        <v>24.723476000000002</v>
      </c>
      <c r="E103" s="88"/>
      <c r="F103" s="88"/>
      <c r="G103" s="88"/>
      <c r="H103" s="8"/>
      <c r="I103" s="99">
        <f t="shared" si="266"/>
        <v>34.750999999999998</v>
      </c>
      <c r="J103" s="99">
        <f t="shared" si="267"/>
        <v>25.185600000000001</v>
      </c>
      <c r="K103" s="99">
        <f t="shared" si="268"/>
        <v>13.412611</v>
      </c>
      <c r="L103" s="6">
        <f t="shared" si="269"/>
        <v>34.920999999999999</v>
      </c>
      <c r="M103" s="96">
        <f t="shared" ref="M103:N103" si="408">C312</f>
        <v>0</v>
      </c>
      <c r="N103" s="96">
        <f t="shared" si="408"/>
        <v>0</v>
      </c>
      <c r="O103" s="96">
        <f t="shared" si="271"/>
        <v>34.920999999999999</v>
      </c>
      <c r="P103" s="96">
        <f t="shared" ref="P103:Q103" si="409">C518</f>
        <v>0</v>
      </c>
      <c r="Q103" s="96">
        <f t="shared" si="409"/>
        <v>0</v>
      </c>
      <c r="S103" s="88">
        <v>19200000000</v>
      </c>
      <c r="T103" s="88">
        <v>14.330095</v>
      </c>
      <c r="U103" s="88">
        <v>22.460263999999999</v>
      </c>
      <c r="V103" s="8"/>
      <c r="W103" s="96">
        <f t="shared" si="273"/>
        <v>19.84</v>
      </c>
      <c r="X103" s="96">
        <f t="shared" si="274"/>
        <v>22.984573000000001</v>
      </c>
      <c r="Y103" s="96">
        <f t="shared" si="275"/>
        <v>14.670515999999999</v>
      </c>
      <c r="Z103" s="96">
        <f t="shared" si="276"/>
        <v>19.84</v>
      </c>
      <c r="AA103" s="96">
        <f t="shared" ref="AA103:AB103" si="410">T312</f>
        <v>0</v>
      </c>
      <c r="AB103" s="96">
        <f t="shared" si="410"/>
        <v>0</v>
      </c>
      <c r="AC103" s="96">
        <f t="shared" si="278"/>
        <v>19.84</v>
      </c>
      <c r="AD103" s="43">
        <f t="shared" ref="AD103:AE103" si="411">T518</f>
        <v>0</v>
      </c>
      <c r="AE103" s="96">
        <f t="shared" si="411"/>
        <v>0</v>
      </c>
    </row>
    <row r="104" spans="2:31" x14ac:dyDescent="0.25">
      <c r="B104" s="88">
        <v>34411000000</v>
      </c>
      <c r="C104" s="88">
        <v>13.887937000000001</v>
      </c>
      <c r="D104" s="88">
        <v>24.978586</v>
      </c>
      <c r="E104" s="88"/>
      <c r="F104" s="88"/>
      <c r="G104" s="88"/>
      <c r="I104" s="99">
        <f t="shared" si="266"/>
        <v>34.920999999999999</v>
      </c>
      <c r="J104" s="99">
        <f t="shared" si="267"/>
        <v>25.034399000000001</v>
      </c>
      <c r="K104" s="99">
        <f t="shared" si="268"/>
        <v>12.717689</v>
      </c>
      <c r="L104" s="96">
        <f t="shared" ref="L104:L167" si="412">B108/1000000000</f>
        <v>35.091000000000001</v>
      </c>
      <c r="M104" s="96">
        <f t="shared" ref="M104:N104" si="413">C313</f>
        <v>0</v>
      </c>
      <c r="N104" s="96">
        <f t="shared" si="413"/>
        <v>0</v>
      </c>
      <c r="O104" s="96">
        <f t="shared" si="271"/>
        <v>35.091000000000001</v>
      </c>
      <c r="P104" s="96">
        <f t="shared" ref="P104:Q104" si="414">C519</f>
        <v>0</v>
      </c>
      <c r="Q104" s="96">
        <f t="shared" si="414"/>
        <v>0</v>
      </c>
      <c r="S104" s="88">
        <v>19360000000</v>
      </c>
      <c r="T104" s="88">
        <v>14.977653999999999</v>
      </c>
      <c r="U104" s="88">
        <v>23.405474000000002</v>
      </c>
      <c r="W104" s="96">
        <f t="shared" si="273"/>
        <v>20</v>
      </c>
      <c r="X104" s="96">
        <f t="shared" si="274"/>
        <v>22.453613000000001</v>
      </c>
      <c r="Y104" s="96">
        <f t="shared" si="275"/>
        <v>14.348148</v>
      </c>
      <c r="Z104" s="96">
        <f t="shared" si="276"/>
        <v>20</v>
      </c>
      <c r="AA104" s="96">
        <f t="shared" ref="AA104:AB104" si="415">T313</f>
        <v>0</v>
      </c>
      <c r="AB104" s="96">
        <f t="shared" si="415"/>
        <v>0</v>
      </c>
      <c r="AC104" s="96">
        <f t="shared" si="278"/>
        <v>20</v>
      </c>
      <c r="AD104" s="43">
        <f t="shared" ref="AD104:AE104" si="416">T519</f>
        <v>0</v>
      </c>
      <c r="AE104" s="96">
        <f t="shared" si="416"/>
        <v>0</v>
      </c>
    </row>
    <row r="105" spans="2:31" x14ac:dyDescent="0.25">
      <c r="B105" s="88">
        <v>34581000000</v>
      </c>
      <c r="C105" s="88">
        <v>13.997206</v>
      </c>
      <c r="D105" s="88">
        <v>25.302216000000001</v>
      </c>
      <c r="E105" s="88"/>
      <c r="F105" s="88"/>
      <c r="G105" s="88"/>
      <c r="I105" s="99">
        <f t="shared" si="266"/>
        <v>35.091000000000001</v>
      </c>
      <c r="J105" s="99">
        <f t="shared" si="267"/>
        <v>23.913298000000001</v>
      </c>
      <c r="K105" s="99">
        <f t="shared" si="268"/>
        <v>11.136488</v>
      </c>
      <c r="L105" s="96">
        <f t="shared" si="412"/>
        <v>35.261000000000003</v>
      </c>
      <c r="M105" s="96">
        <f t="shared" ref="M105:N105" si="417">C314</f>
        <v>0</v>
      </c>
      <c r="N105" s="96">
        <f t="shared" si="417"/>
        <v>0</v>
      </c>
      <c r="O105" s="96">
        <f t="shared" si="271"/>
        <v>35.261000000000003</v>
      </c>
      <c r="P105" s="96">
        <f t="shared" ref="P105:Q105" si="418">C520</f>
        <v>0</v>
      </c>
      <c r="Q105" s="96">
        <f t="shared" si="418"/>
        <v>0</v>
      </c>
      <c r="S105" s="88">
        <v>19520000000</v>
      </c>
      <c r="T105" s="88">
        <v>14.628288</v>
      </c>
      <c r="U105" s="88">
        <v>23.083601000000002</v>
      </c>
      <c r="W105" s="96">
        <f t="shared" si="273"/>
        <v>20.16</v>
      </c>
      <c r="X105" s="96">
        <f t="shared" si="274"/>
        <v>22.455542000000001</v>
      </c>
      <c r="Y105" s="96">
        <f t="shared" si="275"/>
        <v>14.178459</v>
      </c>
      <c r="Z105" s="96">
        <f t="shared" si="276"/>
        <v>20.16</v>
      </c>
      <c r="AA105" s="96">
        <f t="shared" ref="AA105:AB105" si="419">T314</f>
        <v>0</v>
      </c>
      <c r="AB105" s="96">
        <f t="shared" si="419"/>
        <v>0</v>
      </c>
      <c r="AC105" s="96">
        <f t="shared" si="278"/>
        <v>20.16</v>
      </c>
      <c r="AD105" s="43">
        <f t="shared" ref="AD105:AE105" si="420">T520</f>
        <v>0</v>
      </c>
      <c r="AE105" s="96">
        <f t="shared" si="420"/>
        <v>0</v>
      </c>
    </row>
    <row r="106" spans="2:31" x14ac:dyDescent="0.25">
      <c r="B106" s="88">
        <v>34751000000</v>
      </c>
      <c r="C106" s="88">
        <v>13.412611</v>
      </c>
      <c r="D106" s="88">
        <v>25.185600000000001</v>
      </c>
      <c r="E106" s="88"/>
      <c r="F106" s="88"/>
      <c r="G106" s="88"/>
      <c r="I106" s="99">
        <f t="shared" si="266"/>
        <v>35.261000000000003</v>
      </c>
      <c r="J106" s="99">
        <f t="shared" si="267"/>
        <v>23.988963999999999</v>
      </c>
      <c r="K106" s="99">
        <f t="shared" si="268"/>
        <v>10.877903</v>
      </c>
      <c r="L106" s="96">
        <f t="shared" si="412"/>
        <v>35.430999999999997</v>
      </c>
      <c r="M106" s="96">
        <f t="shared" ref="M106:N106" si="421">C315</f>
        <v>0</v>
      </c>
      <c r="N106" s="96">
        <f t="shared" si="421"/>
        <v>0</v>
      </c>
      <c r="O106" s="96">
        <f t="shared" si="271"/>
        <v>35.430999999999997</v>
      </c>
      <c r="P106" s="96">
        <f t="shared" ref="P106:Q106" si="422">C521</f>
        <v>0</v>
      </c>
      <c r="Q106" s="96">
        <f t="shared" si="422"/>
        <v>0</v>
      </c>
      <c r="S106" s="88">
        <v>19680000000</v>
      </c>
      <c r="T106" s="88">
        <v>14.670515999999999</v>
      </c>
      <c r="U106" s="88">
        <v>22.984573000000001</v>
      </c>
      <c r="W106" s="96">
        <f t="shared" si="273"/>
        <v>20.32</v>
      </c>
      <c r="X106" s="96">
        <f t="shared" si="274"/>
        <v>22.031127999999999</v>
      </c>
      <c r="Y106" s="96">
        <f t="shared" si="275"/>
        <v>14.211370000000001</v>
      </c>
      <c r="Z106" s="96">
        <f t="shared" si="276"/>
        <v>20.32</v>
      </c>
      <c r="AA106" s="96">
        <f t="shared" ref="AA106:AB106" si="423">T315</f>
        <v>0</v>
      </c>
      <c r="AB106" s="96">
        <f t="shared" si="423"/>
        <v>0</v>
      </c>
      <c r="AC106" s="96">
        <f t="shared" si="278"/>
        <v>20.32</v>
      </c>
      <c r="AD106" s="43">
        <f t="shared" ref="AD106:AE106" si="424">T521</f>
        <v>0</v>
      </c>
      <c r="AE106" s="96">
        <f t="shared" si="424"/>
        <v>0</v>
      </c>
    </row>
    <row r="107" spans="2:31" x14ac:dyDescent="0.25">
      <c r="B107" s="88">
        <v>34921000000</v>
      </c>
      <c r="C107" s="88">
        <v>12.717689</v>
      </c>
      <c r="D107" s="88">
        <v>25.034399000000001</v>
      </c>
      <c r="E107" s="88"/>
      <c r="F107" s="88"/>
      <c r="G107" s="88"/>
      <c r="I107" s="99">
        <f t="shared" si="266"/>
        <v>35.430999999999997</v>
      </c>
      <c r="J107" s="99">
        <f t="shared" si="267"/>
        <v>24.026411</v>
      </c>
      <c r="K107" s="99">
        <f t="shared" si="268"/>
        <v>10.659979999999999</v>
      </c>
      <c r="L107" s="96">
        <f t="shared" si="412"/>
        <v>35.600999999999999</v>
      </c>
      <c r="M107" s="96">
        <f t="shared" ref="M107:N107" si="425">C316</f>
        <v>0</v>
      </c>
      <c r="N107" s="96">
        <f t="shared" si="425"/>
        <v>0</v>
      </c>
      <c r="O107" s="96">
        <f t="shared" si="271"/>
        <v>35.600999999999999</v>
      </c>
      <c r="P107" s="96">
        <f t="shared" ref="P107:Q107" si="426">C522</f>
        <v>0</v>
      </c>
      <c r="Q107" s="96">
        <f t="shared" si="426"/>
        <v>0</v>
      </c>
      <c r="S107" s="88">
        <v>19840000000</v>
      </c>
      <c r="T107" s="88">
        <v>14.348148</v>
      </c>
      <c r="U107" s="88">
        <v>22.453613000000001</v>
      </c>
      <c r="W107" s="96">
        <f t="shared" si="273"/>
        <v>20.48</v>
      </c>
      <c r="X107" s="96">
        <f t="shared" si="274"/>
        <v>22.486440999999999</v>
      </c>
      <c r="Y107" s="96">
        <f t="shared" si="275"/>
        <v>14.657494</v>
      </c>
      <c r="Z107" s="96">
        <f t="shared" si="276"/>
        <v>20.48</v>
      </c>
      <c r="AA107" s="96">
        <f t="shared" ref="AA107:AB107" si="427">T316</f>
        <v>0</v>
      </c>
      <c r="AB107" s="96">
        <f t="shared" si="427"/>
        <v>0</v>
      </c>
      <c r="AC107" s="96">
        <f t="shared" si="278"/>
        <v>20.48</v>
      </c>
      <c r="AD107" s="43">
        <f t="shared" ref="AD107:AE107" si="428">T522</f>
        <v>0</v>
      </c>
      <c r="AE107" s="96">
        <f t="shared" si="428"/>
        <v>0</v>
      </c>
    </row>
    <row r="108" spans="2:31" x14ac:dyDescent="0.25">
      <c r="B108" s="88">
        <v>35091000000</v>
      </c>
      <c r="C108" s="88">
        <v>11.136488</v>
      </c>
      <c r="D108" s="88">
        <v>23.913298000000001</v>
      </c>
      <c r="E108" s="88"/>
      <c r="F108" s="88"/>
      <c r="G108" s="88"/>
      <c r="I108" s="99">
        <f t="shared" si="266"/>
        <v>35.600999999999999</v>
      </c>
      <c r="J108" s="99">
        <f t="shared" si="267"/>
        <v>23.739878000000001</v>
      </c>
      <c r="K108" s="99">
        <f t="shared" si="268"/>
        <v>10.146606999999999</v>
      </c>
      <c r="L108" s="96">
        <f t="shared" si="412"/>
        <v>35.771000000000001</v>
      </c>
      <c r="M108" s="96">
        <f t="shared" ref="M108:N108" si="429">C317</f>
        <v>0</v>
      </c>
      <c r="N108" s="96">
        <f t="shared" si="429"/>
        <v>0</v>
      </c>
      <c r="O108" s="96">
        <f t="shared" si="271"/>
        <v>35.771000000000001</v>
      </c>
      <c r="P108" s="96">
        <f t="shared" ref="P108:Q108" si="430">C523</f>
        <v>0</v>
      </c>
      <c r="Q108" s="96">
        <f t="shared" si="430"/>
        <v>0</v>
      </c>
      <c r="S108" s="88">
        <v>20000000000</v>
      </c>
      <c r="T108" s="88">
        <v>14.178459</v>
      </c>
      <c r="U108" s="88">
        <v>22.455542000000001</v>
      </c>
      <c r="W108" s="96">
        <f t="shared" si="273"/>
        <v>20.64</v>
      </c>
      <c r="X108" s="96">
        <f t="shared" si="274"/>
        <v>23.113994999999999</v>
      </c>
      <c r="Y108" s="96">
        <f t="shared" si="275"/>
        <v>15.320040000000001</v>
      </c>
      <c r="Z108" s="96">
        <f t="shared" si="276"/>
        <v>20.64</v>
      </c>
      <c r="AA108" s="96">
        <f t="shared" ref="AA108:AB108" si="431">T317</f>
        <v>0</v>
      </c>
      <c r="AB108" s="96">
        <f t="shared" si="431"/>
        <v>0</v>
      </c>
      <c r="AC108" s="96">
        <f t="shared" si="278"/>
        <v>20.64</v>
      </c>
      <c r="AD108" s="43">
        <f t="shared" ref="AD108:AE108" si="432">T523</f>
        <v>0</v>
      </c>
      <c r="AE108" s="96">
        <f t="shared" si="432"/>
        <v>0</v>
      </c>
    </row>
    <row r="109" spans="2:31" x14ac:dyDescent="0.25">
      <c r="B109" s="88">
        <v>35261000000</v>
      </c>
      <c r="C109" s="88">
        <v>10.877903</v>
      </c>
      <c r="D109" s="88">
        <v>23.988963999999999</v>
      </c>
      <c r="E109" s="88"/>
      <c r="F109" s="88"/>
      <c r="G109" s="88"/>
      <c r="I109" s="99">
        <f t="shared" si="266"/>
        <v>35.771000000000001</v>
      </c>
      <c r="J109" s="99">
        <f t="shared" si="267"/>
        <v>23.513293999999998</v>
      </c>
      <c r="K109" s="99">
        <f t="shared" si="268"/>
        <v>9.5993966999999998</v>
      </c>
      <c r="L109" s="96">
        <f t="shared" si="412"/>
        <v>35.941000000000003</v>
      </c>
      <c r="M109" s="96">
        <f t="shared" ref="M109:N109" si="433">C318</f>
        <v>0</v>
      </c>
      <c r="N109" s="96">
        <f t="shared" si="433"/>
        <v>0</v>
      </c>
      <c r="O109" s="96">
        <f t="shared" si="271"/>
        <v>35.941000000000003</v>
      </c>
      <c r="P109" s="96">
        <f t="shared" ref="P109:Q109" si="434">C524</f>
        <v>0</v>
      </c>
      <c r="Q109" s="96">
        <f t="shared" si="434"/>
        <v>0</v>
      </c>
      <c r="S109" s="88">
        <v>20160000000</v>
      </c>
      <c r="T109" s="88">
        <v>14.211370000000001</v>
      </c>
      <c r="U109" s="88">
        <v>22.031127999999999</v>
      </c>
      <c r="W109" s="96">
        <f t="shared" si="273"/>
        <v>20.8</v>
      </c>
      <c r="X109" s="96">
        <f t="shared" si="274"/>
        <v>23.765443999999999</v>
      </c>
      <c r="Y109" s="96">
        <f t="shared" si="275"/>
        <v>15.892467</v>
      </c>
      <c r="Z109" s="96">
        <f t="shared" si="276"/>
        <v>20.8</v>
      </c>
      <c r="AA109" s="96">
        <f t="shared" ref="AA109:AB109" si="435">T318</f>
        <v>0</v>
      </c>
      <c r="AB109" s="96">
        <f t="shared" si="435"/>
        <v>0</v>
      </c>
      <c r="AC109" s="96">
        <f t="shared" si="278"/>
        <v>20.8</v>
      </c>
      <c r="AD109" s="43">
        <f t="shared" ref="AD109:AE109" si="436">T524</f>
        <v>0</v>
      </c>
      <c r="AE109" s="96">
        <f t="shared" si="436"/>
        <v>0</v>
      </c>
    </row>
    <row r="110" spans="2:31" x14ac:dyDescent="0.25">
      <c r="B110" s="88">
        <v>35431000000</v>
      </c>
      <c r="C110" s="88">
        <v>10.659979999999999</v>
      </c>
      <c r="D110" s="88">
        <v>24.026411</v>
      </c>
      <c r="E110" s="88"/>
      <c r="F110" s="88"/>
      <c r="G110" s="88"/>
      <c r="I110" s="99">
        <f t="shared" si="266"/>
        <v>35.941000000000003</v>
      </c>
      <c r="J110" s="99">
        <f t="shared" si="267"/>
        <v>23.381073000000001</v>
      </c>
      <c r="K110" s="99">
        <f t="shared" si="268"/>
        <v>9.3083611000000008</v>
      </c>
      <c r="L110" s="96">
        <f t="shared" si="412"/>
        <v>36.110999999999997</v>
      </c>
      <c r="M110" s="96">
        <f t="shared" ref="M110:N110" si="437">C319</f>
        <v>0</v>
      </c>
      <c r="N110" s="96">
        <f t="shared" si="437"/>
        <v>0</v>
      </c>
      <c r="O110" s="96">
        <f t="shared" si="271"/>
        <v>36.110999999999997</v>
      </c>
      <c r="P110" s="96">
        <f t="shared" ref="P110:Q110" si="438">C525</f>
        <v>0</v>
      </c>
      <c r="Q110" s="96">
        <f t="shared" si="438"/>
        <v>0</v>
      </c>
      <c r="S110" s="88">
        <v>20320000000</v>
      </c>
      <c r="T110" s="88">
        <v>14.657494</v>
      </c>
      <c r="U110" s="88">
        <v>22.486440999999999</v>
      </c>
      <c r="W110" s="96">
        <f t="shared" si="273"/>
        <v>20.96</v>
      </c>
      <c r="X110" s="96">
        <f t="shared" si="274"/>
        <v>24.54504</v>
      </c>
      <c r="Y110" s="96">
        <f t="shared" si="275"/>
        <v>16.692098999999999</v>
      </c>
      <c r="Z110" s="96">
        <f t="shared" si="276"/>
        <v>20.96</v>
      </c>
      <c r="AA110" s="96">
        <f t="shared" ref="AA110:AB110" si="439">T319</f>
        <v>0</v>
      </c>
      <c r="AB110" s="96">
        <f t="shared" si="439"/>
        <v>0</v>
      </c>
      <c r="AC110" s="96">
        <f t="shared" si="278"/>
        <v>20.96</v>
      </c>
      <c r="AD110" s="43">
        <f t="shared" ref="AD110:AE110" si="440">T525</f>
        <v>0</v>
      </c>
      <c r="AE110" s="96">
        <f t="shared" si="440"/>
        <v>0</v>
      </c>
    </row>
    <row r="111" spans="2:31" x14ac:dyDescent="0.25">
      <c r="B111" s="88">
        <v>35601000000</v>
      </c>
      <c r="C111" s="88">
        <v>10.146606999999999</v>
      </c>
      <c r="D111" s="88">
        <v>23.739878000000001</v>
      </c>
      <c r="E111" s="88"/>
      <c r="F111" s="88"/>
      <c r="G111" s="88"/>
      <c r="I111" s="99">
        <f t="shared" si="266"/>
        <v>36.110999999999997</v>
      </c>
      <c r="J111" s="99">
        <f t="shared" si="267"/>
        <v>23.190300000000001</v>
      </c>
      <c r="K111" s="99">
        <f t="shared" si="268"/>
        <v>8.9165486999999999</v>
      </c>
      <c r="L111" s="96">
        <f t="shared" si="412"/>
        <v>36.280999999999999</v>
      </c>
      <c r="M111" s="96">
        <f t="shared" ref="M111:N111" si="441">C320</f>
        <v>0</v>
      </c>
      <c r="N111" s="96">
        <f t="shared" si="441"/>
        <v>0</v>
      </c>
      <c r="O111" s="96">
        <f t="shared" si="271"/>
        <v>36.280999999999999</v>
      </c>
      <c r="P111" s="96">
        <f t="shared" ref="P111:Q111" si="442">C526</f>
        <v>0</v>
      </c>
      <c r="Q111" s="96">
        <f t="shared" si="442"/>
        <v>0</v>
      </c>
      <c r="S111" s="88">
        <v>20480000000</v>
      </c>
      <c r="T111" s="88">
        <v>15.320040000000001</v>
      </c>
      <c r="U111" s="88">
        <v>23.113994999999999</v>
      </c>
      <c r="W111" s="96">
        <f t="shared" si="273"/>
        <v>21.12</v>
      </c>
      <c r="X111" s="96">
        <f t="shared" si="274"/>
        <v>24.486450000000001</v>
      </c>
      <c r="Y111" s="96">
        <f t="shared" si="275"/>
        <v>16.854254000000001</v>
      </c>
      <c r="Z111" s="96">
        <f t="shared" si="276"/>
        <v>21.12</v>
      </c>
      <c r="AA111" s="96">
        <f t="shared" ref="AA111:AB111" si="443">T320</f>
        <v>0</v>
      </c>
      <c r="AB111" s="96">
        <f t="shared" si="443"/>
        <v>0</v>
      </c>
      <c r="AC111" s="96">
        <f t="shared" si="278"/>
        <v>21.12</v>
      </c>
      <c r="AD111" s="43">
        <f t="shared" ref="AD111:AE111" si="444">T526</f>
        <v>0</v>
      </c>
      <c r="AE111" s="96">
        <f t="shared" si="444"/>
        <v>0</v>
      </c>
    </row>
    <row r="112" spans="2:31" x14ac:dyDescent="0.25">
      <c r="B112" s="88">
        <v>35771000000</v>
      </c>
      <c r="C112" s="88">
        <v>9.5993966999999998</v>
      </c>
      <c r="D112" s="88">
        <v>23.513293999999998</v>
      </c>
      <c r="E112" s="88"/>
      <c r="F112" s="88"/>
      <c r="G112" s="88"/>
      <c r="I112" s="99">
        <f t="shared" si="266"/>
        <v>36.280999999999999</v>
      </c>
      <c r="J112" s="99">
        <f t="shared" si="267"/>
        <v>22.858115999999999</v>
      </c>
      <c r="K112" s="99">
        <f t="shared" si="268"/>
        <v>8.4798918000000008</v>
      </c>
      <c r="L112" s="96">
        <f t="shared" si="412"/>
        <v>36.451000000000001</v>
      </c>
      <c r="M112" s="96">
        <f t="shared" ref="M112:N112" si="445">C321</f>
        <v>0</v>
      </c>
      <c r="N112" s="96">
        <f t="shared" si="445"/>
        <v>0</v>
      </c>
      <c r="O112" s="96">
        <f t="shared" si="271"/>
        <v>36.451000000000001</v>
      </c>
      <c r="P112" s="96">
        <f t="shared" ref="P112:Q112" si="446">C527</f>
        <v>0</v>
      </c>
      <c r="Q112" s="96">
        <f t="shared" si="446"/>
        <v>0</v>
      </c>
      <c r="S112" s="88">
        <v>20640000000</v>
      </c>
      <c r="T112" s="88">
        <v>15.892467</v>
      </c>
      <c r="U112" s="88">
        <v>23.765443999999999</v>
      </c>
      <c r="W112" s="96">
        <f t="shared" si="273"/>
        <v>21.28</v>
      </c>
      <c r="X112" s="96">
        <f t="shared" si="274"/>
        <v>22.999065000000002</v>
      </c>
      <c r="Y112" s="96">
        <f t="shared" si="275"/>
        <v>15.393523</v>
      </c>
      <c r="Z112" s="96">
        <f t="shared" si="276"/>
        <v>21.28</v>
      </c>
      <c r="AA112" s="96">
        <f t="shared" ref="AA112:AB112" si="447">T321</f>
        <v>0</v>
      </c>
      <c r="AB112" s="96">
        <f t="shared" si="447"/>
        <v>0</v>
      </c>
      <c r="AC112" s="96">
        <f t="shared" si="278"/>
        <v>21.28</v>
      </c>
      <c r="AD112" s="43">
        <f t="shared" ref="AD112:AE112" si="448">T527</f>
        <v>0</v>
      </c>
      <c r="AE112" s="96">
        <f t="shared" si="448"/>
        <v>0</v>
      </c>
    </row>
    <row r="113" spans="2:31" x14ac:dyDescent="0.25">
      <c r="B113" s="88">
        <v>35941000000</v>
      </c>
      <c r="C113" s="88">
        <v>9.3083611000000008</v>
      </c>
      <c r="D113" s="88">
        <v>23.381073000000001</v>
      </c>
      <c r="E113" s="88"/>
      <c r="F113" s="88"/>
      <c r="G113" s="88"/>
      <c r="I113" s="99">
        <f t="shared" si="266"/>
        <v>36.451000000000001</v>
      </c>
      <c r="J113" s="99">
        <f t="shared" si="267"/>
        <v>21.935776000000001</v>
      </c>
      <c r="K113" s="99">
        <f t="shared" si="268"/>
        <v>7.5949526000000001</v>
      </c>
      <c r="L113" s="96">
        <f t="shared" si="412"/>
        <v>36.621000000000002</v>
      </c>
      <c r="M113" s="96">
        <f t="shared" ref="M113:N113" si="449">C322</f>
        <v>0</v>
      </c>
      <c r="N113" s="96">
        <f t="shared" si="449"/>
        <v>0</v>
      </c>
      <c r="O113" s="96">
        <f t="shared" si="271"/>
        <v>36.621000000000002</v>
      </c>
      <c r="P113" s="96">
        <f t="shared" ref="P113:Q113" si="450">C528</f>
        <v>0</v>
      </c>
      <c r="Q113" s="96">
        <f t="shared" si="450"/>
        <v>0</v>
      </c>
      <c r="S113" s="88">
        <v>20800000000</v>
      </c>
      <c r="T113" s="88">
        <v>16.692098999999999</v>
      </c>
      <c r="U113" s="88">
        <v>24.54504</v>
      </c>
      <c r="W113" s="96">
        <f t="shared" si="273"/>
        <v>21.44</v>
      </c>
      <c r="X113" s="96">
        <f t="shared" si="274"/>
        <v>23.682107999999999</v>
      </c>
      <c r="Y113" s="96">
        <f t="shared" si="275"/>
        <v>16.034839999999999</v>
      </c>
      <c r="Z113" s="96">
        <f t="shared" si="276"/>
        <v>21.44</v>
      </c>
      <c r="AA113" s="96">
        <f t="shared" ref="AA113:AB113" si="451">T322</f>
        <v>0</v>
      </c>
      <c r="AB113" s="96">
        <f t="shared" si="451"/>
        <v>0</v>
      </c>
      <c r="AC113" s="96">
        <f t="shared" si="278"/>
        <v>21.44</v>
      </c>
      <c r="AD113" s="43">
        <f t="shared" ref="AD113:AE113" si="452">T528</f>
        <v>0</v>
      </c>
      <c r="AE113" s="96">
        <f t="shared" si="452"/>
        <v>0</v>
      </c>
    </row>
    <row r="114" spans="2:31" x14ac:dyDescent="0.25">
      <c r="B114" s="88">
        <v>36111000000</v>
      </c>
      <c r="C114" s="88">
        <v>8.9165486999999999</v>
      </c>
      <c r="D114" s="88">
        <v>23.190300000000001</v>
      </c>
      <c r="E114" s="88"/>
      <c r="F114" s="88"/>
      <c r="G114" s="88"/>
      <c r="I114" s="99">
        <f t="shared" si="266"/>
        <v>36.621000000000002</v>
      </c>
      <c r="J114" s="99">
        <f t="shared" si="267"/>
        <v>20.944603000000001</v>
      </c>
      <c r="K114" s="99">
        <f t="shared" si="268"/>
        <v>6.5031166000000002</v>
      </c>
      <c r="L114" s="96">
        <f t="shared" si="412"/>
        <v>36.790999999999997</v>
      </c>
      <c r="M114" s="96">
        <f t="shared" ref="M114:N114" si="453">C323</f>
        <v>0</v>
      </c>
      <c r="N114" s="96">
        <f t="shared" si="453"/>
        <v>0</v>
      </c>
      <c r="O114" s="96">
        <f t="shared" si="271"/>
        <v>36.790999999999997</v>
      </c>
      <c r="P114" s="96">
        <f t="shared" ref="P114:Q114" si="454">C529</f>
        <v>0</v>
      </c>
      <c r="Q114" s="96">
        <f t="shared" si="454"/>
        <v>0</v>
      </c>
      <c r="S114" s="88">
        <v>20960000000</v>
      </c>
      <c r="T114" s="88">
        <v>16.854254000000001</v>
      </c>
      <c r="U114" s="88">
        <v>24.486450000000001</v>
      </c>
      <c r="W114" s="96">
        <f t="shared" si="273"/>
        <v>21.6</v>
      </c>
      <c r="X114" s="96">
        <f t="shared" si="274"/>
        <v>24.810210999999999</v>
      </c>
      <c r="Y114" s="96">
        <f t="shared" si="275"/>
        <v>17.131933</v>
      </c>
      <c r="Z114" s="96">
        <f t="shared" si="276"/>
        <v>21.6</v>
      </c>
      <c r="AA114" s="96">
        <f t="shared" ref="AA114:AB114" si="455">T323</f>
        <v>0</v>
      </c>
      <c r="AB114" s="96">
        <f t="shared" si="455"/>
        <v>0</v>
      </c>
      <c r="AC114" s="96">
        <f t="shared" si="278"/>
        <v>21.6</v>
      </c>
      <c r="AD114" s="43">
        <f t="shared" ref="AD114:AE114" si="456">T529</f>
        <v>0</v>
      </c>
      <c r="AE114" s="96">
        <f t="shared" si="456"/>
        <v>0</v>
      </c>
    </row>
    <row r="115" spans="2:31" x14ac:dyDescent="0.25">
      <c r="B115" s="88">
        <v>36281000000</v>
      </c>
      <c r="C115" s="88">
        <v>8.4798918000000008</v>
      </c>
      <c r="D115" s="88">
        <v>22.858115999999999</v>
      </c>
      <c r="E115" s="88"/>
      <c r="F115" s="88"/>
      <c r="G115" s="88"/>
      <c r="I115" s="99">
        <f t="shared" si="266"/>
        <v>36.790999999999997</v>
      </c>
      <c r="J115" s="99">
        <f t="shared" si="267"/>
        <v>19.952044000000001</v>
      </c>
      <c r="K115" s="99">
        <f t="shared" si="268"/>
        <v>5.5279898999999997</v>
      </c>
      <c r="L115" s="96">
        <f t="shared" si="412"/>
        <v>36.960999999999999</v>
      </c>
      <c r="M115" s="96">
        <f t="shared" ref="M115:N115" si="457">C324</f>
        <v>0</v>
      </c>
      <c r="N115" s="96">
        <f t="shared" si="457"/>
        <v>0</v>
      </c>
      <c r="O115" s="96">
        <f t="shared" si="271"/>
        <v>36.960999999999999</v>
      </c>
      <c r="P115" s="96">
        <f t="shared" ref="P115:Q115" si="458">C530</f>
        <v>0</v>
      </c>
      <c r="Q115" s="96">
        <f t="shared" si="458"/>
        <v>0</v>
      </c>
      <c r="S115" s="88">
        <v>21120000000</v>
      </c>
      <c r="T115" s="88">
        <v>15.393523</v>
      </c>
      <c r="U115" s="88">
        <v>22.999065000000002</v>
      </c>
      <c r="W115" s="96">
        <f t="shared" si="273"/>
        <v>21.76</v>
      </c>
      <c r="X115" s="96">
        <f t="shared" si="274"/>
        <v>25.154036000000001</v>
      </c>
      <c r="Y115" s="96">
        <f t="shared" si="275"/>
        <v>17.407350999999998</v>
      </c>
      <c r="Z115" s="96">
        <f t="shared" si="276"/>
        <v>21.76</v>
      </c>
      <c r="AA115" s="96">
        <f t="shared" ref="AA115:AB115" si="459">T324</f>
        <v>0</v>
      </c>
      <c r="AB115" s="96">
        <f t="shared" si="459"/>
        <v>0</v>
      </c>
      <c r="AC115" s="96">
        <f t="shared" si="278"/>
        <v>21.76</v>
      </c>
      <c r="AD115" s="43">
        <f t="shared" ref="AD115:AE115" si="460">T530</f>
        <v>0</v>
      </c>
      <c r="AE115" s="96">
        <f t="shared" si="460"/>
        <v>0</v>
      </c>
    </row>
    <row r="116" spans="2:31" x14ac:dyDescent="0.25">
      <c r="B116" s="88">
        <v>36451000000</v>
      </c>
      <c r="C116" s="88">
        <v>7.5949526000000001</v>
      </c>
      <c r="D116" s="88">
        <v>21.935776000000001</v>
      </c>
      <c r="E116" s="88"/>
      <c r="F116" s="88"/>
      <c r="G116" s="88"/>
      <c r="I116" s="99">
        <f t="shared" si="266"/>
        <v>36.960999999999999</v>
      </c>
      <c r="J116" s="99">
        <f t="shared" si="267"/>
        <v>18.640526000000001</v>
      </c>
      <c r="K116" s="99">
        <f t="shared" si="268"/>
        <v>4.1154051000000003</v>
      </c>
      <c r="L116" s="96">
        <f t="shared" si="412"/>
        <v>37.131</v>
      </c>
      <c r="M116" s="96">
        <f t="shared" ref="M116:N116" si="461">C325</f>
        <v>0</v>
      </c>
      <c r="N116" s="96">
        <f t="shared" si="461"/>
        <v>0</v>
      </c>
      <c r="O116" s="96">
        <f t="shared" si="271"/>
        <v>37.131</v>
      </c>
      <c r="P116" s="96">
        <f t="shared" ref="P116:Q116" si="462">C531</f>
        <v>0</v>
      </c>
      <c r="Q116" s="96">
        <f t="shared" si="462"/>
        <v>0</v>
      </c>
      <c r="S116" s="88">
        <v>21280000000</v>
      </c>
      <c r="T116" s="88">
        <v>16.034839999999999</v>
      </c>
      <c r="U116" s="88">
        <v>23.682107999999999</v>
      </c>
      <c r="W116" s="96">
        <f t="shared" si="273"/>
        <v>21.92</v>
      </c>
      <c r="X116" s="96">
        <f t="shared" si="274"/>
        <v>25.651810000000001</v>
      </c>
      <c r="Y116" s="96">
        <f t="shared" si="275"/>
        <v>17.888905999999999</v>
      </c>
      <c r="Z116" s="96">
        <f t="shared" si="276"/>
        <v>21.92</v>
      </c>
      <c r="AA116" s="96">
        <f t="shared" ref="AA116:AB116" si="463">T325</f>
        <v>0</v>
      </c>
      <c r="AB116" s="96">
        <f t="shared" si="463"/>
        <v>0</v>
      </c>
      <c r="AC116" s="96">
        <f t="shared" si="278"/>
        <v>21.92</v>
      </c>
      <c r="AD116" s="43">
        <f t="shared" ref="AD116:AE116" si="464">T531</f>
        <v>0</v>
      </c>
      <c r="AE116" s="96">
        <f t="shared" si="464"/>
        <v>0</v>
      </c>
    </row>
    <row r="117" spans="2:31" x14ac:dyDescent="0.25">
      <c r="B117" s="88">
        <v>36621000000</v>
      </c>
      <c r="C117" s="88">
        <v>6.5031166000000002</v>
      </c>
      <c r="D117" s="88">
        <v>20.944603000000001</v>
      </c>
      <c r="E117" s="88"/>
      <c r="F117" s="88"/>
      <c r="G117" s="88"/>
      <c r="I117" s="99">
        <f t="shared" si="266"/>
        <v>37.131</v>
      </c>
      <c r="J117" s="99">
        <f t="shared" si="267"/>
        <v>17.553788999999998</v>
      </c>
      <c r="K117" s="99">
        <f t="shared" si="268"/>
        <v>2.8815987000000001</v>
      </c>
      <c r="L117" s="96">
        <f t="shared" si="412"/>
        <v>37.301000000000002</v>
      </c>
      <c r="M117" s="96">
        <f t="shared" ref="M117:N117" si="465">C326</f>
        <v>0</v>
      </c>
      <c r="N117" s="96">
        <f t="shared" si="465"/>
        <v>0</v>
      </c>
      <c r="O117" s="96">
        <f t="shared" si="271"/>
        <v>37.301000000000002</v>
      </c>
      <c r="P117" s="96">
        <f t="shared" ref="P117:Q117" si="466">C532</f>
        <v>0</v>
      </c>
      <c r="Q117" s="96">
        <f t="shared" si="466"/>
        <v>0</v>
      </c>
      <c r="S117" s="88">
        <v>21440000000</v>
      </c>
      <c r="T117" s="88">
        <v>17.131933</v>
      </c>
      <c r="U117" s="88">
        <v>24.810210999999999</v>
      </c>
      <c r="W117" s="96">
        <f t="shared" si="273"/>
        <v>22.08</v>
      </c>
      <c r="X117" s="96">
        <f t="shared" si="274"/>
        <v>26.425419000000002</v>
      </c>
      <c r="Y117" s="96">
        <f t="shared" si="275"/>
        <v>18.551639999999999</v>
      </c>
      <c r="Z117" s="96">
        <f t="shared" si="276"/>
        <v>22.08</v>
      </c>
      <c r="AA117" s="96">
        <f t="shared" ref="AA117:AB117" si="467">T326</f>
        <v>0</v>
      </c>
      <c r="AB117" s="96">
        <f t="shared" si="467"/>
        <v>0</v>
      </c>
      <c r="AC117" s="96">
        <f t="shared" si="278"/>
        <v>22.08</v>
      </c>
      <c r="AD117" s="43">
        <f t="shared" ref="AD117:AE117" si="468">T532</f>
        <v>0</v>
      </c>
      <c r="AE117" s="96">
        <f t="shared" si="468"/>
        <v>0</v>
      </c>
    </row>
    <row r="118" spans="2:31" x14ac:dyDescent="0.25">
      <c r="B118" s="88">
        <v>36791000000</v>
      </c>
      <c r="C118" s="88">
        <v>5.5279898999999997</v>
      </c>
      <c r="D118" s="88">
        <v>19.952044000000001</v>
      </c>
      <c r="E118" s="88"/>
      <c r="F118" s="88"/>
      <c r="G118" s="88"/>
      <c r="I118" s="99">
        <f t="shared" si="266"/>
        <v>37.301000000000002</v>
      </c>
      <c r="J118" s="99">
        <f t="shared" si="267"/>
        <v>16.227650000000001</v>
      </c>
      <c r="K118" s="99">
        <f t="shared" si="268"/>
        <v>1.5825676</v>
      </c>
      <c r="L118" s="96">
        <f t="shared" si="412"/>
        <v>37.470999999999997</v>
      </c>
      <c r="M118" s="96">
        <f t="shared" ref="M118:N118" si="469">C327</f>
        <v>0</v>
      </c>
      <c r="N118" s="96">
        <f t="shared" si="469"/>
        <v>0</v>
      </c>
      <c r="O118" s="96">
        <f t="shared" si="271"/>
        <v>37.470999999999997</v>
      </c>
      <c r="P118" s="96">
        <f t="shared" ref="P118:Q118" si="470">C533</f>
        <v>0</v>
      </c>
      <c r="Q118" s="96">
        <f t="shared" si="470"/>
        <v>0</v>
      </c>
      <c r="S118" s="88">
        <v>21600000000</v>
      </c>
      <c r="T118" s="88">
        <v>17.407350999999998</v>
      </c>
      <c r="U118" s="88">
        <v>25.154036000000001</v>
      </c>
      <c r="W118" s="96">
        <f t="shared" si="273"/>
        <v>22.24</v>
      </c>
      <c r="X118" s="96">
        <f t="shared" si="274"/>
        <v>25.123940999999999</v>
      </c>
      <c r="Y118" s="96">
        <f t="shared" si="275"/>
        <v>17.095922000000002</v>
      </c>
      <c r="Z118" s="96">
        <f t="shared" si="276"/>
        <v>22.24</v>
      </c>
      <c r="AA118" s="96">
        <f t="shared" ref="AA118:AB118" si="471">T327</f>
        <v>0</v>
      </c>
      <c r="AB118" s="96">
        <f t="shared" si="471"/>
        <v>0</v>
      </c>
      <c r="AC118" s="96">
        <f t="shared" si="278"/>
        <v>22.24</v>
      </c>
      <c r="AD118" s="43">
        <f t="shared" ref="AD118:AE118" si="472">T533</f>
        <v>0</v>
      </c>
      <c r="AE118" s="96">
        <f t="shared" si="472"/>
        <v>0</v>
      </c>
    </row>
    <row r="119" spans="2:31" x14ac:dyDescent="0.25">
      <c r="B119" s="88">
        <v>36961000000</v>
      </c>
      <c r="C119" s="88">
        <v>4.1154051000000003</v>
      </c>
      <c r="D119" s="88">
        <v>18.640526000000001</v>
      </c>
      <c r="E119" s="88"/>
      <c r="F119" s="88"/>
      <c r="G119" s="88"/>
      <c r="I119" s="99">
        <f t="shared" si="266"/>
        <v>37.470999999999997</v>
      </c>
      <c r="J119" s="99">
        <f t="shared" si="267"/>
        <v>14.991348</v>
      </c>
      <c r="K119" s="99">
        <f t="shared" si="268"/>
        <v>0.26172142999999998</v>
      </c>
      <c r="L119" s="96">
        <f t="shared" si="412"/>
        <v>37.640999999999998</v>
      </c>
      <c r="M119" s="96">
        <f t="shared" ref="M119:N119" si="473">C328</f>
        <v>0</v>
      </c>
      <c r="N119" s="96">
        <f t="shared" si="473"/>
        <v>0</v>
      </c>
      <c r="O119" s="96">
        <f t="shared" si="271"/>
        <v>37.640999999999998</v>
      </c>
      <c r="P119" s="96">
        <f t="shared" ref="P119:Q119" si="474">C534</f>
        <v>0</v>
      </c>
      <c r="Q119" s="96">
        <f t="shared" si="474"/>
        <v>0</v>
      </c>
      <c r="S119" s="88">
        <v>21760000000</v>
      </c>
      <c r="T119" s="88">
        <v>17.888905999999999</v>
      </c>
      <c r="U119" s="88">
        <v>25.651810000000001</v>
      </c>
      <c r="W119" s="96">
        <f t="shared" si="273"/>
        <v>22.4</v>
      </c>
      <c r="X119" s="96">
        <f t="shared" si="274"/>
        <v>24.091487999999998</v>
      </c>
      <c r="Y119" s="96">
        <f t="shared" si="275"/>
        <v>15.929812</v>
      </c>
      <c r="Z119" s="96">
        <f t="shared" si="276"/>
        <v>22.4</v>
      </c>
      <c r="AA119" s="96">
        <f t="shared" ref="AA119:AB119" si="475">T328</f>
        <v>0</v>
      </c>
      <c r="AB119" s="96">
        <f t="shared" si="475"/>
        <v>0</v>
      </c>
      <c r="AC119" s="96">
        <f t="shared" si="278"/>
        <v>22.4</v>
      </c>
      <c r="AD119" s="43">
        <f t="shared" ref="AD119:AE119" si="476">T534</f>
        <v>0</v>
      </c>
      <c r="AE119" s="96">
        <f t="shared" si="476"/>
        <v>0</v>
      </c>
    </row>
    <row r="120" spans="2:31" x14ac:dyDescent="0.25">
      <c r="B120" s="88">
        <v>37131000000</v>
      </c>
      <c r="C120" s="88">
        <v>2.8815987000000001</v>
      </c>
      <c r="D120" s="88">
        <v>17.553788999999998</v>
      </c>
      <c r="E120" s="88"/>
      <c r="F120" s="88"/>
      <c r="G120" s="88"/>
      <c r="I120" s="99">
        <f t="shared" si="266"/>
        <v>37.640999999999998</v>
      </c>
      <c r="J120" s="99">
        <f t="shared" si="267"/>
        <v>14.772626000000001</v>
      </c>
      <c r="K120" s="99">
        <f t="shared" si="268"/>
        <v>3.7744932000000002E-2</v>
      </c>
      <c r="L120" s="96">
        <f t="shared" si="412"/>
        <v>37.811</v>
      </c>
      <c r="M120" s="96">
        <f t="shared" ref="M120:N120" si="477">C329</f>
        <v>0</v>
      </c>
      <c r="N120" s="96">
        <f t="shared" si="477"/>
        <v>0</v>
      </c>
      <c r="O120" s="96">
        <f t="shared" si="271"/>
        <v>37.811</v>
      </c>
      <c r="P120" s="96">
        <f t="shared" ref="P120:Q120" si="478">C535</f>
        <v>0</v>
      </c>
      <c r="Q120" s="96">
        <f t="shared" si="478"/>
        <v>0</v>
      </c>
      <c r="S120" s="88">
        <v>21920000000</v>
      </c>
      <c r="T120" s="88">
        <v>18.551639999999999</v>
      </c>
      <c r="U120" s="88">
        <v>26.425419000000002</v>
      </c>
      <c r="W120" s="96">
        <f t="shared" si="273"/>
        <v>22.56</v>
      </c>
      <c r="X120" s="96">
        <f t="shared" si="274"/>
        <v>24.387378999999999</v>
      </c>
      <c r="Y120" s="96">
        <f t="shared" si="275"/>
        <v>16.152650999999999</v>
      </c>
      <c r="Z120" s="96">
        <f t="shared" si="276"/>
        <v>22.56</v>
      </c>
      <c r="AA120" s="96">
        <f t="shared" ref="AA120:AB120" si="479">T329</f>
        <v>0</v>
      </c>
      <c r="AB120" s="96">
        <f t="shared" si="479"/>
        <v>0</v>
      </c>
      <c r="AC120" s="96">
        <f t="shared" si="278"/>
        <v>22.56</v>
      </c>
      <c r="AD120" s="43">
        <f t="shared" ref="AD120:AE120" si="480">T535</f>
        <v>0</v>
      </c>
      <c r="AE120" s="96">
        <f t="shared" si="480"/>
        <v>0</v>
      </c>
    </row>
    <row r="121" spans="2:31" x14ac:dyDescent="0.25">
      <c r="B121" s="88">
        <v>37301000000</v>
      </c>
      <c r="C121" s="88">
        <v>1.5825676</v>
      </c>
      <c r="D121" s="88">
        <v>16.227650000000001</v>
      </c>
      <c r="E121" s="88"/>
      <c r="F121" s="88"/>
      <c r="G121" s="88"/>
      <c r="I121" s="99">
        <f t="shared" si="266"/>
        <v>37.811</v>
      </c>
      <c r="J121" s="99">
        <f t="shared" si="267"/>
        <v>15.082993999999999</v>
      </c>
      <c r="K121" s="99">
        <f t="shared" si="268"/>
        <v>0.50436758999999998</v>
      </c>
      <c r="L121" s="96">
        <f t="shared" si="412"/>
        <v>37.981000000000002</v>
      </c>
      <c r="M121" s="96">
        <f t="shared" ref="M121:N121" si="481">C330</f>
        <v>0</v>
      </c>
      <c r="N121" s="96">
        <f t="shared" si="481"/>
        <v>0</v>
      </c>
      <c r="O121" s="96">
        <f t="shared" si="271"/>
        <v>37.981000000000002</v>
      </c>
      <c r="P121" s="96">
        <f t="shared" ref="P121:Q121" si="482">C536</f>
        <v>0</v>
      </c>
      <c r="Q121" s="96">
        <f t="shared" si="482"/>
        <v>0</v>
      </c>
      <c r="S121" s="88">
        <v>22080000000</v>
      </c>
      <c r="T121" s="88">
        <v>17.095922000000002</v>
      </c>
      <c r="U121" s="88">
        <v>25.123940999999999</v>
      </c>
      <c r="W121" s="96">
        <f t="shared" si="273"/>
        <v>22.72</v>
      </c>
      <c r="X121" s="96">
        <f t="shared" si="274"/>
        <v>24.628246000000001</v>
      </c>
      <c r="Y121" s="96">
        <f t="shared" si="275"/>
        <v>16.196601999999999</v>
      </c>
      <c r="Z121" s="96">
        <f t="shared" si="276"/>
        <v>22.72</v>
      </c>
      <c r="AA121" s="96">
        <f t="shared" ref="AA121:AB121" si="483">T330</f>
        <v>0</v>
      </c>
      <c r="AB121" s="96">
        <f t="shared" si="483"/>
        <v>0</v>
      </c>
      <c r="AC121" s="96">
        <f t="shared" si="278"/>
        <v>22.72</v>
      </c>
      <c r="AD121" s="43">
        <f t="shared" ref="AD121:AE121" si="484">T536</f>
        <v>0</v>
      </c>
      <c r="AE121" s="96">
        <f t="shared" si="484"/>
        <v>0</v>
      </c>
    </row>
    <row r="122" spans="2:31" x14ac:dyDescent="0.25">
      <c r="B122" s="88">
        <v>37471000000</v>
      </c>
      <c r="C122" s="88">
        <v>0.26172142999999998</v>
      </c>
      <c r="D122" s="88">
        <v>14.991348</v>
      </c>
      <c r="E122" s="88"/>
      <c r="F122" s="88"/>
      <c r="G122" s="88"/>
      <c r="I122" s="99">
        <f t="shared" si="266"/>
        <v>37.981000000000002</v>
      </c>
      <c r="J122" s="99">
        <f t="shared" si="267"/>
        <v>15.331009999999999</v>
      </c>
      <c r="K122" s="99">
        <f t="shared" si="268"/>
        <v>1.1665999</v>
      </c>
      <c r="L122" s="96">
        <f t="shared" si="412"/>
        <v>38.151000000000003</v>
      </c>
      <c r="M122" s="96">
        <f t="shared" ref="M122:N122" si="485">C331</f>
        <v>0</v>
      </c>
      <c r="N122" s="96">
        <f t="shared" si="485"/>
        <v>0</v>
      </c>
      <c r="O122" s="96">
        <f t="shared" si="271"/>
        <v>38.151000000000003</v>
      </c>
      <c r="P122" s="96">
        <f t="shared" ref="P122:Q122" si="486">C537</f>
        <v>0</v>
      </c>
      <c r="Q122" s="96">
        <f t="shared" si="486"/>
        <v>0</v>
      </c>
      <c r="S122" s="88">
        <v>22240000000</v>
      </c>
      <c r="T122" s="88">
        <v>15.929812</v>
      </c>
      <c r="U122" s="88">
        <v>24.091487999999998</v>
      </c>
      <c r="W122" s="96">
        <f t="shared" si="273"/>
        <v>22.88</v>
      </c>
      <c r="X122" s="96">
        <f t="shared" si="274"/>
        <v>25.011402</v>
      </c>
      <c r="Y122" s="96">
        <f t="shared" si="275"/>
        <v>16.431576</v>
      </c>
      <c r="Z122" s="96">
        <f t="shared" si="276"/>
        <v>22.88</v>
      </c>
      <c r="AA122" s="96">
        <f t="shared" ref="AA122:AB122" si="487">T331</f>
        <v>0</v>
      </c>
      <c r="AB122" s="96">
        <f t="shared" si="487"/>
        <v>0</v>
      </c>
      <c r="AC122" s="96">
        <f t="shared" si="278"/>
        <v>22.88</v>
      </c>
      <c r="AD122" s="43">
        <f t="shared" ref="AD122:AE122" si="488">T537</f>
        <v>0</v>
      </c>
      <c r="AE122" s="96">
        <f t="shared" si="488"/>
        <v>0</v>
      </c>
    </row>
    <row r="123" spans="2:31" x14ac:dyDescent="0.25">
      <c r="B123" s="88">
        <v>37641000000</v>
      </c>
      <c r="C123" s="88">
        <v>3.7744932000000002E-2</v>
      </c>
      <c r="D123" s="88">
        <v>14.772626000000001</v>
      </c>
      <c r="E123" s="88"/>
      <c r="F123" s="88"/>
      <c r="G123" s="88"/>
      <c r="I123" s="99">
        <f t="shared" si="266"/>
        <v>38.151000000000003</v>
      </c>
      <c r="J123" s="99">
        <f t="shared" si="267"/>
        <v>15.461233999999999</v>
      </c>
      <c r="K123" s="99">
        <f t="shared" si="268"/>
        <v>1.8344889</v>
      </c>
      <c r="L123" s="96">
        <f t="shared" si="412"/>
        <v>38.320999999999998</v>
      </c>
      <c r="M123" s="96">
        <f t="shared" ref="M123:N123" si="489">C332</f>
        <v>0</v>
      </c>
      <c r="N123" s="96">
        <f t="shared" si="489"/>
        <v>0</v>
      </c>
      <c r="O123" s="96">
        <f t="shared" si="271"/>
        <v>38.320999999999998</v>
      </c>
      <c r="P123" s="96">
        <f t="shared" ref="P123:Q123" si="490">C538</f>
        <v>0</v>
      </c>
      <c r="Q123" s="96">
        <f t="shared" si="490"/>
        <v>0</v>
      </c>
      <c r="S123" s="88">
        <v>22400000000</v>
      </c>
      <c r="T123" s="88">
        <v>16.152650999999999</v>
      </c>
      <c r="U123" s="88">
        <v>24.387378999999999</v>
      </c>
      <c r="W123" s="96">
        <f t="shared" si="273"/>
        <v>23.04</v>
      </c>
      <c r="X123" s="96">
        <f t="shared" si="274"/>
        <v>22.963256999999999</v>
      </c>
      <c r="Y123" s="96">
        <f t="shared" si="275"/>
        <v>14.308673000000001</v>
      </c>
      <c r="Z123" s="96">
        <f t="shared" si="276"/>
        <v>23.04</v>
      </c>
      <c r="AA123" s="96">
        <f t="shared" ref="AA123:AB123" si="491">T332</f>
        <v>0</v>
      </c>
      <c r="AB123" s="96">
        <f t="shared" si="491"/>
        <v>0</v>
      </c>
      <c r="AC123" s="96">
        <f t="shared" si="278"/>
        <v>23.04</v>
      </c>
      <c r="AD123" s="43">
        <f t="shared" ref="AD123:AE123" si="492">T538</f>
        <v>0</v>
      </c>
      <c r="AE123" s="96">
        <f t="shared" si="492"/>
        <v>0</v>
      </c>
    </row>
    <row r="124" spans="2:31" x14ac:dyDescent="0.25">
      <c r="B124" s="88">
        <v>37811000000</v>
      </c>
      <c r="C124" s="88">
        <v>0.50436758999999998</v>
      </c>
      <c r="D124" s="88">
        <v>15.082993999999999</v>
      </c>
      <c r="E124" s="88"/>
      <c r="F124" s="88"/>
      <c r="G124" s="88"/>
      <c r="I124" s="99">
        <f t="shared" si="266"/>
        <v>38.320999999999998</v>
      </c>
      <c r="J124" s="99">
        <f t="shared" si="267"/>
        <v>15.356946000000001</v>
      </c>
      <c r="K124" s="99">
        <f t="shared" si="268"/>
        <v>1.9941553999999999</v>
      </c>
      <c r="L124" s="96">
        <f t="shared" si="412"/>
        <v>38.491</v>
      </c>
      <c r="M124" s="96">
        <f t="shared" ref="M124:N124" si="493">C333</f>
        <v>0</v>
      </c>
      <c r="N124" s="96">
        <f t="shared" si="493"/>
        <v>0</v>
      </c>
      <c r="O124" s="96">
        <f t="shared" si="271"/>
        <v>38.491</v>
      </c>
      <c r="P124" s="96">
        <f t="shared" ref="P124:Q124" si="494">C539</f>
        <v>0</v>
      </c>
      <c r="Q124" s="96">
        <f t="shared" si="494"/>
        <v>0</v>
      </c>
      <c r="S124" s="88">
        <v>22560000000</v>
      </c>
      <c r="T124" s="88">
        <v>16.196601999999999</v>
      </c>
      <c r="U124" s="88">
        <v>24.628246000000001</v>
      </c>
      <c r="W124" s="96">
        <f t="shared" si="273"/>
        <v>23.2</v>
      </c>
      <c r="X124" s="96">
        <f t="shared" si="274"/>
        <v>21.665932000000002</v>
      </c>
      <c r="Y124" s="96">
        <f t="shared" si="275"/>
        <v>12.825666999999999</v>
      </c>
      <c r="Z124" s="96">
        <f t="shared" si="276"/>
        <v>23.2</v>
      </c>
      <c r="AA124" s="96">
        <f t="shared" ref="AA124:AB124" si="495">T333</f>
        <v>0</v>
      </c>
      <c r="AB124" s="96">
        <f t="shared" si="495"/>
        <v>0</v>
      </c>
      <c r="AC124" s="96">
        <f t="shared" si="278"/>
        <v>23.2</v>
      </c>
      <c r="AD124" s="43">
        <f t="shared" ref="AD124:AE124" si="496">T539</f>
        <v>0</v>
      </c>
      <c r="AE124" s="96">
        <f t="shared" si="496"/>
        <v>0</v>
      </c>
    </row>
    <row r="125" spans="2:31" x14ac:dyDescent="0.25">
      <c r="B125" s="88">
        <v>37981000000</v>
      </c>
      <c r="C125" s="88">
        <v>1.1665999</v>
      </c>
      <c r="D125" s="88">
        <v>15.331009999999999</v>
      </c>
      <c r="E125" s="88"/>
      <c r="F125" s="88"/>
      <c r="G125" s="88"/>
      <c r="I125" s="99">
        <f t="shared" si="266"/>
        <v>38.491</v>
      </c>
      <c r="J125" s="99">
        <f t="shared" si="267"/>
        <v>15.151084000000001</v>
      </c>
      <c r="K125" s="99">
        <f t="shared" si="268"/>
        <v>1.9349931</v>
      </c>
      <c r="L125" s="96">
        <f t="shared" si="412"/>
        <v>38.661000000000001</v>
      </c>
      <c r="M125" s="96">
        <f t="shared" ref="M125:N125" si="497">C334</f>
        <v>0</v>
      </c>
      <c r="N125" s="96">
        <f t="shared" si="497"/>
        <v>0</v>
      </c>
      <c r="O125" s="96">
        <f t="shared" si="271"/>
        <v>38.661000000000001</v>
      </c>
      <c r="P125" s="96">
        <f t="shared" ref="P125:Q125" si="498">C540</f>
        <v>0</v>
      </c>
      <c r="Q125" s="96">
        <f t="shared" si="498"/>
        <v>0</v>
      </c>
      <c r="S125" s="88">
        <v>22720000000</v>
      </c>
      <c r="T125" s="88">
        <v>16.431576</v>
      </c>
      <c r="U125" s="88">
        <v>25.011402</v>
      </c>
      <c r="W125" s="96">
        <f t="shared" si="273"/>
        <v>23.36</v>
      </c>
      <c r="X125" s="96">
        <f t="shared" si="274"/>
        <v>21.239204000000001</v>
      </c>
      <c r="Y125" s="96">
        <f t="shared" si="275"/>
        <v>12.297537</v>
      </c>
      <c r="Z125" s="96">
        <f t="shared" si="276"/>
        <v>23.36</v>
      </c>
      <c r="AA125" s="96">
        <f t="shared" ref="AA125:AB125" si="499">T334</f>
        <v>0</v>
      </c>
      <c r="AB125" s="96">
        <f t="shared" si="499"/>
        <v>0</v>
      </c>
      <c r="AC125" s="96">
        <f t="shared" si="278"/>
        <v>23.36</v>
      </c>
      <c r="AD125" s="43">
        <f t="shared" ref="AD125:AE125" si="500">T540</f>
        <v>0</v>
      </c>
      <c r="AE125" s="96">
        <f t="shared" si="500"/>
        <v>0</v>
      </c>
    </row>
    <row r="126" spans="2:31" x14ac:dyDescent="0.25">
      <c r="B126" s="88">
        <v>38151000000</v>
      </c>
      <c r="C126" s="88">
        <v>1.8344889</v>
      </c>
      <c r="D126" s="88">
        <v>15.461233999999999</v>
      </c>
      <c r="E126" s="88"/>
      <c r="F126" s="88"/>
      <c r="G126" s="88"/>
      <c r="I126" s="99">
        <f t="shared" si="266"/>
        <v>38.661000000000001</v>
      </c>
      <c r="J126" s="99">
        <f t="shared" si="267"/>
        <v>14.998844999999999</v>
      </c>
      <c r="K126" s="99">
        <f t="shared" si="268"/>
        <v>1.9222633</v>
      </c>
      <c r="L126" s="96">
        <f t="shared" si="412"/>
        <v>38.831000000000003</v>
      </c>
      <c r="M126" s="96">
        <f t="shared" ref="M126:N126" si="501">C335</f>
        <v>0</v>
      </c>
      <c r="N126" s="96">
        <f t="shared" si="501"/>
        <v>0</v>
      </c>
      <c r="O126" s="96">
        <f t="shared" si="271"/>
        <v>38.831000000000003</v>
      </c>
      <c r="P126" s="96">
        <f t="shared" ref="P126:Q126" si="502">C541</f>
        <v>0</v>
      </c>
      <c r="Q126" s="96">
        <f t="shared" si="502"/>
        <v>0</v>
      </c>
      <c r="S126" s="88">
        <v>22880000000</v>
      </c>
      <c r="T126" s="88">
        <v>14.308673000000001</v>
      </c>
      <c r="U126" s="88">
        <v>22.963256999999999</v>
      </c>
      <c r="W126" s="96">
        <f t="shared" si="273"/>
        <v>23.52</v>
      </c>
      <c r="X126" s="96">
        <f t="shared" si="274"/>
        <v>21.081892</v>
      </c>
      <c r="Y126" s="96">
        <f t="shared" si="275"/>
        <v>12.146214000000001</v>
      </c>
      <c r="Z126" s="96">
        <f t="shared" si="276"/>
        <v>23.52</v>
      </c>
      <c r="AA126" s="96">
        <f t="shared" ref="AA126:AB126" si="503">T335</f>
        <v>0</v>
      </c>
      <c r="AB126" s="96">
        <f t="shared" si="503"/>
        <v>0</v>
      </c>
      <c r="AC126" s="96">
        <f t="shared" si="278"/>
        <v>23.52</v>
      </c>
      <c r="AD126" s="43">
        <f t="shared" ref="AD126:AE126" si="504">T541</f>
        <v>0</v>
      </c>
      <c r="AE126" s="96">
        <f t="shared" si="504"/>
        <v>0</v>
      </c>
    </row>
    <row r="127" spans="2:31" x14ac:dyDescent="0.25">
      <c r="B127" s="88">
        <v>38321000000</v>
      </c>
      <c r="C127" s="88">
        <v>1.9941553999999999</v>
      </c>
      <c r="D127" s="88">
        <v>15.356946000000001</v>
      </c>
      <c r="E127" s="88"/>
      <c r="F127" s="88"/>
      <c r="G127" s="88"/>
      <c r="I127" s="99">
        <f t="shared" si="266"/>
        <v>38.831000000000003</v>
      </c>
      <c r="J127" s="99">
        <f t="shared" si="267"/>
        <v>14.788159</v>
      </c>
      <c r="K127" s="99">
        <f t="shared" si="268"/>
        <v>1.6978321000000001</v>
      </c>
      <c r="L127" s="96">
        <f t="shared" si="412"/>
        <v>39.000999999999998</v>
      </c>
      <c r="M127" s="96">
        <f t="shared" ref="M127:N127" si="505">C336</f>
        <v>0</v>
      </c>
      <c r="N127" s="96">
        <f t="shared" si="505"/>
        <v>0</v>
      </c>
      <c r="O127" s="96">
        <f t="shared" si="271"/>
        <v>39.000999999999998</v>
      </c>
      <c r="P127" s="96">
        <f t="shared" ref="P127:Q127" si="506">C542</f>
        <v>0</v>
      </c>
      <c r="Q127" s="96">
        <f t="shared" si="506"/>
        <v>0</v>
      </c>
      <c r="S127" s="88">
        <v>23040000000</v>
      </c>
      <c r="T127" s="88">
        <v>12.825666999999999</v>
      </c>
      <c r="U127" s="88">
        <v>21.665932000000002</v>
      </c>
      <c r="W127" s="96">
        <f t="shared" si="273"/>
        <v>23.68</v>
      </c>
      <c r="X127" s="96">
        <f t="shared" si="274"/>
        <v>21.456236000000001</v>
      </c>
      <c r="Y127" s="96">
        <f t="shared" si="275"/>
        <v>12.386380000000001</v>
      </c>
      <c r="Z127" s="96">
        <f t="shared" si="276"/>
        <v>23.68</v>
      </c>
      <c r="AA127" s="96">
        <f t="shared" ref="AA127:AB127" si="507">T336</f>
        <v>0</v>
      </c>
      <c r="AB127" s="96">
        <f t="shared" si="507"/>
        <v>0</v>
      </c>
      <c r="AC127" s="96">
        <f t="shared" si="278"/>
        <v>23.68</v>
      </c>
      <c r="AD127" s="43">
        <f t="shared" ref="AD127:AE127" si="508">T542</f>
        <v>0</v>
      </c>
      <c r="AE127" s="96">
        <f t="shared" si="508"/>
        <v>0</v>
      </c>
    </row>
    <row r="128" spans="2:31" x14ac:dyDescent="0.25">
      <c r="B128" s="88">
        <v>38491000000</v>
      </c>
      <c r="C128" s="88">
        <v>1.9349931</v>
      </c>
      <c r="D128" s="88">
        <v>15.151084000000001</v>
      </c>
      <c r="E128" s="88"/>
      <c r="F128" s="88"/>
      <c r="G128" s="88"/>
      <c r="I128" s="99">
        <f t="shared" si="266"/>
        <v>39.000999999999998</v>
      </c>
      <c r="J128" s="99">
        <f t="shared" si="267"/>
        <v>14.451625999999999</v>
      </c>
      <c r="K128" s="99">
        <f t="shared" si="268"/>
        <v>1.3378336</v>
      </c>
      <c r="L128" s="96">
        <f t="shared" si="412"/>
        <v>39.170999999999999</v>
      </c>
      <c r="M128" s="96">
        <f t="shared" ref="M128:N128" si="509">C337</f>
        <v>0</v>
      </c>
      <c r="N128" s="96">
        <f t="shared" si="509"/>
        <v>0</v>
      </c>
      <c r="O128" s="96">
        <f t="shared" si="271"/>
        <v>39.170999999999999</v>
      </c>
      <c r="P128" s="96">
        <f t="shared" ref="P128:Q128" si="510">C543</f>
        <v>0</v>
      </c>
      <c r="Q128" s="96">
        <f t="shared" si="510"/>
        <v>0</v>
      </c>
      <c r="S128" s="88">
        <v>23200000000</v>
      </c>
      <c r="T128" s="88">
        <v>12.297537</v>
      </c>
      <c r="U128" s="88">
        <v>21.239204000000001</v>
      </c>
      <c r="W128" s="96">
        <f t="shared" si="273"/>
        <v>23.84</v>
      </c>
      <c r="X128" s="96">
        <f t="shared" si="274"/>
        <v>22.097684999999998</v>
      </c>
      <c r="Y128" s="96">
        <f t="shared" si="275"/>
        <v>12.983167999999999</v>
      </c>
      <c r="Z128" s="96">
        <f t="shared" si="276"/>
        <v>23.84</v>
      </c>
      <c r="AA128" s="96">
        <f t="shared" ref="AA128:AB128" si="511">T337</f>
        <v>0</v>
      </c>
      <c r="AB128" s="96">
        <f t="shared" si="511"/>
        <v>0</v>
      </c>
      <c r="AC128" s="96">
        <f t="shared" si="278"/>
        <v>23.84</v>
      </c>
      <c r="AD128" s="43">
        <f t="shared" ref="AD128:AE128" si="512">T543</f>
        <v>0</v>
      </c>
      <c r="AE128" s="96">
        <f t="shared" si="512"/>
        <v>0</v>
      </c>
    </row>
    <row r="129" spans="2:31" x14ac:dyDescent="0.25">
      <c r="B129" s="88">
        <v>38661000000</v>
      </c>
      <c r="C129" s="88">
        <v>1.9222633</v>
      </c>
      <c r="D129" s="88">
        <v>14.998844999999999</v>
      </c>
      <c r="E129" s="88"/>
      <c r="F129" s="88"/>
      <c r="G129" s="88"/>
      <c r="I129" s="99">
        <f t="shared" si="266"/>
        <v>39.170999999999999</v>
      </c>
      <c r="J129" s="99">
        <f t="shared" si="267"/>
        <v>14.575087999999999</v>
      </c>
      <c r="K129" s="99">
        <f t="shared" si="268"/>
        <v>1.1013693</v>
      </c>
      <c r="L129" s="96">
        <f t="shared" si="412"/>
        <v>39.341000000000001</v>
      </c>
      <c r="M129" s="96">
        <f t="shared" ref="M129:N129" si="513">C338</f>
        <v>0</v>
      </c>
      <c r="N129" s="96">
        <f t="shared" si="513"/>
        <v>0</v>
      </c>
      <c r="O129" s="96">
        <f t="shared" si="271"/>
        <v>39.341000000000001</v>
      </c>
      <c r="P129" s="96">
        <f t="shared" ref="P129:Q129" si="514">C544</f>
        <v>0</v>
      </c>
      <c r="Q129" s="96">
        <f t="shared" si="514"/>
        <v>0</v>
      </c>
      <c r="S129" s="88">
        <v>23360000000</v>
      </c>
      <c r="T129" s="88">
        <v>12.146214000000001</v>
      </c>
      <c r="U129" s="88">
        <v>21.081892</v>
      </c>
      <c r="W129" s="96">
        <f t="shared" si="273"/>
        <v>24</v>
      </c>
      <c r="X129" s="96">
        <f t="shared" si="274"/>
        <v>22.580062999999999</v>
      </c>
      <c r="Y129" s="96">
        <f t="shared" si="275"/>
        <v>13.363568000000001</v>
      </c>
      <c r="Z129" s="96">
        <f t="shared" si="276"/>
        <v>24</v>
      </c>
      <c r="AA129" s="96">
        <f t="shared" ref="AA129:AB129" si="515">T338</f>
        <v>0</v>
      </c>
      <c r="AB129" s="96">
        <f t="shared" si="515"/>
        <v>0</v>
      </c>
      <c r="AC129" s="96">
        <f t="shared" si="278"/>
        <v>24</v>
      </c>
      <c r="AD129" s="43">
        <f t="shared" ref="AD129:AE129" si="516">T544</f>
        <v>0</v>
      </c>
      <c r="AE129" s="96">
        <f t="shared" si="516"/>
        <v>0</v>
      </c>
    </row>
    <row r="130" spans="2:31" x14ac:dyDescent="0.25">
      <c r="B130" s="88">
        <v>38831000000</v>
      </c>
      <c r="C130" s="88">
        <v>1.6978321000000001</v>
      </c>
      <c r="D130" s="88">
        <v>14.788159</v>
      </c>
      <c r="E130" s="88"/>
      <c r="F130" s="88"/>
      <c r="G130" s="88"/>
      <c r="I130" s="99">
        <f t="shared" si="266"/>
        <v>39.341000000000001</v>
      </c>
      <c r="J130" s="99">
        <f t="shared" si="267"/>
        <v>14.936385</v>
      </c>
      <c r="K130" s="99">
        <f t="shared" si="268"/>
        <v>1.1008738</v>
      </c>
      <c r="L130" s="96">
        <f t="shared" si="412"/>
        <v>39.511000000000003</v>
      </c>
      <c r="M130" s="96">
        <f t="shared" ref="M130:N130" si="517">C339</f>
        <v>0</v>
      </c>
      <c r="N130" s="96">
        <f t="shared" si="517"/>
        <v>0</v>
      </c>
      <c r="O130" s="96">
        <f t="shared" si="271"/>
        <v>39.511000000000003</v>
      </c>
      <c r="P130" s="96">
        <f t="shared" ref="P130:Q130" si="518">C545</f>
        <v>0</v>
      </c>
      <c r="Q130" s="96">
        <f t="shared" si="518"/>
        <v>0</v>
      </c>
      <c r="S130" s="88">
        <v>23520000000</v>
      </c>
      <c r="T130" s="88">
        <v>12.386380000000001</v>
      </c>
      <c r="U130" s="88">
        <v>21.456236000000001</v>
      </c>
      <c r="W130" s="96">
        <f t="shared" si="273"/>
        <v>24.16</v>
      </c>
      <c r="X130" s="96">
        <f t="shared" si="274"/>
        <v>21.996919999999999</v>
      </c>
      <c r="Y130" s="96">
        <f t="shared" si="275"/>
        <v>12.969251999999999</v>
      </c>
      <c r="Z130" s="96">
        <f t="shared" si="276"/>
        <v>24.16</v>
      </c>
      <c r="AA130" s="96">
        <f t="shared" ref="AA130:AB130" si="519">T339</f>
        <v>0</v>
      </c>
      <c r="AB130" s="96">
        <f t="shared" si="519"/>
        <v>0</v>
      </c>
      <c r="AC130" s="96">
        <f t="shared" si="278"/>
        <v>24.16</v>
      </c>
      <c r="AD130" s="43">
        <f t="shared" ref="AD130:AE130" si="520">T545</f>
        <v>0</v>
      </c>
      <c r="AE130" s="96">
        <f t="shared" si="520"/>
        <v>0</v>
      </c>
    </row>
    <row r="131" spans="2:31" x14ac:dyDescent="0.25">
      <c r="B131" s="88">
        <v>39001000000</v>
      </c>
      <c r="C131" s="88">
        <v>1.3378336</v>
      </c>
      <c r="D131" s="88">
        <v>14.451625999999999</v>
      </c>
      <c r="E131" s="88"/>
      <c r="F131" s="88"/>
      <c r="G131" s="88"/>
      <c r="I131" s="99">
        <f t="shared" si="266"/>
        <v>39.511000000000003</v>
      </c>
      <c r="J131" s="99">
        <f t="shared" si="267"/>
        <v>15.605714000000001</v>
      </c>
      <c r="K131" s="99">
        <f t="shared" si="268"/>
        <v>1.7465248</v>
      </c>
      <c r="L131" s="96">
        <f t="shared" si="412"/>
        <v>39.680999999999997</v>
      </c>
      <c r="M131" s="96">
        <f t="shared" ref="M131:N131" si="521">C340</f>
        <v>0</v>
      </c>
      <c r="N131" s="96">
        <f t="shared" si="521"/>
        <v>0</v>
      </c>
      <c r="O131" s="96">
        <f t="shared" si="271"/>
        <v>39.680999999999997</v>
      </c>
      <c r="P131" s="96">
        <f t="shared" ref="P131:Q131" si="522">C546</f>
        <v>0</v>
      </c>
      <c r="Q131" s="96">
        <f t="shared" si="522"/>
        <v>0</v>
      </c>
      <c r="S131" s="88">
        <v>23680000000</v>
      </c>
      <c r="T131" s="88">
        <v>12.983167999999999</v>
      </c>
      <c r="U131" s="88">
        <v>22.097684999999998</v>
      </c>
      <c r="W131" s="96">
        <f t="shared" si="273"/>
        <v>24.32</v>
      </c>
      <c r="X131" s="96">
        <f t="shared" si="274"/>
        <v>21.393557000000001</v>
      </c>
      <c r="Y131" s="96">
        <f t="shared" si="275"/>
        <v>12.667892999999999</v>
      </c>
      <c r="Z131" s="96">
        <f t="shared" si="276"/>
        <v>24.32</v>
      </c>
      <c r="AA131" s="96">
        <f t="shared" ref="AA131:AB131" si="523">T340</f>
        <v>0</v>
      </c>
      <c r="AB131" s="96">
        <f t="shared" si="523"/>
        <v>0</v>
      </c>
      <c r="AC131" s="96">
        <f t="shared" si="278"/>
        <v>24.32</v>
      </c>
      <c r="AD131" s="43">
        <f t="shared" ref="AD131:AE131" si="524">T546</f>
        <v>0</v>
      </c>
      <c r="AE131" s="96">
        <f t="shared" si="524"/>
        <v>0</v>
      </c>
    </row>
    <row r="132" spans="2:31" x14ac:dyDescent="0.25">
      <c r="B132" s="88">
        <v>39171000000</v>
      </c>
      <c r="C132" s="88">
        <v>1.1013693</v>
      </c>
      <c r="D132" s="88">
        <v>14.575087999999999</v>
      </c>
      <c r="E132" s="88"/>
      <c r="F132" s="88"/>
      <c r="G132" s="88"/>
      <c r="I132" s="99">
        <f t="shared" si="266"/>
        <v>39.680999999999997</v>
      </c>
      <c r="J132" s="99">
        <f t="shared" si="267"/>
        <v>16.333449999999999</v>
      </c>
      <c r="K132" s="99">
        <f t="shared" si="268"/>
        <v>2.4681972999999999</v>
      </c>
      <c r="L132" s="96">
        <f t="shared" si="412"/>
        <v>39.850999999999999</v>
      </c>
      <c r="M132" s="96">
        <f t="shared" ref="M132:N132" si="525">C341</f>
        <v>0</v>
      </c>
      <c r="N132" s="96">
        <f t="shared" si="525"/>
        <v>0</v>
      </c>
      <c r="O132" s="96">
        <f t="shared" si="271"/>
        <v>39.850999999999999</v>
      </c>
      <c r="P132" s="96">
        <f t="shared" ref="P132:Q132" si="526">C547</f>
        <v>0</v>
      </c>
      <c r="Q132" s="96">
        <f t="shared" si="526"/>
        <v>0</v>
      </c>
      <c r="S132" s="88">
        <v>23840000000</v>
      </c>
      <c r="T132" s="88">
        <v>13.363568000000001</v>
      </c>
      <c r="U132" s="88">
        <v>22.580062999999999</v>
      </c>
      <c r="W132" s="96">
        <f t="shared" si="273"/>
        <v>24.48</v>
      </c>
      <c r="X132" s="96">
        <f t="shared" si="274"/>
        <v>22.456125</v>
      </c>
      <c r="Y132" s="96">
        <f t="shared" si="275"/>
        <v>13.390810999999999</v>
      </c>
      <c r="Z132" s="96">
        <f t="shared" si="276"/>
        <v>24.48</v>
      </c>
      <c r="AA132" s="96">
        <f t="shared" ref="AA132:AB132" si="527">T341</f>
        <v>0</v>
      </c>
      <c r="AB132" s="96">
        <f t="shared" si="527"/>
        <v>0</v>
      </c>
      <c r="AC132" s="96">
        <f t="shared" si="278"/>
        <v>24.48</v>
      </c>
      <c r="AD132" s="43">
        <f t="shared" ref="AD132:AE132" si="528">T547</f>
        <v>0</v>
      </c>
      <c r="AE132" s="96">
        <f t="shared" si="528"/>
        <v>0</v>
      </c>
    </row>
    <row r="133" spans="2:31" x14ac:dyDescent="0.25">
      <c r="B133" s="88">
        <v>39341000000</v>
      </c>
      <c r="C133" s="88">
        <v>1.1008738</v>
      </c>
      <c r="D133" s="88">
        <v>14.936385</v>
      </c>
      <c r="E133" s="88"/>
      <c r="F133" s="88"/>
      <c r="G133" s="88"/>
      <c r="I133" s="99">
        <f t="shared" si="266"/>
        <v>39.850999999999999</v>
      </c>
      <c r="J133" s="99">
        <f t="shared" si="267"/>
        <v>17.041910000000001</v>
      </c>
      <c r="K133" s="99">
        <f t="shared" si="268"/>
        <v>3.1884774999999999</v>
      </c>
      <c r="L133" s="96">
        <f t="shared" si="412"/>
        <v>40.021000000000001</v>
      </c>
      <c r="M133" s="96">
        <f t="shared" ref="M133:N133" si="529">C342</f>
        <v>0</v>
      </c>
      <c r="N133" s="96">
        <f t="shared" si="529"/>
        <v>0</v>
      </c>
      <c r="O133" s="96">
        <f t="shared" si="271"/>
        <v>40.021000000000001</v>
      </c>
      <c r="P133" s="96">
        <f t="shared" ref="P133:Q133" si="530">C548</f>
        <v>0</v>
      </c>
      <c r="Q133" s="96">
        <f t="shared" si="530"/>
        <v>0</v>
      </c>
      <c r="S133" s="88">
        <v>24000000000</v>
      </c>
      <c r="T133" s="88">
        <v>12.969251999999999</v>
      </c>
      <c r="U133" s="88">
        <v>21.996919999999999</v>
      </c>
      <c r="W133" s="96">
        <f t="shared" si="273"/>
        <v>24.64</v>
      </c>
      <c r="X133" s="96">
        <f t="shared" si="274"/>
        <v>24.586008</v>
      </c>
      <c r="Y133" s="96">
        <f t="shared" si="275"/>
        <v>15.318317</v>
      </c>
      <c r="Z133" s="96">
        <f t="shared" si="276"/>
        <v>24.64</v>
      </c>
      <c r="AA133" s="96">
        <f t="shared" ref="AA133:AB133" si="531">T342</f>
        <v>0</v>
      </c>
      <c r="AB133" s="96">
        <f t="shared" si="531"/>
        <v>0</v>
      </c>
      <c r="AC133" s="96">
        <f t="shared" si="278"/>
        <v>24.64</v>
      </c>
      <c r="AD133" s="43">
        <f t="shared" ref="AD133:AE133" si="532">T548</f>
        <v>0</v>
      </c>
      <c r="AE133" s="96">
        <f t="shared" si="532"/>
        <v>0</v>
      </c>
    </row>
    <row r="134" spans="2:31" x14ac:dyDescent="0.25">
      <c r="B134" s="88">
        <v>39511000000</v>
      </c>
      <c r="C134" s="88">
        <v>1.7465248</v>
      </c>
      <c r="D134" s="88">
        <v>15.605714000000001</v>
      </c>
      <c r="E134" s="88"/>
      <c r="F134" s="88"/>
      <c r="G134" s="88"/>
      <c r="I134" s="99">
        <f t="shared" ref="I134:I197" si="533">B137/1000000000</f>
        <v>40.021000000000001</v>
      </c>
      <c r="J134" s="99">
        <f t="shared" ref="J134:J197" si="534">D137</f>
        <v>17.858608</v>
      </c>
      <c r="K134" s="99">
        <f t="shared" ref="K134:K197" si="535">C137</f>
        <v>4.0774860000000004</v>
      </c>
      <c r="L134" s="96">
        <f t="shared" si="412"/>
        <v>40.191000000000003</v>
      </c>
      <c r="M134" s="96">
        <f t="shared" ref="M134:N134" si="536">C343</f>
        <v>0</v>
      </c>
      <c r="N134" s="96">
        <f t="shared" si="536"/>
        <v>0</v>
      </c>
      <c r="O134" s="96">
        <f t="shared" ref="O134:O197" si="537">B138/1000000000</f>
        <v>40.191000000000003</v>
      </c>
      <c r="P134" s="96">
        <f t="shared" ref="P134:Q134" si="538">C549</f>
        <v>0</v>
      </c>
      <c r="Q134" s="96">
        <f t="shared" si="538"/>
        <v>0</v>
      </c>
      <c r="S134" s="88">
        <v>24160000000</v>
      </c>
      <c r="T134" s="88">
        <v>12.667892999999999</v>
      </c>
      <c r="U134" s="88">
        <v>21.393557000000001</v>
      </c>
      <c r="W134" s="96">
        <f t="shared" ref="W134:W197" si="539">S138/1000000000</f>
        <v>24.8</v>
      </c>
      <c r="X134" s="96">
        <f t="shared" ref="X134:X197" si="540">U137</f>
        <v>24.863448999999999</v>
      </c>
      <c r="Y134" s="96">
        <f t="shared" ref="Y134:Y197" si="541">T137</f>
        <v>15.558223999999999</v>
      </c>
      <c r="Z134" s="96">
        <f t="shared" ref="Z134:Z197" si="542">S138/1000000000</f>
        <v>24.8</v>
      </c>
      <c r="AA134" s="96">
        <f t="shared" ref="AA134:AB134" si="543">T343</f>
        <v>0</v>
      </c>
      <c r="AB134" s="96">
        <f t="shared" si="543"/>
        <v>0</v>
      </c>
      <c r="AC134" s="96">
        <f t="shared" ref="AC134:AC197" si="544">S138/1000000000</f>
        <v>24.8</v>
      </c>
      <c r="AD134" s="43">
        <f t="shared" ref="AD134:AE134" si="545">T549</f>
        <v>0</v>
      </c>
      <c r="AE134" s="96">
        <f t="shared" si="545"/>
        <v>0</v>
      </c>
    </row>
    <row r="135" spans="2:31" x14ac:dyDescent="0.25">
      <c r="B135" s="88">
        <v>39681000000</v>
      </c>
      <c r="C135" s="88">
        <v>2.4681972999999999</v>
      </c>
      <c r="D135" s="88">
        <v>16.333449999999999</v>
      </c>
      <c r="E135" s="88"/>
      <c r="F135" s="88"/>
      <c r="G135" s="88"/>
      <c r="I135" s="99">
        <f t="shared" si="533"/>
        <v>40.191000000000003</v>
      </c>
      <c r="J135" s="99">
        <f t="shared" si="534"/>
        <v>18.564139999999998</v>
      </c>
      <c r="K135" s="99">
        <f t="shared" si="535"/>
        <v>4.8353938999999997</v>
      </c>
      <c r="L135" s="96">
        <f t="shared" si="412"/>
        <v>40.360999999999997</v>
      </c>
      <c r="M135" s="96">
        <f t="shared" ref="M135:N135" si="546">C344</f>
        <v>0</v>
      </c>
      <c r="N135" s="96">
        <f t="shared" si="546"/>
        <v>0</v>
      </c>
      <c r="O135" s="96">
        <f t="shared" si="537"/>
        <v>40.360999999999997</v>
      </c>
      <c r="P135" s="96">
        <f t="shared" ref="P135:Q135" si="547">C550</f>
        <v>0</v>
      </c>
      <c r="Q135" s="96">
        <f t="shared" si="547"/>
        <v>0</v>
      </c>
      <c r="S135" s="88">
        <v>24320000000</v>
      </c>
      <c r="T135" s="88">
        <v>13.390810999999999</v>
      </c>
      <c r="U135" s="88">
        <v>22.456125</v>
      </c>
      <c r="W135" s="96">
        <f t="shared" si="539"/>
        <v>24.96</v>
      </c>
      <c r="X135" s="96">
        <f t="shared" si="540"/>
        <v>25.517160000000001</v>
      </c>
      <c r="Y135" s="96">
        <f t="shared" si="541"/>
        <v>16.381895</v>
      </c>
      <c r="Z135" s="96">
        <f t="shared" si="542"/>
        <v>24.96</v>
      </c>
      <c r="AA135" s="96">
        <f t="shared" ref="AA135:AB135" si="548">T344</f>
        <v>0</v>
      </c>
      <c r="AB135" s="96">
        <f t="shared" si="548"/>
        <v>0</v>
      </c>
      <c r="AC135" s="96">
        <f t="shared" si="544"/>
        <v>24.96</v>
      </c>
      <c r="AD135" s="43">
        <f t="shared" ref="AD135:AE135" si="549">T550</f>
        <v>0</v>
      </c>
      <c r="AE135" s="96">
        <f t="shared" si="549"/>
        <v>0</v>
      </c>
    </row>
    <row r="136" spans="2:31" x14ac:dyDescent="0.25">
      <c r="B136" s="88">
        <v>39851000000</v>
      </c>
      <c r="C136" s="88">
        <v>3.1884774999999999</v>
      </c>
      <c r="D136" s="88">
        <v>17.041910000000001</v>
      </c>
      <c r="E136" s="88"/>
      <c r="F136" s="88"/>
      <c r="G136" s="88"/>
      <c r="I136" s="99">
        <f t="shared" si="533"/>
        <v>40.360999999999997</v>
      </c>
      <c r="J136" s="99">
        <f t="shared" si="534"/>
        <v>18.62266</v>
      </c>
      <c r="K136" s="99">
        <f t="shared" si="535"/>
        <v>4.9359168999999996</v>
      </c>
      <c r="L136" s="96">
        <f t="shared" si="412"/>
        <v>40.530999999999999</v>
      </c>
      <c r="M136" s="96">
        <f t="shared" ref="M136:N136" si="550">C345</f>
        <v>0</v>
      </c>
      <c r="N136" s="96">
        <f t="shared" si="550"/>
        <v>0</v>
      </c>
      <c r="O136" s="96">
        <f t="shared" si="537"/>
        <v>40.530999999999999</v>
      </c>
      <c r="P136" s="96">
        <f t="shared" ref="P136:Q136" si="551">C551</f>
        <v>0</v>
      </c>
      <c r="Q136" s="96">
        <f t="shared" si="551"/>
        <v>0</v>
      </c>
      <c r="S136" s="88">
        <v>24480000000</v>
      </c>
      <c r="T136" s="88">
        <v>15.318317</v>
      </c>
      <c r="U136" s="88">
        <v>24.586008</v>
      </c>
      <c r="W136" s="96">
        <f t="shared" si="539"/>
        <v>25.12</v>
      </c>
      <c r="X136" s="96">
        <f t="shared" si="540"/>
        <v>24.118773999999998</v>
      </c>
      <c r="Y136" s="96">
        <f t="shared" si="541"/>
        <v>15.119429</v>
      </c>
      <c r="Z136" s="96">
        <f t="shared" si="542"/>
        <v>25.12</v>
      </c>
      <c r="AA136" s="96">
        <f t="shared" ref="AA136:AB136" si="552">T345</f>
        <v>0</v>
      </c>
      <c r="AB136" s="96">
        <f t="shared" si="552"/>
        <v>0</v>
      </c>
      <c r="AC136" s="96">
        <f t="shared" si="544"/>
        <v>25.12</v>
      </c>
      <c r="AD136" s="43">
        <f t="shared" ref="AD136:AE136" si="553">T551</f>
        <v>0</v>
      </c>
      <c r="AE136" s="96">
        <f t="shared" si="553"/>
        <v>0</v>
      </c>
    </row>
    <row r="137" spans="2:31" x14ac:dyDescent="0.25">
      <c r="B137" s="88">
        <v>40021000000</v>
      </c>
      <c r="C137" s="88">
        <v>4.0774860000000004</v>
      </c>
      <c r="D137" s="88">
        <v>17.858608</v>
      </c>
      <c r="E137" s="88"/>
      <c r="F137" s="88"/>
      <c r="G137" s="88"/>
      <c r="I137" s="99">
        <f t="shared" si="533"/>
        <v>40.530999999999999</v>
      </c>
      <c r="J137" s="99">
        <f t="shared" si="534"/>
        <v>18.125468999999999</v>
      </c>
      <c r="K137" s="99">
        <f t="shared" si="535"/>
        <v>4.50528</v>
      </c>
      <c r="L137" s="96">
        <f t="shared" si="412"/>
        <v>40.701000000000001</v>
      </c>
      <c r="M137" s="96">
        <f t="shared" ref="M137:N137" si="554">C346</f>
        <v>0</v>
      </c>
      <c r="N137" s="96">
        <f t="shared" si="554"/>
        <v>0</v>
      </c>
      <c r="O137" s="96">
        <f t="shared" si="537"/>
        <v>40.701000000000001</v>
      </c>
      <c r="P137" s="96">
        <f t="shared" ref="P137:Q137" si="555">C552</f>
        <v>0</v>
      </c>
      <c r="Q137" s="96">
        <f t="shared" si="555"/>
        <v>0</v>
      </c>
      <c r="S137" s="88">
        <v>24640000000</v>
      </c>
      <c r="T137" s="88">
        <v>15.558223999999999</v>
      </c>
      <c r="U137" s="88">
        <v>24.863448999999999</v>
      </c>
      <c r="W137" s="96">
        <f t="shared" si="539"/>
        <v>25.28</v>
      </c>
      <c r="X137" s="96">
        <f t="shared" si="540"/>
        <v>22.216816000000001</v>
      </c>
      <c r="Y137" s="96">
        <f t="shared" si="541"/>
        <v>13.007113</v>
      </c>
      <c r="Z137" s="96">
        <f t="shared" si="542"/>
        <v>25.28</v>
      </c>
      <c r="AA137" s="96">
        <f t="shared" ref="AA137:AB137" si="556">T346</f>
        <v>0</v>
      </c>
      <c r="AB137" s="96">
        <f t="shared" si="556"/>
        <v>0</v>
      </c>
      <c r="AC137" s="96">
        <f t="shared" si="544"/>
        <v>25.28</v>
      </c>
      <c r="AD137" s="43">
        <f t="shared" ref="AD137:AE137" si="557">T552</f>
        <v>0</v>
      </c>
      <c r="AE137" s="96">
        <f t="shared" si="557"/>
        <v>0</v>
      </c>
    </row>
    <row r="138" spans="2:31" x14ac:dyDescent="0.25">
      <c r="B138" s="88">
        <v>40191000000</v>
      </c>
      <c r="C138" s="88">
        <v>4.8353938999999997</v>
      </c>
      <c r="D138" s="88">
        <v>18.564139999999998</v>
      </c>
      <c r="E138" s="88"/>
      <c r="F138" s="88"/>
      <c r="G138" s="88"/>
      <c r="I138" s="99">
        <f t="shared" si="533"/>
        <v>40.701000000000001</v>
      </c>
      <c r="J138" s="99">
        <f t="shared" si="534"/>
        <v>17.048815000000001</v>
      </c>
      <c r="K138" s="99">
        <f t="shared" si="535"/>
        <v>3.3941031000000002</v>
      </c>
      <c r="L138" s="96">
        <f t="shared" si="412"/>
        <v>40.871000000000002</v>
      </c>
      <c r="M138" s="96">
        <f t="shared" ref="M138:N138" si="558">C347</f>
        <v>0</v>
      </c>
      <c r="N138" s="96">
        <f t="shared" si="558"/>
        <v>0</v>
      </c>
      <c r="O138" s="96">
        <f t="shared" si="537"/>
        <v>40.871000000000002</v>
      </c>
      <c r="P138" s="96">
        <f t="shared" ref="P138:Q138" si="559">C553</f>
        <v>0</v>
      </c>
      <c r="Q138" s="96">
        <f t="shared" si="559"/>
        <v>0</v>
      </c>
      <c r="S138" s="88">
        <v>24800000000</v>
      </c>
      <c r="T138" s="88">
        <v>16.381895</v>
      </c>
      <c r="U138" s="88">
        <v>25.517160000000001</v>
      </c>
      <c r="W138" s="96">
        <f t="shared" si="539"/>
        <v>25.44</v>
      </c>
      <c r="X138" s="96">
        <f t="shared" si="540"/>
        <v>22.511973999999999</v>
      </c>
      <c r="Y138" s="96">
        <f t="shared" si="541"/>
        <v>12.839377000000001</v>
      </c>
      <c r="Z138" s="96">
        <f t="shared" si="542"/>
        <v>25.44</v>
      </c>
      <c r="AA138" s="96">
        <f t="shared" ref="AA138:AB138" si="560">T347</f>
        <v>0</v>
      </c>
      <c r="AB138" s="96">
        <f t="shared" si="560"/>
        <v>0</v>
      </c>
      <c r="AC138" s="96">
        <f t="shared" si="544"/>
        <v>25.44</v>
      </c>
      <c r="AD138" s="43">
        <f t="shared" ref="AD138:AE138" si="561">T553</f>
        <v>0</v>
      </c>
      <c r="AE138" s="96">
        <f t="shared" si="561"/>
        <v>0</v>
      </c>
    </row>
    <row r="139" spans="2:31" x14ac:dyDescent="0.25">
      <c r="B139" s="88">
        <v>40361000000</v>
      </c>
      <c r="C139" s="88">
        <v>4.9359168999999996</v>
      </c>
      <c r="D139" s="88">
        <v>18.62266</v>
      </c>
      <c r="E139" s="88"/>
      <c r="F139" s="88"/>
      <c r="G139" s="88"/>
      <c r="I139" s="99">
        <f t="shared" si="533"/>
        <v>40.871000000000002</v>
      </c>
      <c r="J139" s="99">
        <f t="shared" si="534"/>
        <v>17.080680999999998</v>
      </c>
      <c r="K139" s="99">
        <f t="shared" si="535"/>
        <v>3.2838180000000001</v>
      </c>
      <c r="L139" s="96">
        <f t="shared" si="412"/>
        <v>41.040999999999997</v>
      </c>
      <c r="M139" s="96">
        <f t="shared" ref="M139:N139" si="562">C348</f>
        <v>0</v>
      </c>
      <c r="N139" s="96">
        <f t="shared" si="562"/>
        <v>0</v>
      </c>
      <c r="O139" s="96">
        <f t="shared" si="537"/>
        <v>41.040999999999997</v>
      </c>
      <c r="P139" s="96">
        <f t="shared" ref="P139:Q139" si="563">C554</f>
        <v>0</v>
      </c>
      <c r="Q139" s="96">
        <f t="shared" si="563"/>
        <v>0</v>
      </c>
      <c r="S139" s="88">
        <v>24960000000</v>
      </c>
      <c r="T139" s="88">
        <v>15.119429</v>
      </c>
      <c r="U139" s="88">
        <v>24.118773999999998</v>
      </c>
      <c r="W139" s="96">
        <f t="shared" si="539"/>
        <v>25.6</v>
      </c>
      <c r="X139" s="96">
        <f t="shared" si="540"/>
        <v>23.658591999999999</v>
      </c>
      <c r="Y139" s="96">
        <f t="shared" si="541"/>
        <v>14.157576000000001</v>
      </c>
      <c r="Z139" s="96">
        <f t="shared" si="542"/>
        <v>25.6</v>
      </c>
      <c r="AA139" s="96">
        <f t="shared" ref="AA139:AB139" si="564">T348</f>
        <v>0</v>
      </c>
      <c r="AB139" s="96">
        <f t="shared" si="564"/>
        <v>0</v>
      </c>
      <c r="AC139" s="96">
        <f t="shared" si="544"/>
        <v>25.6</v>
      </c>
      <c r="AD139" s="43">
        <f t="shared" ref="AD139:AE139" si="565">T554</f>
        <v>0</v>
      </c>
      <c r="AE139" s="96">
        <f t="shared" si="565"/>
        <v>0</v>
      </c>
    </row>
    <row r="140" spans="2:31" x14ac:dyDescent="0.25">
      <c r="B140" s="88">
        <v>40531000000</v>
      </c>
      <c r="C140" s="88">
        <v>4.50528</v>
      </c>
      <c r="D140" s="88">
        <v>18.125468999999999</v>
      </c>
      <c r="E140" s="88"/>
      <c r="F140" s="88"/>
      <c r="G140" s="88"/>
      <c r="I140" s="99">
        <f t="shared" si="533"/>
        <v>41.040999999999997</v>
      </c>
      <c r="J140" s="99">
        <f t="shared" si="534"/>
        <v>16.854841</v>
      </c>
      <c r="K140" s="99">
        <f t="shared" si="535"/>
        <v>2.8969352000000002</v>
      </c>
      <c r="L140" s="96">
        <f t="shared" si="412"/>
        <v>41.210999999999999</v>
      </c>
      <c r="M140" s="96">
        <f t="shared" ref="M140:N140" si="566">C349</f>
        <v>0</v>
      </c>
      <c r="N140" s="96">
        <f t="shared" si="566"/>
        <v>0</v>
      </c>
      <c r="O140" s="96">
        <f t="shared" si="537"/>
        <v>41.210999999999999</v>
      </c>
      <c r="P140" s="96">
        <f t="shared" ref="P140:Q140" si="567">C555</f>
        <v>0</v>
      </c>
      <c r="Q140" s="96">
        <f t="shared" si="567"/>
        <v>0</v>
      </c>
      <c r="S140" s="88">
        <v>25120000000</v>
      </c>
      <c r="T140" s="88">
        <v>13.007113</v>
      </c>
      <c r="U140" s="88">
        <v>22.216816000000001</v>
      </c>
      <c r="W140" s="96">
        <f t="shared" si="539"/>
        <v>25.76</v>
      </c>
      <c r="X140" s="96">
        <f t="shared" si="540"/>
        <v>23.523720000000001</v>
      </c>
      <c r="Y140" s="96">
        <f t="shared" si="541"/>
        <v>14.287751999999999</v>
      </c>
      <c r="Z140" s="96">
        <f t="shared" si="542"/>
        <v>25.76</v>
      </c>
      <c r="AA140" s="96">
        <f t="shared" ref="AA140:AB140" si="568">T349</f>
        <v>0</v>
      </c>
      <c r="AB140" s="96">
        <f t="shared" si="568"/>
        <v>0</v>
      </c>
      <c r="AC140" s="96">
        <f t="shared" si="544"/>
        <v>25.76</v>
      </c>
      <c r="AD140" s="43">
        <f t="shared" ref="AD140:AE140" si="569">T555</f>
        <v>0</v>
      </c>
      <c r="AE140" s="96">
        <f t="shared" si="569"/>
        <v>0</v>
      </c>
    </row>
    <row r="141" spans="2:31" x14ac:dyDescent="0.25">
      <c r="B141" s="88">
        <v>40701000000</v>
      </c>
      <c r="C141" s="88">
        <v>3.3941031000000002</v>
      </c>
      <c r="D141" s="88">
        <v>17.048815000000001</v>
      </c>
      <c r="E141" s="88"/>
      <c r="F141" s="88"/>
      <c r="G141" s="88"/>
      <c r="I141" s="99">
        <f t="shared" si="533"/>
        <v>41.210999999999999</v>
      </c>
      <c r="J141" s="99">
        <f t="shared" si="534"/>
        <v>16.734072000000001</v>
      </c>
      <c r="K141" s="99">
        <f t="shared" si="535"/>
        <v>2.695389</v>
      </c>
      <c r="L141" s="96">
        <f t="shared" si="412"/>
        <v>41.381</v>
      </c>
      <c r="M141" s="96">
        <f t="shared" ref="M141:N141" si="570">C350</f>
        <v>0</v>
      </c>
      <c r="N141" s="96">
        <f t="shared" si="570"/>
        <v>0</v>
      </c>
      <c r="O141" s="96">
        <f t="shared" si="537"/>
        <v>41.381</v>
      </c>
      <c r="P141" s="96">
        <f t="shared" ref="P141:Q141" si="571">C556</f>
        <v>0</v>
      </c>
      <c r="Q141" s="96">
        <f t="shared" si="571"/>
        <v>0</v>
      </c>
      <c r="S141" s="88">
        <v>25280000000</v>
      </c>
      <c r="T141" s="88">
        <v>12.839377000000001</v>
      </c>
      <c r="U141" s="88">
        <v>22.511973999999999</v>
      </c>
      <c r="W141" s="96">
        <f t="shared" si="539"/>
        <v>25.92</v>
      </c>
      <c r="X141" s="96">
        <f t="shared" si="540"/>
        <v>23.221845999999999</v>
      </c>
      <c r="Y141" s="96">
        <f t="shared" si="541"/>
        <v>13.645277999999999</v>
      </c>
      <c r="Z141" s="96">
        <f t="shared" si="542"/>
        <v>25.92</v>
      </c>
      <c r="AA141" s="96">
        <f t="shared" ref="AA141:AB141" si="572">T350</f>
        <v>0</v>
      </c>
      <c r="AB141" s="96">
        <f t="shared" si="572"/>
        <v>0</v>
      </c>
      <c r="AC141" s="96">
        <f t="shared" si="544"/>
        <v>25.92</v>
      </c>
      <c r="AD141" s="43">
        <f t="shared" ref="AD141:AE141" si="573">T556</f>
        <v>0</v>
      </c>
      <c r="AE141" s="96">
        <f t="shared" si="573"/>
        <v>0</v>
      </c>
    </row>
    <row r="142" spans="2:31" x14ac:dyDescent="0.25">
      <c r="B142" s="88">
        <v>40871000000</v>
      </c>
      <c r="C142" s="88">
        <v>3.2838180000000001</v>
      </c>
      <c r="D142" s="88">
        <v>17.080680999999998</v>
      </c>
      <c r="E142" s="88"/>
      <c r="F142" s="88"/>
      <c r="G142" s="88"/>
      <c r="I142" s="99">
        <f t="shared" si="533"/>
        <v>41.381</v>
      </c>
      <c r="J142" s="99">
        <f t="shared" si="534"/>
        <v>16.471336000000001</v>
      </c>
      <c r="K142" s="99">
        <f t="shared" si="535"/>
        <v>2.4278843000000001</v>
      </c>
      <c r="L142" s="96">
        <f t="shared" si="412"/>
        <v>41.551000000000002</v>
      </c>
      <c r="M142" s="96">
        <f t="shared" ref="M142:N142" si="574">C351</f>
        <v>0</v>
      </c>
      <c r="N142" s="96">
        <f t="shared" si="574"/>
        <v>0</v>
      </c>
      <c r="O142" s="96">
        <f t="shared" si="537"/>
        <v>41.551000000000002</v>
      </c>
      <c r="P142" s="96">
        <f t="shared" ref="P142:Q142" si="575">C557</f>
        <v>0</v>
      </c>
      <c r="Q142" s="96">
        <f t="shared" si="575"/>
        <v>0</v>
      </c>
      <c r="S142" s="88">
        <v>25440000000</v>
      </c>
      <c r="T142" s="88">
        <v>14.157576000000001</v>
      </c>
      <c r="U142" s="88">
        <v>23.658591999999999</v>
      </c>
      <c r="W142" s="96">
        <f t="shared" si="539"/>
        <v>26.08</v>
      </c>
      <c r="X142" s="96">
        <f t="shared" si="540"/>
        <v>22.767582000000001</v>
      </c>
      <c r="Y142" s="96">
        <f t="shared" si="541"/>
        <v>13.057563</v>
      </c>
      <c r="Z142" s="96">
        <f t="shared" si="542"/>
        <v>26.08</v>
      </c>
      <c r="AA142" s="96">
        <f t="shared" ref="AA142:AB142" si="576">T351</f>
        <v>0</v>
      </c>
      <c r="AB142" s="96">
        <f t="shared" si="576"/>
        <v>0</v>
      </c>
      <c r="AC142" s="96">
        <f t="shared" si="544"/>
        <v>26.08</v>
      </c>
      <c r="AD142" s="43">
        <f t="shared" ref="AD142:AE142" si="577">T557</f>
        <v>0</v>
      </c>
      <c r="AE142" s="96">
        <f t="shared" si="577"/>
        <v>0</v>
      </c>
    </row>
    <row r="143" spans="2:31" x14ac:dyDescent="0.25">
      <c r="B143" s="88">
        <v>41041000000</v>
      </c>
      <c r="C143" s="88">
        <v>2.8969352000000002</v>
      </c>
      <c r="D143" s="88">
        <v>16.854841</v>
      </c>
      <c r="E143" s="88"/>
      <c r="F143" s="88"/>
      <c r="G143" s="88"/>
      <c r="I143" s="99">
        <f t="shared" si="533"/>
        <v>41.551000000000002</v>
      </c>
      <c r="J143" s="99">
        <f t="shared" si="534"/>
        <v>16.554876</v>
      </c>
      <c r="K143" s="99">
        <f t="shared" si="535"/>
        <v>2.4976039000000001</v>
      </c>
      <c r="L143" s="96">
        <f t="shared" si="412"/>
        <v>41.720999999999997</v>
      </c>
      <c r="M143" s="96">
        <f t="shared" ref="M143:N143" si="578">C352</f>
        <v>0</v>
      </c>
      <c r="N143" s="96">
        <f t="shared" si="578"/>
        <v>0</v>
      </c>
      <c r="O143" s="96">
        <f t="shared" si="537"/>
        <v>41.720999999999997</v>
      </c>
      <c r="P143" s="96">
        <f t="shared" ref="P143:Q143" si="579">C558</f>
        <v>0</v>
      </c>
      <c r="Q143" s="96">
        <f t="shared" si="579"/>
        <v>0</v>
      </c>
      <c r="S143" s="88">
        <v>25600000000</v>
      </c>
      <c r="T143" s="88">
        <v>14.287751999999999</v>
      </c>
      <c r="U143" s="88">
        <v>23.523720000000001</v>
      </c>
      <c r="W143" s="96">
        <f t="shared" si="539"/>
        <v>26.24</v>
      </c>
      <c r="X143" s="96">
        <f t="shared" si="540"/>
        <v>23.568562</v>
      </c>
      <c r="Y143" s="96">
        <f t="shared" si="541"/>
        <v>14.015409999999999</v>
      </c>
      <c r="Z143" s="96">
        <f t="shared" si="542"/>
        <v>26.24</v>
      </c>
      <c r="AA143" s="96">
        <f t="shared" ref="AA143:AB143" si="580">T352</f>
        <v>0</v>
      </c>
      <c r="AB143" s="96">
        <f t="shared" si="580"/>
        <v>0</v>
      </c>
      <c r="AC143" s="96">
        <f t="shared" si="544"/>
        <v>26.24</v>
      </c>
      <c r="AD143" s="43">
        <f t="shared" ref="AD143:AE143" si="581">T558</f>
        <v>0</v>
      </c>
      <c r="AE143" s="96">
        <f t="shared" si="581"/>
        <v>0</v>
      </c>
    </row>
    <row r="144" spans="2:31" x14ac:dyDescent="0.25">
      <c r="B144" s="88">
        <v>41211000000</v>
      </c>
      <c r="C144" s="88">
        <v>2.695389</v>
      </c>
      <c r="D144" s="88">
        <v>16.734072000000001</v>
      </c>
      <c r="E144" s="88"/>
      <c r="F144" s="88"/>
      <c r="G144" s="88"/>
      <c r="I144" s="99">
        <f t="shared" si="533"/>
        <v>41.720999999999997</v>
      </c>
      <c r="J144" s="99">
        <f t="shared" si="534"/>
        <v>17.775466999999999</v>
      </c>
      <c r="K144" s="99">
        <f t="shared" si="535"/>
        <v>3.6658591999999999</v>
      </c>
      <c r="L144" s="96">
        <f t="shared" si="412"/>
        <v>41.890999999999998</v>
      </c>
      <c r="M144" s="96">
        <f t="shared" ref="M144:N144" si="582">C353</f>
        <v>0</v>
      </c>
      <c r="N144" s="96">
        <f t="shared" si="582"/>
        <v>0</v>
      </c>
      <c r="O144" s="96">
        <f t="shared" si="537"/>
        <v>41.890999999999998</v>
      </c>
      <c r="P144" s="96">
        <f t="shared" ref="P144:Q144" si="583">C559</f>
        <v>0</v>
      </c>
      <c r="Q144" s="96">
        <f t="shared" si="583"/>
        <v>0</v>
      </c>
      <c r="S144" s="88">
        <v>25760000000</v>
      </c>
      <c r="T144" s="88">
        <v>13.645277999999999</v>
      </c>
      <c r="U144" s="88">
        <v>23.221845999999999</v>
      </c>
      <c r="W144" s="96">
        <f t="shared" si="539"/>
        <v>26.4</v>
      </c>
      <c r="X144" s="96">
        <f t="shared" si="540"/>
        <v>23.804863000000001</v>
      </c>
      <c r="Y144" s="96">
        <f t="shared" si="541"/>
        <v>13.999032</v>
      </c>
      <c r="Z144" s="96">
        <f t="shared" si="542"/>
        <v>26.4</v>
      </c>
      <c r="AA144" s="96">
        <f t="shared" ref="AA144:AB144" si="584">T353</f>
        <v>0</v>
      </c>
      <c r="AB144" s="96">
        <f t="shared" si="584"/>
        <v>0</v>
      </c>
      <c r="AC144" s="96">
        <f t="shared" si="544"/>
        <v>26.4</v>
      </c>
      <c r="AD144" s="43">
        <f t="shared" ref="AD144:AE144" si="585">T559</f>
        <v>0</v>
      </c>
      <c r="AE144" s="96">
        <f t="shared" si="585"/>
        <v>0</v>
      </c>
    </row>
    <row r="145" spans="2:31" x14ac:dyDescent="0.25">
      <c r="B145" s="88">
        <v>41381000000</v>
      </c>
      <c r="C145" s="88">
        <v>2.4278843000000001</v>
      </c>
      <c r="D145" s="88">
        <v>16.471336000000001</v>
      </c>
      <c r="E145" s="88"/>
      <c r="F145" s="88"/>
      <c r="G145" s="88"/>
      <c r="I145" s="99">
        <f t="shared" si="533"/>
        <v>41.890999999999998</v>
      </c>
      <c r="J145" s="99">
        <f t="shared" si="534"/>
        <v>19.281192999999998</v>
      </c>
      <c r="K145" s="99">
        <f t="shared" si="535"/>
        <v>5.1301440999999999</v>
      </c>
      <c r="L145" s="96">
        <f t="shared" si="412"/>
        <v>42.061</v>
      </c>
      <c r="M145" s="96">
        <f t="shared" ref="M145:N145" si="586">C354</f>
        <v>0</v>
      </c>
      <c r="N145" s="96">
        <f t="shared" si="586"/>
        <v>0</v>
      </c>
      <c r="O145" s="96">
        <f t="shared" si="537"/>
        <v>42.061</v>
      </c>
      <c r="P145" s="96">
        <f t="shared" ref="P145:Q145" si="587">C560</f>
        <v>0</v>
      </c>
      <c r="Q145" s="96">
        <f t="shared" si="587"/>
        <v>0</v>
      </c>
      <c r="S145" s="88">
        <v>25920000000</v>
      </c>
      <c r="T145" s="88">
        <v>13.057563</v>
      </c>
      <c r="U145" s="88">
        <v>22.767582000000001</v>
      </c>
      <c r="W145" s="96">
        <f t="shared" si="539"/>
        <v>26.56</v>
      </c>
      <c r="X145" s="96">
        <f t="shared" si="540"/>
        <v>23.353383999999998</v>
      </c>
      <c r="Y145" s="96">
        <f t="shared" si="541"/>
        <v>13.740406999999999</v>
      </c>
      <c r="Z145" s="96">
        <f t="shared" si="542"/>
        <v>26.56</v>
      </c>
      <c r="AA145" s="96">
        <f t="shared" ref="AA145:AB145" si="588">T354</f>
        <v>0</v>
      </c>
      <c r="AB145" s="96">
        <f t="shared" si="588"/>
        <v>0</v>
      </c>
      <c r="AC145" s="96">
        <f t="shared" si="544"/>
        <v>26.56</v>
      </c>
      <c r="AD145" s="43">
        <f t="shared" ref="AD145:AE145" si="589">T560</f>
        <v>0</v>
      </c>
      <c r="AE145" s="96">
        <f t="shared" si="589"/>
        <v>0</v>
      </c>
    </row>
    <row r="146" spans="2:31" x14ac:dyDescent="0.25">
      <c r="B146" s="88">
        <v>41551000000</v>
      </c>
      <c r="C146" s="88">
        <v>2.4976039000000001</v>
      </c>
      <c r="D146" s="88">
        <v>16.554876</v>
      </c>
      <c r="E146" s="88"/>
      <c r="F146" s="88"/>
      <c r="G146" s="88"/>
      <c r="I146" s="99">
        <f t="shared" si="533"/>
        <v>42.061</v>
      </c>
      <c r="J146" s="99">
        <f t="shared" si="534"/>
        <v>19.179255999999999</v>
      </c>
      <c r="K146" s="99">
        <f t="shared" si="535"/>
        <v>5.1310601</v>
      </c>
      <c r="L146" s="96">
        <f t="shared" si="412"/>
        <v>42.231000000000002</v>
      </c>
      <c r="M146" s="96">
        <f t="shared" ref="M146:N146" si="590">C355</f>
        <v>0</v>
      </c>
      <c r="N146" s="96">
        <f t="shared" si="590"/>
        <v>0</v>
      </c>
      <c r="O146" s="96">
        <f t="shared" si="537"/>
        <v>42.231000000000002</v>
      </c>
      <c r="P146" s="96">
        <f t="shared" ref="P146:Q146" si="591">C561</f>
        <v>0</v>
      </c>
      <c r="Q146" s="96">
        <f t="shared" si="591"/>
        <v>0</v>
      </c>
      <c r="S146" s="88">
        <v>26080000000</v>
      </c>
      <c r="T146" s="88">
        <v>14.015409999999999</v>
      </c>
      <c r="U146" s="88">
        <v>23.568562</v>
      </c>
      <c r="W146" s="96">
        <f t="shared" si="539"/>
        <v>26.72</v>
      </c>
      <c r="X146" s="96">
        <f t="shared" si="540"/>
        <v>21.966351</v>
      </c>
      <c r="Y146" s="96">
        <f t="shared" si="541"/>
        <v>12.021100000000001</v>
      </c>
      <c r="Z146" s="96">
        <f t="shared" si="542"/>
        <v>26.72</v>
      </c>
      <c r="AA146" s="96">
        <f t="shared" ref="AA146:AB146" si="592">T355</f>
        <v>0</v>
      </c>
      <c r="AB146" s="96">
        <f t="shared" si="592"/>
        <v>0</v>
      </c>
      <c r="AC146" s="96">
        <f t="shared" si="544"/>
        <v>26.72</v>
      </c>
      <c r="AD146" s="43">
        <f t="shared" ref="AD146:AE146" si="593">T561</f>
        <v>0</v>
      </c>
      <c r="AE146" s="96">
        <f t="shared" si="593"/>
        <v>0</v>
      </c>
    </row>
    <row r="147" spans="2:31" x14ac:dyDescent="0.25">
      <c r="B147" s="88">
        <v>41721000000</v>
      </c>
      <c r="C147" s="88">
        <v>3.6658591999999999</v>
      </c>
      <c r="D147" s="88">
        <v>17.775466999999999</v>
      </c>
      <c r="E147" s="88"/>
      <c r="F147" s="88"/>
      <c r="G147" s="88"/>
      <c r="I147" s="99">
        <f t="shared" si="533"/>
        <v>42.231000000000002</v>
      </c>
      <c r="J147" s="99">
        <f t="shared" si="534"/>
        <v>19.621742000000001</v>
      </c>
      <c r="K147" s="99">
        <f t="shared" si="535"/>
        <v>5.6843332999999996</v>
      </c>
      <c r="L147" s="96">
        <f t="shared" si="412"/>
        <v>42.401000000000003</v>
      </c>
      <c r="M147" s="96">
        <f t="shared" ref="M147:N147" si="594">C356</f>
        <v>0</v>
      </c>
      <c r="N147" s="96">
        <f t="shared" si="594"/>
        <v>0</v>
      </c>
      <c r="O147" s="96">
        <f t="shared" si="537"/>
        <v>42.401000000000003</v>
      </c>
      <c r="P147" s="96">
        <f t="shared" ref="P147:Q147" si="595">C562</f>
        <v>0</v>
      </c>
      <c r="Q147" s="96">
        <f t="shared" si="595"/>
        <v>0</v>
      </c>
      <c r="S147" s="88">
        <v>26240000000</v>
      </c>
      <c r="T147" s="88">
        <v>13.999032</v>
      </c>
      <c r="U147" s="88">
        <v>23.804863000000001</v>
      </c>
      <c r="W147" s="96">
        <f t="shared" si="539"/>
        <v>26.88</v>
      </c>
      <c r="X147" s="96">
        <f t="shared" si="540"/>
        <v>21.862967000000001</v>
      </c>
      <c r="Y147" s="96">
        <f t="shared" si="541"/>
        <v>12.143447</v>
      </c>
      <c r="Z147" s="96">
        <f t="shared" si="542"/>
        <v>26.88</v>
      </c>
      <c r="AA147" s="96">
        <f t="shared" ref="AA147:AB147" si="596">T356</f>
        <v>0</v>
      </c>
      <c r="AB147" s="96">
        <f t="shared" si="596"/>
        <v>0</v>
      </c>
      <c r="AC147" s="96">
        <f t="shared" si="544"/>
        <v>26.88</v>
      </c>
      <c r="AD147" s="43">
        <f t="shared" ref="AD147:AE147" si="597">T562</f>
        <v>0</v>
      </c>
      <c r="AE147" s="96">
        <f t="shared" si="597"/>
        <v>0</v>
      </c>
    </row>
    <row r="148" spans="2:31" x14ac:dyDescent="0.25">
      <c r="B148" s="88">
        <v>41891000000</v>
      </c>
      <c r="C148" s="88">
        <v>5.1301440999999999</v>
      </c>
      <c r="D148" s="88">
        <v>19.281192999999998</v>
      </c>
      <c r="E148" s="88"/>
      <c r="F148" s="88"/>
      <c r="G148" s="88"/>
      <c r="I148" s="99">
        <f t="shared" si="533"/>
        <v>42.401000000000003</v>
      </c>
      <c r="J148" s="99">
        <f t="shared" si="534"/>
        <v>20.209101</v>
      </c>
      <c r="K148" s="99">
        <f t="shared" si="535"/>
        <v>6.2708906999999998</v>
      </c>
      <c r="L148" s="96">
        <f t="shared" si="412"/>
        <v>42.570999999999998</v>
      </c>
      <c r="M148" s="96">
        <f t="shared" ref="M148:N148" si="598">C357</f>
        <v>0</v>
      </c>
      <c r="N148" s="96">
        <f t="shared" si="598"/>
        <v>0</v>
      </c>
      <c r="O148" s="96">
        <f t="shared" si="537"/>
        <v>42.570999999999998</v>
      </c>
      <c r="P148" s="96">
        <f t="shared" ref="P148:Q148" si="599">C563</f>
        <v>0</v>
      </c>
      <c r="Q148" s="96">
        <f t="shared" si="599"/>
        <v>0</v>
      </c>
      <c r="S148" s="88">
        <v>26400000000</v>
      </c>
      <c r="T148" s="88">
        <v>13.740406999999999</v>
      </c>
      <c r="U148" s="88">
        <v>23.353383999999998</v>
      </c>
      <c r="W148" s="96">
        <f t="shared" si="539"/>
        <v>27.04</v>
      </c>
      <c r="X148" s="96">
        <f t="shared" si="540"/>
        <v>21.893108000000002</v>
      </c>
      <c r="Y148" s="96">
        <f t="shared" si="541"/>
        <v>12.606873999999999</v>
      </c>
      <c r="Z148" s="96">
        <f t="shared" si="542"/>
        <v>27.04</v>
      </c>
      <c r="AA148" s="96">
        <f t="shared" ref="AA148:AB148" si="600">T357</f>
        <v>0</v>
      </c>
      <c r="AB148" s="96">
        <f t="shared" si="600"/>
        <v>0</v>
      </c>
      <c r="AC148" s="96">
        <f t="shared" si="544"/>
        <v>27.04</v>
      </c>
      <c r="AD148" s="43">
        <f t="shared" ref="AD148:AE148" si="601">T563</f>
        <v>0</v>
      </c>
      <c r="AE148" s="96">
        <f t="shared" si="601"/>
        <v>0</v>
      </c>
    </row>
    <row r="149" spans="2:31" x14ac:dyDescent="0.25">
      <c r="B149" s="88">
        <v>42061000000</v>
      </c>
      <c r="C149" s="88">
        <v>5.1310601</v>
      </c>
      <c r="D149" s="88">
        <v>19.179255999999999</v>
      </c>
      <c r="E149" s="88"/>
      <c r="F149" s="88"/>
      <c r="G149" s="88"/>
      <c r="I149" s="99">
        <f t="shared" si="533"/>
        <v>42.570999999999998</v>
      </c>
      <c r="J149" s="99">
        <f t="shared" si="534"/>
        <v>20.166716000000001</v>
      </c>
      <c r="K149" s="99">
        <f t="shared" si="535"/>
        <v>6.2043419000000002</v>
      </c>
      <c r="L149" s="96">
        <f t="shared" si="412"/>
        <v>42.741</v>
      </c>
      <c r="M149" s="96">
        <f t="shared" ref="M149:N149" si="602">C358</f>
        <v>0</v>
      </c>
      <c r="N149" s="96">
        <f t="shared" si="602"/>
        <v>0</v>
      </c>
      <c r="O149" s="96">
        <f t="shared" si="537"/>
        <v>42.741</v>
      </c>
      <c r="P149" s="96">
        <f t="shared" ref="P149:Q149" si="603">C564</f>
        <v>0</v>
      </c>
      <c r="Q149" s="96">
        <f t="shared" si="603"/>
        <v>0</v>
      </c>
      <c r="S149" s="88">
        <v>26560000000</v>
      </c>
      <c r="T149" s="88">
        <v>12.021100000000001</v>
      </c>
      <c r="U149" s="88">
        <v>21.966351</v>
      </c>
      <c r="W149" s="96">
        <f t="shared" si="539"/>
        <v>27.2</v>
      </c>
      <c r="X149" s="96">
        <f t="shared" si="540"/>
        <v>20.958653999999999</v>
      </c>
      <c r="Y149" s="96">
        <f t="shared" si="541"/>
        <v>11.581099</v>
      </c>
      <c r="Z149" s="96">
        <f t="shared" si="542"/>
        <v>27.2</v>
      </c>
      <c r="AA149" s="96">
        <f t="shared" ref="AA149:AB149" si="604">T358</f>
        <v>0</v>
      </c>
      <c r="AB149" s="96">
        <f t="shared" si="604"/>
        <v>0</v>
      </c>
      <c r="AC149" s="96">
        <f t="shared" si="544"/>
        <v>27.2</v>
      </c>
      <c r="AD149" s="43">
        <f t="shared" ref="AD149:AE149" si="605">T564</f>
        <v>0</v>
      </c>
      <c r="AE149" s="96">
        <f t="shared" si="605"/>
        <v>0</v>
      </c>
    </row>
    <row r="150" spans="2:31" x14ac:dyDescent="0.25">
      <c r="B150" s="88">
        <v>42231000000</v>
      </c>
      <c r="C150" s="88">
        <v>5.6843332999999996</v>
      </c>
      <c r="D150" s="88">
        <v>19.621742000000001</v>
      </c>
      <c r="E150" s="88"/>
      <c r="F150" s="88"/>
      <c r="G150" s="88"/>
      <c r="I150" s="99">
        <f t="shared" si="533"/>
        <v>42.741</v>
      </c>
      <c r="J150" s="99">
        <f t="shared" si="534"/>
        <v>20.081606000000001</v>
      </c>
      <c r="K150" s="99">
        <f t="shared" si="535"/>
        <v>6.1027807999999997</v>
      </c>
      <c r="L150" s="96">
        <f t="shared" si="412"/>
        <v>42.911000000000001</v>
      </c>
      <c r="M150" s="96">
        <f t="shared" ref="M150:N150" si="606">C359</f>
        <v>0</v>
      </c>
      <c r="N150" s="96">
        <f t="shared" si="606"/>
        <v>0</v>
      </c>
      <c r="O150" s="96">
        <f t="shared" si="537"/>
        <v>42.911000000000001</v>
      </c>
      <c r="P150" s="96">
        <f t="shared" ref="P150:Q150" si="607">C565</f>
        <v>0</v>
      </c>
      <c r="Q150" s="96">
        <f t="shared" si="607"/>
        <v>0</v>
      </c>
      <c r="S150" s="88">
        <v>26720000000</v>
      </c>
      <c r="T150" s="88">
        <v>12.143447</v>
      </c>
      <c r="U150" s="88">
        <v>21.862967000000001</v>
      </c>
      <c r="W150" s="96">
        <f t="shared" si="539"/>
        <v>27.36</v>
      </c>
      <c r="X150" s="96">
        <f t="shared" si="540"/>
        <v>20.562442999999998</v>
      </c>
      <c r="Y150" s="96">
        <f t="shared" si="541"/>
        <v>10.901903000000001</v>
      </c>
      <c r="Z150" s="96">
        <f t="shared" si="542"/>
        <v>27.36</v>
      </c>
      <c r="AA150" s="96">
        <f t="shared" ref="AA150:AB150" si="608">T359</f>
        <v>0</v>
      </c>
      <c r="AB150" s="96">
        <f t="shared" si="608"/>
        <v>0</v>
      </c>
      <c r="AC150" s="96">
        <f t="shared" si="544"/>
        <v>27.36</v>
      </c>
      <c r="AD150" s="43">
        <f t="shared" ref="AD150:AE150" si="609">T565</f>
        <v>0</v>
      </c>
      <c r="AE150" s="96">
        <f t="shared" si="609"/>
        <v>0</v>
      </c>
    </row>
    <row r="151" spans="2:31" x14ac:dyDescent="0.25">
      <c r="B151" s="88">
        <v>42401000000</v>
      </c>
      <c r="C151" s="88">
        <v>6.2708906999999998</v>
      </c>
      <c r="D151" s="88">
        <v>20.209101</v>
      </c>
      <c r="E151" s="88"/>
      <c r="F151" s="88"/>
      <c r="G151" s="88"/>
      <c r="I151" s="99">
        <f t="shared" si="533"/>
        <v>42.911000000000001</v>
      </c>
      <c r="J151" s="99">
        <f t="shared" si="534"/>
        <v>19.858720999999999</v>
      </c>
      <c r="K151" s="99">
        <f t="shared" si="535"/>
        <v>5.9110851000000002</v>
      </c>
      <c r="L151" s="96">
        <f t="shared" si="412"/>
        <v>43.081000000000003</v>
      </c>
      <c r="M151" s="96">
        <f t="shared" ref="M151:N151" si="610">C360</f>
        <v>0</v>
      </c>
      <c r="N151" s="96">
        <f t="shared" si="610"/>
        <v>0</v>
      </c>
      <c r="O151" s="96">
        <f t="shared" si="537"/>
        <v>43.081000000000003</v>
      </c>
      <c r="P151" s="96">
        <f t="shared" ref="P151:Q151" si="611">C566</f>
        <v>0</v>
      </c>
      <c r="Q151" s="96">
        <f t="shared" si="611"/>
        <v>0</v>
      </c>
      <c r="S151" s="88">
        <v>26880000000</v>
      </c>
      <c r="T151" s="88">
        <v>12.606873999999999</v>
      </c>
      <c r="U151" s="88">
        <v>21.893108000000002</v>
      </c>
      <c r="W151" s="96">
        <f t="shared" si="539"/>
        <v>27.52</v>
      </c>
      <c r="X151" s="96">
        <f t="shared" si="540"/>
        <v>21.408912999999998</v>
      </c>
      <c r="Y151" s="96">
        <f t="shared" si="541"/>
        <v>11.727010999999999</v>
      </c>
      <c r="Z151" s="96">
        <f t="shared" si="542"/>
        <v>27.52</v>
      </c>
      <c r="AA151" s="96">
        <f t="shared" ref="AA151:AB151" si="612">T360</f>
        <v>0</v>
      </c>
      <c r="AB151" s="96">
        <f t="shared" si="612"/>
        <v>0</v>
      </c>
      <c r="AC151" s="96">
        <f t="shared" si="544"/>
        <v>27.52</v>
      </c>
      <c r="AD151" s="43">
        <f t="shared" ref="AD151:AE151" si="613">T566</f>
        <v>0</v>
      </c>
      <c r="AE151" s="96">
        <f t="shared" si="613"/>
        <v>0</v>
      </c>
    </row>
    <row r="152" spans="2:31" x14ac:dyDescent="0.25">
      <c r="B152" s="88">
        <v>42571000000</v>
      </c>
      <c r="C152" s="88">
        <v>6.2043419000000002</v>
      </c>
      <c r="D152" s="88">
        <v>20.166716000000001</v>
      </c>
      <c r="E152" s="88"/>
      <c r="F152" s="88"/>
      <c r="G152" s="88"/>
      <c r="I152" s="99">
        <f t="shared" si="533"/>
        <v>43.081000000000003</v>
      </c>
      <c r="J152" s="99">
        <f t="shared" si="534"/>
        <v>19.683116999999999</v>
      </c>
      <c r="K152" s="99">
        <f t="shared" si="535"/>
        <v>5.7822886000000002</v>
      </c>
      <c r="L152" s="96">
        <f t="shared" si="412"/>
        <v>43.250999999999998</v>
      </c>
      <c r="M152" s="96">
        <f t="shared" ref="M152:N152" si="614">C361</f>
        <v>0</v>
      </c>
      <c r="N152" s="96">
        <f t="shared" si="614"/>
        <v>0</v>
      </c>
      <c r="O152" s="96">
        <f t="shared" si="537"/>
        <v>43.250999999999998</v>
      </c>
      <c r="P152" s="96">
        <f t="shared" ref="P152:Q152" si="615">C567</f>
        <v>0</v>
      </c>
      <c r="Q152" s="96">
        <f t="shared" si="615"/>
        <v>0</v>
      </c>
      <c r="S152" s="88">
        <v>27040000000</v>
      </c>
      <c r="T152" s="88">
        <v>11.581099</v>
      </c>
      <c r="U152" s="88">
        <v>20.958653999999999</v>
      </c>
      <c r="W152" s="96">
        <f t="shared" si="539"/>
        <v>27.68</v>
      </c>
      <c r="X152" s="96">
        <f t="shared" si="540"/>
        <v>22.650234000000001</v>
      </c>
      <c r="Y152" s="96">
        <f t="shared" si="541"/>
        <v>13.038175000000001</v>
      </c>
      <c r="Z152" s="96">
        <f t="shared" si="542"/>
        <v>27.68</v>
      </c>
      <c r="AA152" s="96">
        <f t="shared" ref="AA152:AB152" si="616">T361</f>
        <v>0</v>
      </c>
      <c r="AB152" s="96">
        <f t="shared" si="616"/>
        <v>0</v>
      </c>
      <c r="AC152" s="96">
        <f t="shared" si="544"/>
        <v>27.68</v>
      </c>
      <c r="AD152" s="43">
        <f t="shared" ref="AD152:AE152" si="617">T567</f>
        <v>0</v>
      </c>
      <c r="AE152" s="96">
        <f t="shared" si="617"/>
        <v>0</v>
      </c>
    </row>
    <row r="153" spans="2:31" x14ac:dyDescent="0.25">
      <c r="B153" s="88">
        <v>42741000000</v>
      </c>
      <c r="C153" s="88">
        <v>6.1027807999999997</v>
      </c>
      <c r="D153" s="88">
        <v>20.081606000000001</v>
      </c>
      <c r="E153" s="88"/>
      <c r="F153" s="88"/>
      <c r="G153" s="88"/>
      <c r="I153" s="99">
        <f t="shared" si="533"/>
        <v>43.250999999999998</v>
      </c>
      <c r="J153" s="99">
        <f t="shared" si="534"/>
        <v>20.341408000000001</v>
      </c>
      <c r="K153" s="99">
        <f t="shared" si="535"/>
        <v>6.4489608</v>
      </c>
      <c r="L153" s="96">
        <f t="shared" si="412"/>
        <v>43.420999999999999</v>
      </c>
      <c r="M153" s="96">
        <f t="shared" ref="M153:N153" si="618">C362</f>
        <v>0</v>
      </c>
      <c r="N153" s="96">
        <f t="shared" si="618"/>
        <v>0</v>
      </c>
      <c r="O153" s="96">
        <f t="shared" si="537"/>
        <v>43.420999999999999</v>
      </c>
      <c r="P153" s="96">
        <f t="shared" ref="P153:Q153" si="619">C568</f>
        <v>0</v>
      </c>
      <c r="Q153" s="96">
        <f t="shared" si="619"/>
        <v>0</v>
      </c>
      <c r="S153" s="88">
        <v>27200000000</v>
      </c>
      <c r="T153" s="88">
        <v>10.901903000000001</v>
      </c>
      <c r="U153" s="88">
        <v>20.562442999999998</v>
      </c>
      <c r="W153" s="96">
        <f t="shared" si="539"/>
        <v>27.84</v>
      </c>
      <c r="X153" s="96">
        <f t="shared" si="540"/>
        <v>22.947037000000002</v>
      </c>
      <c r="Y153" s="96">
        <f t="shared" si="541"/>
        <v>13.324529999999999</v>
      </c>
      <c r="Z153" s="96">
        <f t="shared" si="542"/>
        <v>27.84</v>
      </c>
      <c r="AA153" s="96">
        <f t="shared" ref="AA153:AB153" si="620">T362</f>
        <v>0</v>
      </c>
      <c r="AB153" s="96">
        <f t="shared" si="620"/>
        <v>0</v>
      </c>
      <c r="AC153" s="96">
        <f t="shared" si="544"/>
        <v>27.84</v>
      </c>
      <c r="AD153" s="43">
        <f t="shared" ref="AD153:AE153" si="621">T568</f>
        <v>0</v>
      </c>
      <c r="AE153" s="96">
        <f t="shared" si="621"/>
        <v>0</v>
      </c>
    </row>
    <row r="154" spans="2:31" x14ac:dyDescent="0.25">
      <c r="B154" s="88">
        <v>42911000000</v>
      </c>
      <c r="C154" s="88">
        <v>5.9110851000000002</v>
      </c>
      <c r="D154" s="88">
        <v>19.858720999999999</v>
      </c>
      <c r="E154" s="88"/>
      <c r="F154" s="88"/>
      <c r="G154" s="88"/>
      <c r="I154" s="99">
        <f t="shared" si="533"/>
        <v>43.420999999999999</v>
      </c>
      <c r="J154" s="99">
        <f t="shared" si="534"/>
        <v>20.091795000000001</v>
      </c>
      <c r="K154" s="99">
        <f t="shared" si="535"/>
        <v>6.2357049</v>
      </c>
      <c r="L154" s="96">
        <f t="shared" si="412"/>
        <v>43.591000000000001</v>
      </c>
      <c r="M154" s="96">
        <f t="shared" ref="M154:N154" si="622">C363</f>
        <v>0</v>
      </c>
      <c r="N154" s="96">
        <f t="shared" si="622"/>
        <v>0</v>
      </c>
      <c r="O154" s="96">
        <f t="shared" si="537"/>
        <v>43.591000000000001</v>
      </c>
      <c r="P154" s="96">
        <f t="shared" ref="P154:Q154" si="623">C569</f>
        <v>0</v>
      </c>
      <c r="Q154" s="96">
        <f t="shared" si="623"/>
        <v>0</v>
      </c>
      <c r="S154" s="88">
        <v>27360000000</v>
      </c>
      <c r="T154" s="88">
        <v>11.727010999999999</v>
      </c>
      <c r="U154" s="88">
        <v>21.408912999999998</v>
      </c>
      <c r="W154" s="96">
        <f t="shared" si="539"/>
        <v>28</v>
      </c>
      <c r="X154" s="96">
        <f t="shared" si="540"/>
        <v>21.56352</v>
      </c>
      <c r="Y154" s="96">
        <f t="shared" si="541"/>
        <v>12.204165</v>
      </c>
      <c r="Z154" s="96">
        <f t="shared" si="542"/>
        <v>28</v>
      </c>
      <c r="AA154" s="96">
        <f t="shared" ref="AA154:AB154" si="624">T363</f>
        <v>0</v>
      </c>
      <c r="AB154" s="96">
        <f t="shared" si="624"/>
        <v>0</v>
      </c>
      <c r="AC154" s="96">
        <f t="shared" si="544"/>
        <v>28</v>
      </c>
      <c r="AD154" s="43">
        <f t="shared" ref="AD154:AE154" si="625">T569</f>
        <v>0</v>
      </c>
      <c r="AE154" s="96">
        <f t="shared" si="625"/>
        <v>0</v>
      </c>
    </row>
    <row r="155" spans="2:31" x14ac:dyDescent="0.25">
      <c r="B155" s="88">
        <v>43081000000</v>
      </c>
      <c r="C155" s="88">
        <v>5.7822886000000002</v>
      </c>
      <c r="D155" s="88">
        <v>19.683116999999999</v>
      </c>
      <c r="E155" s="88"/>
      <c r="F155" s="88"/>
      <c r="G155" s="88"/>
      <c r="I155" s="99">
        <f t="shared" si="533"/>
        <v>43.591000000000001</v>
      </c>
      <c r="J155" s="99">
        <f t="shared" si="534"/>
        <v>19.261164000000001</v>
      </c>
      <c r="K155" s="99">
        <f t="shared" si="535"/>
        <v>5.4255795000000004</v>
      </c>
      <c r="L155" s="96">
        <f t="shared" si="412"/>
        <v>43.761000000000003</v>
      </c>
      <c r="M155" s="96">
        <f t="shared" ref="M155:N155" si="626">C364</f>
        <v>0</v>
      </c>
      <c r="N155" s="96">
        <f t="shared" si="626"/>
        <v>0</v>
      </c>
      <c r="O155" s="96">
        <f t="shared" si="537"/>
        <v>43.761000000000003</v>
      </c>
      <c r="P155" s="96">
        <f t="shared" ref="P155:Q155" si="627">C570</f>
        <v>0</v>
      </c>
      <c r="Q155" s="96">
        <f t="shared" si="627"/>
        <v>0</v>
      </c>
      <c r="S155" s="88">
        <v>27520000000</v>
      </c>
      <c r="T155" s="88">
        <v>13.038175000000001</v>
      </c>
      <c r="U155" s="88">
        <v>22.650234000000001</v>
      </c>
      <c r="W155" s="96">
        <f t="shared" si="539"/>
        <v>28.16</v>
      </c>
      <c r="X155" s="96">
        <f t="shared" si="540"/>
        <v>22.045860000000001</v>
      </c>
      <c r="Y155" s="96">
        <f t="shared" si="541"/>
        <v>12.314330999999999</v>
      </c>
      <c r="Z155" s="96">
        <f t="shared" si="542"/>
        <v>28.16</v>
      </c>
      <c r="AA155" s="96">
        <f t="shared" ref="AA155:AB155" si="628">T364</f>
        <v>0</v>
      </c>
      <c r="AB155" s="96">
        <f t="shared" si="628"/>
        <v>0</v>
      </c>
      <c r="AC155" s="96">
        <f t="shared" si="544"/>
        <v>28.16</v>
      </c>
      <c r="AD155" s="43">
        <f t="shared" ref="AD155:AE155" si="629">T570</f>
        <v>0</v>
      </c>
      <c r="AE155" s="96">
        <f t="shared" si="629"/>
        <v>0</v>
      </c>
    </row>
    <row r="156" spans="2:31" x14ac:dyDescent="0.25">
      <c r="B156" s="88">
        <v>43251000000</v>
      </c>
      <c r="C156" s="88">
        <v>6.4489608</v>
      </c>
      <c r="D156" s="88">
        <v>20.341408000000001</v>
      </c>
      <c r="E156" s="88"/>
      <c r="F156" s="88"/>
      <c r="G156" s="88"/>
      <c r="I156" s="99">
        <f t="shared" si="533"/>
        <v>43.761000000000003</v>
      </c>
      <c r="J156" s="99">
        <f t="shared" si="534"/>
        <v>20.181346999999999</v>
      </c>
      <c r="K156" s="99">
        <f t="shared" si="535"/>
        <v>6.3121653000000002</v>
      </c>
      <c r="L156" s="96">
        <f t="shared" si="412"/>
        <v>43.930999999999997</v>
      </c>
      <c r="M156" s="96">
        <f t="shared" ref="M156:N156" si="630">C365</f>
        <v>0</v>
      </c>
      <c r="N156" s="96">
        <f t="shared" si="630"/>
        <v>0</v>
      </c>
      <c r="O156" s="96">
        <f t="shared" si="537"/>
        <v>43.930999999999997</v>
      </c>
      <c r="P156" s="96">
        <f t="shared" ref="P156:Q156" si="631">C571</f>
        <v>0</v>
      </c>
      <c r="Q156" s="96">
        <f t="shared" si="631"/>
        <v>0</v>
      </c>
      <c r="S156" s="88">
        <v>27680000000</v>
      </c>
      <c r="T156" s="88">
        <v>13.324529999999999</v>
      </c>
      <c r="U156" s="88">
        <v>22.947037000000002</v>
      </c>
      <c r="W156" s="96">
        <f t="shared" si="539"/>
        <v>28.32</v>
      </c>
      <c r="X156" s="96">
        <f t="shared" si="540"/>
        <v>21.794028999999998</v>
      </c>
      <c r="Y156" s="96">
        <f t="shared" si="541"/>
        <v>12.073377000000001</v>
      </c>
      <c r="Z156" s="96">
        <f t="shared" si="542"/>
        <v>28.32</v>
      </c>
      <c r="AA156" s="96">
        <f t="shared" ref="AA156:AB156" si="632">T365</f>
        <v>0</v>
      </c>
      <c r="AB156" s="96">
        <f t="shared" si="632"/>
        <v>0</v>
      </c>
      <c r="AC156" s="96">
        <f t="shared" si="544"/>
        <v>28.32</v>
      </c>
      <c r="AD156" s="43">
        <f t="shared" ref="AD156:AE156" si="633">T571</f>
        <v>0</v>
      </c>
      <c r="AE156" s="96">
        <f t="shared" si="633"/>
        <v>0</v>
      </c>
    </row>
    <row r="157" spans="2:31" x14ac:dyDescent="0.25">
      <c r="B157" s="88">
        <v>43421000000</v>
      </c>
      <c r="C157" s="88">
        <v>6.2357049</v>
      </c>
      <c r="D157" s="88">
        <v>20.091795000000001</v>
      </c>
      <c r="E157" s="88"/>
      <c r="F157" s="88"/>
      <c r="G157" s="88"/>
      <c r="I157" s="99">
        <f t="shared" si="533"/>
        <v>43.930999999999997</v>
      </c>
      <c r="J157" s="99">
        <f t="shared" si="534"/>
        <v>20.784773000000001</v>
      </c>
      <c r="K157" s="99">
        <f t="shared" si="535"/>
        <v>6.8144546000000004</v>
      </c>
      <c r="L157" s="96">
        <f t="shared" si="412"/>
        <v>44.100999999999999</v>
      </c>
      <c r="M157" s="96">
        <f t="shared" ref="M157:N157" si="634">C366</f>
        <v>0</v>
      </c>
      <c r="N157" s="96">
        <f t="shared" si="634"/>
        <v>0</v>
      </c>
      <c r="O157" s="96">
        <f t="shared" si="537"/>
        <v>44.100999999999999</v>
      </c>
      <c r="P157" s="96">
        <f t="shared" ref="P157:Q157" si="635">C572</f>
        <v>0</v>
      </c>
      <c r="Q157" s="96">
        <f t="shared" si="635"/>
        <v>0</v>
      </c>
      <c r="S157" s="88">
        <v>27840000000</v>
      </c>
      <c r="T157" s="88">
        <v>12.204165</v>
      </c>
      <c r="U157" s="88">
        <v>21.56352</v>
      </c>
      <c r="W157" s="96">
        <f t="shared" si="539"/>
        <v>28.48</v>
      </c>
      <c r="X157" s="96">
        <f t="shared" si="540"/>
        <v>22.399052000000001</v>
      </c>
      <c r="Y157" s="96">
        <f t="shared" si="541"/>
        <v>12.817214999999999</v>
      </c>
      <c r="Z157" s="96">
        <f t="shared" si="542"/>
        <v>28.48</v>
      </c>
      <c r="AA157" s="96">
        <f t="shared" ref="AA157:AB157" si="636">T366</f>
        <v>0</v>
      </c>
      <c r="AB157" s="96">
        <f t="shared" si="636"/>
        <v>0</v>
      </c>
      <c r="AC157" s="96">
        <f t="shared" si="544"/>
        <v>28.48</v>
      </c>
      <c r="AD157" s="43">
        <f t="shared" ref="AD157:AE157" si="637">T572</f>
        <v>0</v>
      </c>
      <c r="AE157" s="96">
        <f t="shared" si="637"/>
        <v>0</v>
      </c>
    </row>
    <row r="158" spans="2:31" x14ac:dyDescent="0.25">
      <c r="B158" s="88">
        <v>43591000000</v>
      </c>
      <c r="C158" s="88">
        <v>5.4255795000000004</v>
      </c>
      <c r="D158" s="88">
        <v>19.261164000000001</v>
      </c>
      <c r="E158" s="88"/>
      <c r="F158" s="88"/>
      <c r="G158" s="88"/>
      <c r="I158" s="99">
        <f t="shared" si="533"/>
        <v>44.100999999999999</v>
      </c>
      <c r="J158" s="99">
        <f t="shared" si="534"/>
        <v>20.578682000000001</v>
      </c>
      <c r="K158" s="99">
        <f t="shared" si="535"/>
        <v>6.4925299000000001</v>
      </c>
      <c r="L158" s="96">
        <f t="shared" si="412"/>
        <v>44.271000000000001</v>
      </c>
      <c r="M158" s="96">
        <f t="shared" ref="M158:N158" si="638">C367</f>
        <v>0</v>
      </c>
      <c r="N158" s="96">
        <f t="shared" si="638"/>
        <v>0</v>
      </c>
      <c r="O158" s="96">
        <f t="shared" si="537"/>
        <v>44.271000000000001</v>
      </c>
      <c r="P158" s="96">
        <f t="shared" ref="P158:Q158" si="639">C573</f>
        <v>0</v>
      </c>
      <c r="Q158" s="96">
        <f t="shared" si="639"/>
        <v>0</v>
      </c>
      <c r="S158" s="88">
        <v>28000000000</v>
      </c>
      <c r="T158" s="88">
        <v>12.314330999999999</v>
      </c>
      <c r="U158" s="88">
        <v>22.045860000000001</v>
      </c>
      <c r="W158" s="96">
        <f t="shared" si="539"/>
        <v>28.64</v>
      </c>
      <c r="X158" s="96">
        <f t="shared" si="540"/>
        <v>22.349457000000001</v>
      </c>
      <c r="Y158" s="96">
        <f t="shared" si="541"/>
        <v>12.518862</v>
      </c>
      <c r="Z158" s="96">
        <f t="shared" si="542"/>
        <v>28.64</v>
      </c>
      <c r="AA158" s="96">
        <f t="shared" ref="AA158:AB158" si="640">T367</f>
        <v>0</v>
      </c>
      <c r="AB158" s="96">
        <f t="shared" si="640"/>
        <v>0</v>
      </c>
      <c r="AC158" s="96">
        <f t="shared" si="544"/>
        <v>28.64</v>
      </c>
      <c r="AD158" s="43">
        <f t="shared" ref="AD158:AE158" si="641">T573</f>
        <v>0</v>
      </c>
      <c r="AE158" s="96">
        <f t="shared" si="641"/>
        <v>0</v>
      </c>
    </row>
    <row r="159" spans="2:31" x14ac:dyDescent="0.25">
      <c r="B159" s="88">
        <v>43761000000</v>
      </c>
      <c r="C159" s="88">
        <v>6.3121653000000002</v>
      </c>
      <c r="D159" s="88">
        <v>20.181346999999999</v>
      </c>
      <c r="E159" s="88"/>
      <c r="F159" s="88"/>
      <c r="G159" s="88"/>
      <c r="I159" s="99">
        <f t="shared" si="533"/>
        <v>44.271000000000001</v>
      </c>
      <c r="J159" s="99">
        <f t="shared" si="534"/>
        <v>20.828786999999998</v>
      </c>
      <c r="K159" s="99">
        <f t="shared" si="535"/>
        <v>6.5448518</v>
      </c>
      <c r="L159" s="96">
        <f t="shared" si="412"/>
        <v>44.441000000000003</v>
      </c>
      <c r="M159" s="96">
        <f t="shared" ref="M159:N159" si="642">C368</f>
        <v>0</v>
      </c>
      <c r="N159" s="96">
        <f t="shared" si="642"/>
        <v>0</v>
      </c>
      <c r="O159" s="96">
        <f t="shared" si="537"/>
        <v>44.441000000000003</v>
      </c>
      <c r="P159" s="96">
        <f t="shared" ref="P159:Q159" si="643">C574</f>
        <v>0</v>
      </c>
      <c r="Q159" s="96">
        <f t="shared" si="643"/>
        <v>0</v>
      </c>
      <c r="S159" s="88">
        <v>28160000000</v>
      </c>
      <c r="T159" s="88">
        <v>12.073377000000001</v>
      </c>
      <c r="U159" s="88">
        <v>21.794028999999998</v>
      </c>
      <c r="W159" s="96">
        <f t="shared" si="539"/>
        <v>28.8</v>
      </c>
      <c r="X159" s="96">
        <f t="shared" si="540"/>
        <v>21.198734000000002</v>
      </c>
      <c r="Y159" s="96">
        <f t="shared" si="541"/>
        <v>11.521238</v>
      </c>
      <c r="Z159" s="96">
        <f t="shared" si="542"/>
        <v>28.8</v>
      </c>
      <c r="AA159" s="96">
        <f t="shared" ref="AA159:AB159" si="644">T368</f>
        <v>0</v>
      </c>
      <c r="AB159" s="96">
        <f t="shared" si="644"/>
        <v>0</v>
      </c>
      <c r="AC159" s="96">
        <f t="shared" si="544"/>
        <v>28.8</v>
      </c>
      <c r="AD159" s="43">
        <f t="shared" ref="AD159:AE159" si="645">T574</f>
        <v>0</v>
      </c>
      <c r="AE159" s="96">
        <f t="shared" si="645"/>
        <v>0</v>
      </c>
    </row>
    <row r="160" spans="2:31" x14ac:dyDescent="0.25">
      <c r="B160" s="88">
        <v>43931000000</v>
      </c>
      <c r="C160" s="88">
        <v>6.8144546000000004</v>
      </c>
      <c r="D160" s="88">
        <v>20.784773000000001</v>
      </c>
      <c r="E160" s="88"/>
      <c r="F160" s="88"/>
      <c r="G160" s="88"/>
      <c r="I160" s="99">
        <f t="shared" si="533"/>
        <v>44.441000000000003</v>
      </c>
      <c r="J160" s="99">
        <f t="shared" si="534"/>
        <v>20.744948999999998</v>
      </c>
      <c r="K160" s="99">
        <f t="shared" si="535"/>
        <v>6.2412181000000002</v>
      </c>
      <c r="L160" s="96">
        <f t="shared" si="412"/>
        <v>44.610999999999997</v>
      </c>
      <c r="M160" s="96">
        <f t="shared" ref="M160:N160" si="646">C369</f>
        <v>0</v>
      </c>
      <c r="N160" s="96">
        <f t="shared" si="646"/>
        <v>0</v>
      </c>
      <c r="O160" s="96">
        <f t="shared" si="537"/>
        <v>44.610999999999997</v>
      </c>
      <c r="P160" s="96">
        <f t="shared" ref="P160:Q160" si="647">C575</f>
        <v>0</v>
      </c>
      <c r="Q160" s="96">
        <f t="shared" si="647"/>
        <v>0</v>
      </c>
      <c r="S160" s="88">
        <v>28320000000</v>
      </c>
      <c r="T160" s="88">
        <v>12.817214999999999</v>
      </c>
      <c r="U160" s="88">
        <v>22.399052000000001</v>
      </c>
      <c r="W160" s="96">
        <f t="shared" si="539"/>
        <v>28.96</v>
      </c>
      <c r="X160" s="96">
        <f t="shared" si="540"/>
        <v>21.932022</v>
      </c>
      <c r="Y160" s="96">
        <f t="shared" si="541"/>
        <v>12.298537</v>
      </c>
      <c r="Z160" s="96">
        <f t="shared" si="542"/>
        <v>28.96</v>
      </c>
      <c r="AA160" s="96">
        <f t="shared" ref="AA160:AB160" si="648">T369</f>
        <v>0</v>
      </c>
      <c r="AB160" s="96">
        <f t="shared" si="648"/>
        <v>0</v>
      </c>
      <c r="AC160" s="96">
        <f t="shared" si="544"/>
        <v>28.96</v>
      </c>
      <c r="AD160" s="43">
        <f t="shared" ref="AD160:AE160" si="649">T575</f>
        <v>0</v>
      </c>
      <c r="AE160" s="96">
        <f t="shared" si="649"/>
        <v>0</v>
      </c>
    </row>
    <row r="161" spans="2:31" x14ac:dyDescent="0.25">
      <c r="B161" s="88">
        <v>44101000000</v>
      </c>
      <c r="C161" s="88">
        <v>6.4925299000000001</v>
      </c>
      <c r="D161" s="88">
        <v>20.578682000000001</v>
      </c>
      <c r="E161" s="88"/>
      <c r="F161" s="88"/>
      <c r="G161" s="88"/>
      <c r="I161" s="99">
        <f t="shared" si="533"/>
        <v>44.610999999999997</v>
      </c>
      <c r="J161" s="99">
        <f t="shared" si="534"/>
        <v>20.740853999999999</v>
      </c>
      <c r="K161" s="99">
        <f t="shared" si="535"/>
        <v>5.9460173000000003</v>
      </c>
      <c r="L161" s="96">
        <f t="shared" si="412"/>
        <v>44.780999999999999</v>
      </c>
      <c r="M161" s="96">
        <f t="shared" ref="M161:N161" si="650">C370</f>
        <v>0</v>
      </c>
      <c r="N161" s="96">
        <f t="shared" si="650"/>
        <v>0</v>
      </c>
      <c r="O161" s="96">
        <f t="shared" si="537"/>
        <v>44.780999999999999</v>
      </c>
      <c r="P161" s="96">
        <f t="shared" ref="P161:Q161" si="651">C576</f>
        <v>0</v>
      </c>
      <c r="Q161" s="96">
        <f t="shared" si="651"/>
        <v>0</v>
      </c>
      <c r="S161" s="88">
        <v>28480000000</v>
      </c>
      <c r="T161" s="88">
        <v>12.518862</v>
      </c>
      <c r="U161" s="88">
        <v>22.349457000000001</v>
      </c>
      <c r="W161" s="96">
        <f t="shared" si="539"/>
        <v>29.12</v>
      </c>
      <c r="X161" s="96">
        <f t="shared" si="540"/>
        <v>23.743357</v>
      </c>
      <c r="Y161" s="96">
        <f t="shared" si="541"/>
        <v>13.900706</v>
      </c>
      <c r="Z161" s="96">
        <f t="shared" si="542"/>
        <v>29.12</v>
      </c>
      <c r="AA161" s="96">
        <f t="shared" ref="AA161:AB161" si="652">T370</f>
        <v>0</v>
      </c>
      <c r="AB161" s="96">
        <f t="shared" si="652"/>
        <v>0</v>
      </c>
      <c r="AC161" s="96">
        <f t="shared" si="544"/>
        <v>29.12</v>
      </c>
      <c r="AD161" s="43">
        <f t="shared" ref="AD161:AE161" si="653">T576</f>
        <v>0</v>
      </c>
      <c r="AE161" s="96">
        <f t="shared" si="653"/>
        <v>0</v>
      </c>
    </row>
    <row r="162" spans="2:31" x14ac:dyDescent="0.25">
      <c r="B162" s="88">
        <v>44271000000</v>
      </c>
      <c r="C162" s="88">
        <v>6.5448518</v>
      </c>
      <c r="D162" s="88">
        <v>20.828786999999998</v>
      </c>
      <c r="E162" s="88"/>
      <c r="F162" s="88"/>
      <c r="G162" s="88"/>
      <c r="I162" s="99">
        <f t="shared" si="533"/>
        <v>44.780999999999999</v>
      </c>
      <c r="J162" s="99">
        <f t="shared" si="534"/>
        <v>20.759008000000001</v>
      </c>
      <c r="K162" s="99">
        <f t="shared" si="535"/>
        <v>5.5045500000000001</v>
      </c>
      <c r="L162" s="96">
        <f t="shared" si="412"/>
        <v>44.951000000000001</v>
      </c>
      <c r="M162" s="96">
        <f t="shared" ref="M162:N162" si="654">C371</f>
        <v>0</v>
      </c>
      <c r="N162" s="96">
        <f t="shared" si="654"/>
        <v>0</v>
      </c>
      <c r="O162" s="96">
        <f t="shared" si="537"/>
        <v>44.951000000000001</v>
      </c>
      <c r="P162" s="96">
        <f t="shared" ref="P162:Q162" si="655">C577</f>
        <v>0</v>
      </c>
      <c r="Q162" s="96">
        <f t="shared" si="655"/>
        <v>0</v>
      </c>
      <c r="S162" s="88">
        <v>28640000000</v>
      </c>
      <c r="T162" s="88">
        <v>11.521238</v>
      </c>
      <c r="U162" s="88">
        <v>21.198734000000002</v>
      </c>
      <c r="W162" s="96">
        <f t="shared" si="539"/>
        <v>29.28</v>
      </c>
      <c r="X162" s="96">
        <f t="shared" si="540"/>
        <v>24.151869000000001</v>
      </c>
      <c r="Y162" s="96">
        <f t="shared" si="541"/>
        <v>14.292087</v>
      </c>
      <c r="Z162" s="96">
        <f t="shared" si="542"/>
        <v>29.28</v>
      </c>
      <c r="AA162" s="96">
        <f t="shared" ref="AA162:AB162" si="656">T371</f>
        <v>0</v>
      </c>
      <c r="AB162" s="96">
        <f t="shared" si="656"/>
        <v>0</v>
      </c>
      <c r="AC162" s="96">
        <f t="shared" si="544"/>
        <v>29.28</v>
      </c>
      <c r="AD162" s="43">
        <f t="shared" ref="AD162:AE162" si="657">T577</f>
        <v>0</v>
      </c>
      <c r="AE162" s="96">
        <f t="shared" si="657"/>
        <v>0</v>
      </c>
    </row>
    <row r="163" spans="2:31" x14ac:dyDescent="0.25">
      <c r="B163" s="88">
        <v>44441000000</v>
      </c>
      <c r="C163" s="88">
        <v>6.2412181000000002</v>
      </c>
      <c r="D163" s="88">
        <v>20.744948999999998</v>
      </c>
      <c r="E163" s="88"/>
      <c r="F163" s="88"/>
      <c r="G163" s="88"/>
      <c r="I163" s="99">
        <f t="shared" si="533"/>
        <v>44.951000000000001</v>
      </c>
      <c r="J163" s="99">
        <f t="shared" si="534"/>
        <v>19.733827999999999</v>
      </c>
      <c r="K163" s="99">
        <f t="shared" si="535"/>
        <v>4.0453343000000004</v>
      </c>
      <c r="L163" s="96">
        <f t="shared" si="412"/>
        <v>45.121000000000002</v>
      </c>
      <c r="M163" s="96">
        <f t="shared" ref="M163:N163" si="658">C372</f>
        <v>0</v>
      </c>
      <c r="N163" s="96">
        <f t="shared" si="658"/>
        <v>0</v>
      </c>
      <c r="O163" s="96">
        <f t="shared" si="537"/>
        <v>45.121000000000002</v>
      </c>
      <c r="P163" s="96">
        <f t="shared" ref="P163:Q163" si="659">C578</f>
        <v>0</v>
      </c>
      <c r="Q163" s="96">
        <f t="shared" si="659"/>
        <v>0</v>
      </c>
      <c r="S163" s="88">
        <v>28800000000</v>
      </c>
      <c r="T163" s="88">
        <v>12.298537</v>
      </c>
      <c r="U163" s="88">
        <v>21.932022</v>
      </c>
      <c r="W163" s="96">
        <f t="shared" si="539"/>
        <v>29.44</v>
      </c>
      <c r="X163" s="96">
        <f t="shared" si="540"/>
        <v>24.185742999999999</v>
      </c>
      <c r="Y163" s="96">
        <f t="shared" si="541"/>
        <v>14.261189</v>
      </c>
      <c r="Z163" s="96">
        <f t="shared" si="542"/>
        <v>29.44</v>
      </c>
      <c r="AA163" s="96">
        <f t="shared" ref="AA163:AB163" si="660">T372</f>
        <v>0</v>
      </c>
      <c r="AB163" s="96">
        <f t="shared" si="660"/>
        <v>0</v>
      </c>
      <c r="AC163" s="96">
        <f t="shared" si="544"/>
        <v>29.44</v>
      </c>
      <c r="AD163" s="43">
        <f t="shared" ref="AD163:AE163" si="661">T578</f>
        <v>0</v>
      </c>
      <c r="AE163" s="96">
        <f t="shared" si="661"/>
        <v>0</v>
      </c>
    </row>
    <row r="164" spans="2:31" x14ac:dyDescent="0.25">
      <c r="B164" s="88">
        <v>44611000000</v>
      </c>
      <c r="C164" s="88">
        <v>5.9460173000000003</v>
      </c>
      <c r="D164" s="88">
        <v>20.740853999999999</v>
      </c>
      <c r="E164" s="88"/>
      <c r="F164" s="88"/>
      <c r="G164" s="88"/>
      <c r="I164" s="99">
        <f t="shared" si="533"/>
        <v>45.121000000000002</v>
      </c>
      <c r="J164" s="99">
        <f t="shared" si="534"/>
        <v>19.278905999999999</v>
      </c>
      <c r="K164" s="99">
        <f t="shared" si="535"/>
        <v>3.2448606</v>
      </c>
      <c r="L164" s="96">
        <f t="shared" si="412"/>
        <v>45.290999999999997</v>
      </c>
      <c r="M164" s="96">
        <f t="shared" ref="M164:N164" si="662">C373</f>
        <v>0</v>
      </c>
      <c r="N164" s="96">
        <f t="shared" si="662"/>
        <v>0</v>
      </c>
      <c r="O164" s="96">
        <f t="shared" si="537"/>
        <v>45.290999999999997</v>
      </c>
      <c r="P164" s="96">
        <f t="shared" ref="P164:Q164" si="663">C579</f>
        <v>0</v>
      </c>
      <c r="Q164" s="96">
        <f t="shared" si="663"/>
        <v>0</v>
      </c>
      <c r="S164" s="88">
        <v>28960000000</v>
      </c>
      <c r="T164" s="88">
        <v>13.900706</v>
      </c>
      <c r="U164" s="88">
        <v>23.743357</v>
      </c>
      <c r="W164" s="96">
        <f t="shared" si="539"/>
        <v>29.6</v>
      </c>
      <c r="X164" s="96">
        <f t="shared" si="540"/>
        <v>22.623978000000001</v>
      </c>
      <c r="Y164" s="96">
        <f t="shared" si="541"/>
        <v>12.601266000000001</v>
      </c>
      <c r="Z164" s="96">
        <f t="shared" si="542"/>
        <v>29.6</v>
      </c>
      <c r="AA164" s="96">
        <f t="shared" ref="AA164:AB164" si="664">T373</f>
        <v>0</v>
      </c>
      <c r="AB164" s="96">
        <f t="shared" si="664"/>
        <v>0</v>
      </c>
      <c r="AC164" s="96">
        <f t="shared" si="544"/>
        <v>29.6</v>
      </c>
      <c r="AD164" s="43">
        <f t="shared" ref="AD164:AE164" si="665">T579</f>
        <v>0</v>
      </c>
      <c r="AE164" s="96">
        <f t="shared" si="665"/>
        <v>0</v>
      </c>
    </row>
    <row r="165" spans="2:31" x14ac:dyDescent="0.25">
      <c r="B165" s="88">
        <v>44781000000</v>
      </c>
      <c r="C165" s="88">
        <v>5.5045500000000001</v>
      </c>
      <c r="D165" s="88">
        <v>20.759008000000001</v>
      </c>
      <c r="E165" s="88"/>
      <c r="F165" s="88"/>
      <c r="G165" s="88"/>
      <c r="I165" s="99">
        <f t="shared" si="533"/>
        <v>45.290999999999997</v>
      </c>
      <c r="J165" s="99">
        <f t="shared" si="534"/>
        <v>18.541746</v>
      </c>
      <c r="K165" s="99">
        <f t="shared" si="535"/>
        <v>2.0284065999999998</v>
      </c>
      <c r="L165" s="96">
        <f t="shared" si="412"/>
        <v>45.460999999999999</v>
      </c>
      <c r="M165" s="96">
        <f t="shared" ref="M165:N165" si="666">C374</f>
        <v>0</v>
      </c>
      <c r="N165" s="96">
        <f t="shared" si="666"/>
        <v>0</v>
      </c>
      <c r="O165" s="96">
        <f t="shared" si="537"/>
        <v>45.460999999999999</v>
      </c>
      <c r="P165" s="96">
        <f t="shared" ref="P165:Q165" si="667">C580</f>
        <v>0</v>
      </c>
      <c r="Q165" s="96">
        <f t="shared" si="667"/>
        <v>0</v>
      </c>
      <c r="S165" s="88">
        <v>29120000000</v>
      </c>
      <c r="T165" s="88">
        <v>14.292087</v>
      </c>
      <c r="U165" s="88">
        <v>24.151869000000001</v>
      </c>
      <c r="W165" s="96">
        <f t="shared" si="539"/>
        <v>29.76</v>
      </c>
      <c r="X165" s="96">
        <f t="shared" si="540"/>
        <v>21.335090999999998</v>
      </c>
      <c r="Y165" s="96">
        <f t="shared" si="541"/>
        <v>11.341297000000001</v>
      </c>
      <c r="Z165" s="96">
        <f t="shared" si="542"/>
        <v>29.76</v>
      </c>
      <c r="AA165" s="96">
        <f t="shared" ref="AA165:AB165" si="668">T374</f>
        <v>0</v>
      </c>
      <c r="AB165" s="96">
        <f t="shared" si="668"/>
        <v>0</v>
      </c>
      <c r="AC165" s="96">
        <f t="shared" si="544"/>
        <v>29.76</v>
      </c>
      <c r="AD165" s="43">
        <f t="shared" ref="AD165:AE165" si="669">T580</f>
        <v>0</v>
      </c>
      <c r="AE165" s="96">
        <f t="shared" si="669"/>
        <v>0</v>
      </c>
    </row>
    <row r="166" spans="2:31" x14ac:dyDescent="0.25">
      <c r="B166" s="88">
        <v>44951000000</v>
      </c>
      <c r="C166" s="88">
        <v>4.0453343000000004</v>
      </c>
      <c r="D166" s="88">
        <v>19.733827999999999</v>
      </c>
      <c r="E166" s="88"/>
      <c r="F166" s="88"/>
      <c r="G166" s="88"/>
      <c r="I166" s="99">
        <f t="shared" si="533"/>
        <v>45.460999999999999</v>
      </c>
      <c r="J166" s="99">
        <f t="shared" si="534"/>
        <v>17.344678999999999</v>
      </c>
      <c r="K166" s="99">
        <f t="shared" si="535"/>
        <v>0.50179492999999997</v>
      </c>
      <c r="L166" s="96">
        <f t="shared" si="412"/>
        <v>45.631</v>
      </c>
      <c r="M166" s="96">
        <f t="shared" ref="M166:N166" si="670">C375</f>
        <v>0</v>
      </c>
      <c r="N166" s="96">
        <f t="shared" si="670"/>
        <v>0</v>
      </c>
      <c r="O166" s="96">
        <f t="shared" si="537"/>
        <v>45.631</v>
      </c>
      <c r="P166" s="96">
        <f t="shared" ref="P166:Q166" si="671">C581</f>
        <v>0</v>
      </c>
      <c r="Q166" s="96">
        <f t="shared" si="671"/>
        <v>0</v>
      </c>
      <c r="S166" s="88">
        <v>29280000000</v>
      </c>
      <c r="T166" s="88">
        <v>14.261189</v>
      </c>
      <c r="U166" s="88">
        <v>24.185742999999999</v>
      </c>
      <c r="W166" s="96">
        <f t="shared" si="539"/>
        <v>29.92</v>
      </c>
      <c r="X166" s="96">
        <f t="shared" si="540"/>
        <v>22.760142999999999</v>
      </c>
      <c r="Y166" s="96">
        <f t="shared" si="541"/>
        <v>12.672984</v>
      </c>
      <c r="Z166" s="96">
        <f t="shared" si="542"/>
        <v>29.92</v>
      </c>
      <c r="AA166" s="96">
        <f t="shared" ref="AA166:AB166" si="672">T375</f>
        <v>0</v>
      </c>
      <c r="AB166" s="96">
        <f t="shared" si="672"/>
        <v>0</v>
      </c>
      <c r="AC166" s="96">
        <f t="shared" si="544"/>
        <v>29.92</v>
      </c>
      <c r="AD166" s="43">
        <f t="shared" ref="AD166:AE166" si="673">T581</f>
        <v>0</v>
      </c>
      <c r="AE166" s="96">
        <f t="shared" si="673"/>
        <v>0</v>
      </c>
    </row>
    <row r="167" spans="2:31" x14ac:dyDescent="0.25">
      <c r="B167" s="88">
        <v>45121000000</v>
      </c>
      <c r="C167" s="88">
        <v>3.2448606</v>
      </c>
      <c r="D167" s="88">
        <v>19.278905999999999</v>
      </c>
      <c r="E167" s="88"/>
      <c r="F167" s="88"/>
      <c r="G167" s="88"/>
      <c r="I167" s="99">
        <f t="shared" si="533"/>
        <v>45.631</v>
      </c>
      <c r="J167" s="99">
        <f t="shared" si="534"/>
        <v>16.382470999999999</v>
      </c>
      <c r="K167" s="99">
        <f t="shared" si="535"/>
        <v>-0.78923379999999999</v>
      </c>
      <c r="L167" s="96">
        <f t="shared" si="412"/>
        <v>45.801000000000002</v>
      </c>
      <c r="M167" s="96">
        <f t="shared" ref="M167:N167" si="674">C376</f>
        <v>0</v>
      </c>
      <c r="N167" s="96">
        <f t="shared" si="674"/>
        <v>0</v>
      </c>
      <c r="O167" s="96">
        <f t="shared" si="537"/>
        <v>45.801000000000002</v>
      </c>
      <c r="P167" s="96">
        <f t="shared" ref="P167:Q167" si="675">C582</f>
        <v>0</v>
      </c>
      <c r="Q167" s="96">
        <f t="shared" si="675"/>
        <v>0</v>
      </c>
      <c r="S167" s="88">
        <v>29440000000</v>
      </c>
      <c r="T167" s="88">
        <v>12.601266000000001</v>
      </c>
      <c r="U167" s="88">
        <v>22.623978000000001</v>
      </c>
      <c r="W167" s="96">
        <f t="shared" si="539"/>
        <v>30.08</v>
      </c>
      <c r="X167" s="96">
        <f t="shared" si="540"/>
        <v>24.657696000000001</v>
      </c>
      <c r="Y167" s="96">
        <f t="shared" si="541"/>
        <v>14.130684</v>
      </c>
      <c r="Z167" s="96">
        <f t="shared" si="542"/>
        <v>30.08</v>
      </c>
      <c r="AA167" s="96">
        <f t="shared" ref="AA167:AB167" si="676">T376</f>
        <v>0</v>
      </c>
      <c r="AB167" s="96">
        <f t="shared" si="676"/>
        <v>0</v>
      </c>
      <c r="AC167" s="96">
        <f t="shared" si="544"/>
        <v>30.08</v>
      </c>
      <c r="AD167" s="43">
        <f t="shared" ref="AD167:AE167" si="677">T582</f>
        <v>0</v>
      </c>
      <c r="AE167" s="96">
        <f t="shared" si="677"/>
        <v>0</v>
      </c>
    </row>
    <row r="168" spans="2:31" x14ac:dyDescent="0.25">
      <c r="B168" s="88">
        <v>45291000000</v>
      </c>
      <c r="C168" s="88">
        <v>2.0284065999999998</v>
      </c>
      <c r="D168" s="88">
        <v>18.541746</v>
      </c>
      <c r="E168" s="88"/>
      <c r="F168" s="88"/>
      <c r="G168" s="88"/>
      <c r="I168" s="99">
        <f t="shared" si="533"/>
        <v>45.801000000000002</v>
      </c>
      <c r="J168" s="99">
        <f t="shared" si="534"/>
        <v>16.177353</v>
      </c>
      <c r="K168" s="99">
        <f t="shared" si="535"/>
        <v>-1.1388099</v>
      </c>
      <c r="L168" s="96">
        <f t="shared" ref="L168:L204" si="678">B172/1000000000</f>
        <v>45.970999999999997</v>
      </c>
      <c r="M168" s="96">
        <f t="shared" ref="M168:N168" si="679">C377</f>
        <v>0</v>
      </c>
      <c r="N168" s="96">
        <f t="shared" si="679"/>
        <v>0</v>
      </c>
      <c r="O168" s="96">
        <f t="shared" si="537"/>
        <v>45.970999999999997</v>
      </c>
      <c r="P168" s="96">
        <f t="shared" ref="P168:Q168" si="680">C583</f>
        <v>0</v>
      </c>
      <c r="Q168" s="96">
        <f t="shared" si="680"/>
        <v>0</v>
      </c>
      <c r="S168" s="88">
        <v>29600000000</v>
      </c>
      <c r="T168" s="88">
        <v>11.341297000000001</v>
      </c>
      <c r="U168" s="88">
        <v>21.335090999999998</v>
      </c>
      <c r="W168" s="96">
        <f t="shared" si="539"/>
        <v>30.24</v>
      </c>
      <c r="X168" s="96">
        <f t="shared" si="540"/>
        <v>24.114180000000001</v>
      </c>
      <c r="Y168" s="96">
        <f t="shared" si="541"/>
        <v>13.604018</v>
      </c>
      <c r="Z168" s="96">
        <f t="shared" si="542"/>
        <v>30.24</v>
      </c>
      <c r="AA168" s="96">
        <f t="shared" ref="AA168:AB168" si="681">T377</f>
        <v>0</v>
      </c>
      <c r="AB168" s="96">
        <f t="shared" si="681"/>
        <v>0</v>
      </c>
      <c r="AC168" s="96">
        <f t="shared" si="544"/>
        <v>30.24</v>
      </c>
      <c r="AD168" s="43">
        <f t="shared" ref="AD168:AE168" si="682">T583</f>
        <v>0</v>
      </c>
      <c r="AE168" s="96">
        <f t="shared" si="682"/>
        <v>0</v>
      </c>
    </row>
    <row r="169" spans="2:31" x14ac:dyDescent="0.25">
      <c r="B169" s="88">
        <v>45461000000</v>
      </c>
      <c r="C169" s="88">
        <v>0.50179492999999997</v>
      </c>
      <c r="D169" s="88">
        <v>17.344678999999999</v>
      </c>
      <c r="E169" s="88"/>
      <c r="F169" s="88"/>
      <c r="G169" s="88"/>
      <c r="I169" s="99">
        <f t="shared" si="533"/>
        <v>45.970999999999997</v>
      </c>
      <c r="J169" s="99">
        <f t="shared" si="534"/>
        <v>15.669430999999999</v>
      </c>
      <c r="K169" s="99">
        <f t="shared" si="535"/>
        <v>-1.6158241</v>
      </c>
      <c r="L169" s="96">
        <f t="shared" si="678"/>
        <v>46.140999999999998</v>
      </c>
      <c r="M169" s="96">
        <f t="shared" ref="M169:N169" si="683">C378</f>
        <v>0</v>
      </c>
      <c r="N169" s="96">
        <f t="shared" si="683"/>
        <v>0</v>
      </c>
      <c r="O169" s="96">
        <f t="shared" si="537"/>
        <v>46.140999999999998</v>
      </c>
      <c r="P169" s="96">
        <f t="shared" ref="P169:Q169" si="684">C584</f>
        <v>0</v>
      </c>
      <c r="Q169" s="96">
        <f t="shared" si="684"/>
        <v>0</v>
      </c>
      <c r="S169" s="88">
        <v>29760000000</v>
      </c>
      <c r="T169" s="88">
        <v>12.672984</v>
      </c>
      <c r="U169" s="88">
        <v>22.760142999999999</v>
      </c>
      <c r="W169" s="96">
        <f t="shared" si="539"/>
        <v>30.4</v>
      </c>
      <c r="X169" s="96">
        <f t="shared" si="540"/>
        <v>25.906556999999999</v>
      </c>
      <c r="Y169" s="96">
        <f t="shared" si="541"/>
        <v>15.431495999999999</v>
      </c>
      <c r="Z169" s="96">
        <f t="shared" si="542"/>
        <v>30.4</v>
      </c>
      <c r="AA169" s="96">
        <f t="shared" ref="AA169:AB169" si="685">T378</f>
        <v>0</v>
      </c>
      <c r="AB169" s="96">
        <f t="shared" si="685"/>
        <v>0</v>
      </c>
      <c r="AC169" s="96">
        <f t="shared" si="544"/>
        <v>30.4</v>
      </c>
      <c r="AD169" s="43">
        <f t="shared" ref="AD169:AE169" si="686">T584</f>
        <v>0</v>
      </c>
      <c r="AE169" s="96">
        <f t="shared" si="686"/>
        <v>0</v>
      </c>
    </row>
    <row r="170" spans="2:31" x14ac:dyDescent="0.25">
      <c r="B170" s="88">
        <v>45631000000</v>
      </c>
      <c r="C170" s="88">
        <v>-0.78923379999999999</v>
      </c>
      <c r="D170" s="88">
        <v>16.382470999999999</v>
      </c>
      <c r="E170" s="88"/>
      <c r="F170" s="88"/>
      <c r="G170" s="88"/>
      <c r="I170" s="99">
        <f t="shared" si="533"/>
        <v>46.140999999999998</v>
      </c>
      <c r="J170" s="99">
        <f t="shared" si="534"/>
        <v>15.192404</v>
      </c>
      <c r="K170" s="99">
        <f t="shared" si="535"/>
        <v>-2.1929959999999999</v>
      </c>
      <c r="L170" s="96">
        <f t="shared" si="678"/>
        <v>46.311</v>
      </c>
      <c r="M170" s="96">
        <f t="shared" ref="M170:N170" si="687">C379</f>
        <v>0</v>
      </c>
      <c r="N170" s="96">
        <f t="shared" si="687"/>
        <v>0</v>
      </c>
      <c r="O170" s="96">
        <f t="shared" si="537"/>
        <v>46.311</v>
      </c>
      <c r="P170" s="96">
        <f t="shared" ref="P170:Q170" si="688">C585</f>
        <v>0</v>
      </c>
      <c r="Q170" s="96">
        <f t="shared" si="688"/>
        <v>0</v>
      </c>
      <c r="S170" s="88">
        <v>29920000000</v>
      </c>
      <c r="T170" s="88">
        <v>14.130684</v>
      </c>
      <c r="U170" s="88">
        <v>24.657696000000001</v>
      </c>
      <c r="W170" s="96">
        <f t="shared" si="539"/>
        <v>30.56</v>
      </c>
      <c r="X170" s="96">
        <f t="shared" si="540"/>
        <v>24.566293999999999</v>
      </c>
      <c r="Y170" s="96">
        <f t="shared" si="541"/>
        <v>13.545840999999999</v>
      </c>
      <c r="Z170" s="96">
        <f t="shared" si="542"/>
        <v>30.56</v>
      </c>
      <c r="AA170" s="96">
        <f t="shared" ref="AA170:AB170" si="689">T379</f>
        <v>0</v>
      </c>
      <c r="AB170" s="96">
        <f t="shared" si="689"/>
        <v>0</v>
      </c>
      <c r="AC170" s="96">
        <f t="shared" si="544"/>
        <v>30.56</v>
      </c>
      <c r="AD170" s="43">
        <f t="shared" ref="AD170:AE170" si="690">T585</f>
        <v>0</v>
      </c>
      <c r="AE170" s="96">
        <f t="shared" si="690"/>
        <v>0</v>
      </c>
    </row>
    <row r="171" spans="2:31" x14ac:dyDescent="0.25">
      <c r="B171" s="88">
        <v>45801000000</v>
      </c>
      <c r="C171" s="88">
        <v>-1.1388099</v>
      </c>
      <c r="D171" s="88">
        <v>16.177353</v>
      </c>
      <c r="E171" s="88"/>
      <c r="F171" s="88"/>
      <c r="G171" s="88"/>
      <c r="I171" s="99">
        <f t="shared" si="533"/>
        <v>46.311</v>
      </c>
      <c r="J171" s="99">
        <f t="shared" si="534"/>
        <v>14.210766</v>
      </c>
      <c r="K171" s="99">
        <f t="shared" si="535"/>
        <v>-3.2936877999999998</v>
      </c>
      <c r="L171" s="96">
        <f t="shared" si="678"/>
        <v>46.481000000000002</v>
      </c>
      <c r="M171" s="96">
        <f t="shared" ref="M171:N171" si="691">C380</f>
        <v>0</v>
      </c>
      <c r="N171" s="96">
        <f t="shared" si="691"/>
        <v>0</v>
      </c>
      <c r="O171" s="96">
        <f t="shared" si="537"/>
        <v>46.481000000000002</v>
      </c>
      <c r="P171" s="96">
        <f t="shared" ref="P171:Q171" si="692">C586</f>
        <v>0</v>
      </c>
      <c r="Q171" s="96">
        <f t="shared" si="692"/>
        <v>0</v>
      </c>
      <c r="S171" s="88">
        <v>30080000000</v>
      </c>
      <c r="T171" s="88">
        <v>13.604018</v>
      </c>
      <c r="U171" s="88">
        <v>24.114180000000001</v>
      </c>
      <c r="W171" s="96">
        <f t="shared" si="539"/>
        <v>30.72</v>
      </c>
      <c r="X171" s="96">
        <f t="shared" si="540"/>
        <v>24.584216999999999</v>
      </c>
      <c r="Y171" s="96">
        <f t="shared" si="541"/>
        <v>13.389806</v>
      </c>
      <c r="Z171" s="96">
        <f t="shared" si="542"/>
        <v>30.72</v>
      </c>
      <c r="AA171" s="96">
        <f t="shared" ref="AA171:AB171" si="693">T380</f>
        <v>0</v>
      </c>
      <c r="AB171" s="96">
        <f t="shared" si="693"/>
        <v>0</v>
      </c>
      <c r="AC171" s="96">
        <f t="shared" si="544"/>
        <v>30.72</v>
      </c>
      <c r="AD171" s="43">
        <f t="shared" ref="AD171:AE171" si="694">T586</f>
        <v>0</v>
      </c>
      <c r="AE171" s="96">
        <f t="shared" si="694"/>
        <v>0</v>
      </c>
    </row>
    <row r="172" spans="2:31" x14ac:dyDescent="0.25">
      <c r="B172" s="88">
        <v>45971000000</v>
      </c>
      <c r="C172" s="88">
        <v>-1.6158241</v>
      </c>
      <c r="D172" s="88">
        <v>15.669430999999999</v>
      </c>
      <c r="E172" s="88"/>
      <c r="F172" s="88"/>
      <c r="G172" s="88"/>
      <c r="I172" s="99">
        <f t="shared" si="533"/>
        <v>46.481000000000002</v>
      </c>
      <c r="J172" s="99">
        <f t="shared" si="534"/>
        <v>13.420678000000001</v>
      </c>
      <c r="K172" s="99">
        <f t="shared" si="535"/>
        <v>-4.3662801</v>
      </c>
      <c r="L172" s="96">
        <f t="shared" si="678"/>
        <v>46.651000000000003</v>
      </c>
      <c r="M172" s="96">
        <f t="shared" ref="M172:N172" si="695">C381</f>
        <v>0</v>
      </c>
      <c r="N172" s="96">
        <f t="shared" si="695"/>
        <v>0</v>
      </c>
      <c r="O172" s="96">
        <f t="shared" si="537"/>
        <v>46.651000000000003</v>
      </c>
      <c r="P172" s="96">
        <f t="shared" ref="P172:Q172" si="696">C587</f>
        <v>0</v>
      </c>
      <c r="Q172" s="96">
        <f t="shared" si="696"/>
        <v>0</v>
      </c>
      <c r="S172" s="88">
        <v>30240000000</v>
      </c>
      <c r="T172" s="88">
        <v>15.431495999999999</v>
      </c>
      <c r="U172" s="88">
        <v>25.906556999999999</v>
      </c>
      <c r="W172" s="96">
        <f t="shared" si="539"/>
        <v>30.88</v>
      </c>
      <c r="X172" s="96">
        <f t="shared" si="540"/>
        <v>25.554099999999998</v>
      </c>
      <c r="Y172" s="96">
        <f t="shared" si="541"/>
        <v>14.092952</v>
      </c>
      <c r="Z172" s="96">
        <f t="shared" si="542"/>
        <v>30.88</v>
      </c>
      <c r="AA172" s="96">
        <f t="shared" ref="AA172:AB172" si="697">T381</f>
        <v>0</v>
      </c>
      <c r="AB172" s="96">
        <f t="shared" si="697"/>
        <v>0</v>
      </c>
      <c r="AC172" s="96">
        <f t="shared" si="544"/>
        <v>30.88</v>
      </c>
      <c r="AD172" s="43">
        <f t="shared" ref="AD172:AE172" si="698">T587</f>
        <v>0</v>
      </c>
      <c r="AE172" s="96">
        <f t="shared" si="698"/>
        <v>0</v>
      </c>
    </row>
    <row r="173" spans="2:31" x14ac:dyDescent="0.25">
      <c r="B173" s="88">
        <v>46141000000</v>
      </c>
      <c r="C173" s="88">
        <v>-2.1929959999999999</v>
      </c>
      <c r="D173" s="88">
        <v>15.192404</v>
      </c>
      <c r="E173" s="88"/>
      <c r="F173" s="88"/>
      <c r="G173" s="88"/>
      <c r="I173" s="99">
        <f t="shared" si="533"/>
        <v>46.651000000000003</v>
      </c>
      <c r="J173" s="99">
        <f t="shared" si="534"/>
        <v>11.748184</v>
      </c>
      <c r="K173" s="99">
        <f t="shared" si="535"/>
        <v>-6.8660860000000001</v>
      </c>
      <c r="L173" s="96">
        <f t="shared" si="678"/>
        <v>46.820999999999998</v>
      </c>
      <c r="M173" s="96">
        <f t="shared" ref="M173:N173" si="699">C382</f>
        <v>0</v>
      </c>
      <c r="N173" s="96">
        <f t="shared" si="699"/>
        <v>0</v>
      </c>
      <c r="O173" s="96">
        <f t="shared" si="537"/>
        <v>46.820999999999998</v>
      </c>
      <c r="P173" s="96">
        <f t="shared" ref="P173:Q173" si="700">C588</f>
        <v>0</v>
      </c>
      <c r="Q173" s="96">
        <f t="shared" si="700"/>
        <v>0</v>
      </c>
      <c r="S173" s="88">
        <v>30400000000</v>
      </c>
      <c r="T173" s="88">
        <v>13.545840999999999</v>
      </c>
      <c r="U173" s="88">
        <v>24.566293999999999</v>
      </c>
      <c r="W173" s="96">
        <f t="shared" si="539"/>
        <v>31.04</v>
      </c>
      <c r="X173" s="96">
        <f t="shared" si="540"/>
        <v>23.767021</v>
      </c>
      <c r="Y173" s="96">
        <f t="shared" si="541"/>
        <v>12.307645000000001</v>
      </c>
      <c r="Z173" s="96">
        <f t="shared" si="542"/>
        <v>31.04</v>
      </c>
      <c r="AA173" s="96">
        <f t="shared" ref="AA173:AB173" si="701">T382</f>
        <v>0</v>
      </c>
      <c r="AB173" s="96">
        <f t="shared" si="701"/>
        <v>0</v>
      </c>
      <c r="AC173" s="96">
        <f t="shared" si="544"/>
        <v>31.04</v>
      </c>
      <c r="AD173" s="43">
        <f t="shared" ref="AD173:AE173" si="702">T588</f>
        <v>0</v>
      </c>
      <c r="AE173" s="96">
        <f t="shared" si="702"/>
        <v>0</v>
      </c>
    </row>
    <row r="174" spans="2:31" x14ac:dyDescent="0.25">
      <c r="B174" s="88">
        <v>46311000000</v>
      </c>
      <c r="C174" s="88">
        <v>-3.2936877999999998</v>
      </c>
      <c r="D174" s="88">
        <v>14.210766</v>
      </c>
      <c r="E174" s="88"/>
      <c r="F174" s="88"/>
      <c r="G174" s="88"/>
      <c r="I174" s="99">
        <f t="shared" si="533"/>
        <v>46.820999999999998</v>
      </c>
      <c r="J174" s="99">
        <f t="shared" si="534"/>
        <v>9.4612149999999993</v>
      </c>
      <c r="K174" s="99">
        <f t="shared" si="535"/>
        <v>-10.732246</v>
      </c>
      <c r="L174" s="96">
        <f t="shared" si="678"/>
        <v>46.991</v>
      </c>
      <c r="M174" s="96">
        <f t="shared" ref="M174:N174" si="703">C383</f>
        <v>0</v>
      </c>
      <c r="N174" s="96">
        <f t="shared" si="703"/>
        <v>0</v>
      </c>
      <c r="O174" s="96">
        <f t="shared" si="537"/>
        <v>46.991</v>
      </c>
      <c r="P174" s="96">
        <f t="shared" ref="P174:Q174" si="704">C589</f>
        <v>0</v>
      </c>
      <c r="Q174" s="96">
        <f t="shared" si="704"/>
        <v>0</v>
      </c>
      <c r="S174" s="88">
        <v>30560000000</v>
      </c>
      <c r="T174" s="88">
        <v>13.389806</v>
      </c>
      <c r="U174" s="88">
        <v>24.584216999999999</v>
      </c>
      <c r="W174" s="96">
        <f t="shared" si="539"/>
        <v>31.2</v>
      </c>
      <c r="X174" s="96">
        <f t="shared" si="540"/>
        <v>22.075336</v>
      </c>
      <c r="Y174" s="96">
        <f t="shared" si="541"/>
        <v>10.240228999999999</v>
      </c>
      <c r="Z174" s="96">
        <f t="shared" si="542"/>
        <v>31.2</v>
      </c>
      <c r="AA174" s="96">
        <f t="shared" ref="AA174:AB174" si="705">T383</f>
        <v>0</v>
      </c>
      <c r="AB174" s="96">
        <f t="shared" si="705"/>
        <v>0</v>
      </c>
      <c r="AC174" s="96">
        <f t="shared" si="544"/>
        <v>31.2</v>
      </c>
      <c r="AD174" s="43">
        <f t="shared" ref="AD174:AE174" si="706">T589</f>
        <v>0</v>
      </c>
      <c r="AE174" s="96">
        <f t="shared" si="706"/>
        <v>0</v>
      </c>
    </row>
    <row r="175" spans="2:31" x14ac:dyDescent="0.25">
      <c r="B175" s="88">
        <v>46481000000</v>
      </c>
      <c r="C175" s="88">
        <v>-4.3662801</v>
      </c>
      <c r="D175" s="88">
        <v>13.420678000000001</v>
      </c>
      <c r="E175" s="88"/>
      <c r="F175" s="88"/>
      <c r="G175" s="88"/>
      <c r="I175" s="99">
        <f t="shared" si="533"/>
        <v>46.991</v>
      </c>
      <c r="J175" s="99">
        <f t="shared" si="534"/>
        <v>6.6797966999999998</v>
      </c>
      <c r="K175" s="99">
        <f t="shared" si="535"/>
        <v>-16.108915</v>
      </c>
      <c r="L175" s="96">
        <f t="shared" si="678"/>
        <v>47.161000000000001</v>
      </c>
      <c r="M175" s="96">
        <f t="shared" ref="M175:N175" si="707">C384</f>
        <v>0</v>
      </c>
      <c r="N175" s="96">
        <f t="shared" si="707"/>
        <v>0</v>
      </c>
      <c r="O175" s="96">
        <f t="shared" si="537"/>
        <v>47.161000000000001</v>
      </c>
      <c r="P175" s="96">
        <f t="shared" ref="P175:Q175" si="708">C590</f>
        <v>0</v>
      </c>
      <c r="Q175" s="96">
        <f t="shared" si="708"/>
        <v>0</v>
      </c>
      <c r="S175" s="88">
        <v>30720000000</v>
      </c>
      <c r="T175" s="88">
        <v>14.092952</v>
      </c>
      <c r="U175" s="88">
        <v>25.554099999999998</v>
      </c>
      <c r="W175" s="96">
        <f t="shared" si="539"/>
        <v>31.36</v>
      </c>
      <c r="X175" s="96">
        <f t="shared" si="540"/>
        <v>22.693791999999998</v>
      </c>
      <c r="Y175" s="96">
        <f t="shared" si="541"/>
        <v>9.8764877000000002</v>
      </c>
      <c r="Z175" s="96">
        <f t="shared" si="542"/>
        <v>31.36</v>
      </c>
      <c r="AA175" s="96">
        <f t="shared" ref="AA175:AB175" si="709">T384</f>
        <v>0</v>
      </c>
      <c r="AB175" s="96">
        <f t="shared" si="709"/>
        <v>0</v>
      </c>
      <c r="AC175" s="96">
        <f t="shared" si="544"/>
        <v>31.36</v>
      </c>
      <c r="AD175" s="43">
        <f t="shared" ref="AD175:AE175" si="710">T590</f>
        <v>0</v>
      </c>
      <c r="AE175" s="96">
        <f t="shared" si="710"/>
        <v>0</v>
      </c>
    </row>
    <row r="176" spans="2:31" x14ac:dyDescent="0.25">
      <c r="B176" s="88">
        <v>46651000000</v>
      </c>
      <c r="C176" s="88">
        <v>-6.8660860000000001</v>
      </c>
      <c r="D176" s="88">
        <v>11.748184</v>
      </c>
      <c r="E176" s="88"/>
      <c r="F176" s="88"/>
      <c r="G176" s="88"/>
      <c r="I176" s="99">
        <f t="shared" si="533"/>
        <v>47.161000000000001</v>
      </c>
      <c r="J176" s="99">
        <f t="shared" si="534"/>
        <v>3.9779624999999998</v>
      </c>
      <c r="K176" s="99">
        <f t="shared" si="535"/>
        <v>-21.993551</v>
      </c>
      <c r="L176" s="96">
        <f t="shared" si="678"/>
        <v>47.331000000000003</v>
      </c>
      <c r="M176" s="96">
        <f t="shared" ref="M176:N176" si="711">C385</f>
        <v>0</v>
      </c>
      <c r="N176" s="96">
        <f t="shared" si="711"/>
        <v>0</v>
      </c>
      <c r="O176" s="96">
        <f t="shared" si="537"/>
        <v>47.331000000000003</v>
      </c>
      <c r="P176" s="96">
        <f t="shared" ref="P176:Q176" si="712">C591</f>
        <v>0</v>
      </c>
      <c r="Q176" s="96">
        <f t="shared" si="712"/>
        <v>0</v>
      </c>
      <c r="S176" s="88">
        <v>30880000000</v>
      </c>
      <c r="T176" s="88">
        <v>12.307645000000001</v>
      </c>
      <c r="U176" s="88">
        <v>23.767021</v>
      </c>
      <c r="W176" s="96">
        <f t="shared" si="539"/>
        <v>31.52</v>
      </c>
      <c r="X176" s="96">
        <f t="shared" si="540"/>
        <v>23.053843000000001</v>
      </c>
      <c r="Y176" s="96">
        <f t="shared" si="541"/>
        <v>9.3493890999999998</v>
      </c>
      <c r="Z176" s="96">
        <f t="shared" si="542"/>
        <v>31.52</v>
      </c>
      <c r="AA176" s="96">
        <f t="shared" ref="AA176:AB176" si="713">T385</f>
        <v>0</v>
      </c>
      <c r="AB176" s="96">
        <f t="shared" si="713"/>
        <v>0</v>
      </c>
      <c r="AC176" s="96">
        <f t="shared" si="544"/>
        <v>31.52</v>
      </c>
      <c r="AD176" s="43">
        <f t="shared" ref="AD176:AE176" si="714">T591</f>
        <v>0</v>
      </c>
      <c r="AE176" s="96">
        <f t="shared" si="714"/>
        <v>0</v>
      </c>
    </row>
    <row r="177" spans="2:31" x14ac:dyDescent="0.25">
      <c r="B177" s="88">
        <v>46821000000</v>
      </c>
      <c r="C177" s="88">
        <v>-10.732246</v>
      </c>
      <c r="D177" s="88">
        <v>9.4612149999999993</v>
      </c>
      <c r="E177" s="88"/>
      <c r="F177" s="88"/>
      <c r="G177" s="88"/>
      <c r="I177" s="99">
        <f t="shared" si="533"/>
        <v>47.331000000000003</v>
      </c>
      <c r="J177" s="99">
        <f t="shared" si="534"/>
        <v>1.2115815000000001</v>
      </c>
      <c r="K177" s="99">
        <f t="shared" si="535"/>
        <v>-28.394988999999999</v>
      </c>
      <c r="L177" s="96">
        <f t="shared" si="678"/>
        <v>47.500999999999998</v>
      </c>
      <c r="M177" s="96">
        <f t="shared" ref="M177:N177" si="715">C386</f>
        <v>0</v>
      </c>
      <c r="N177" s="96">
        <f t="shared" si="715"/>
        <v>0</v>
      </c>
      <c r="O177" s="96">
        <f t="shared" si="537"/>
        <v>47.500999999999998</v>
      </c>
      <c r="P177" s="96">
        <f t="shared" ref="P177:Q177" si="716">C592</f>
        <v>0</v>
      </c>
      <c r="Q177" s="96">
        <f t="shared" si="716"/>
        <v>0</v>
      </c>
      <c r="S177" s="88">
        <v>31040000000</v>
      </c>
      <c r="T177" s="88">
        <v>10.240228999999999</v>
      </c>
      <c r="U177" s="88">
        <v>22.075336</v>
      </c>
      <c r="W177" s="96">
        <f t="shared" si="539"/>
        <v>31.68</v>
      </c>
      <c r="X177" s="96">
        <f t="shared" si="540"/>
        <v>28.700265999999999</v>
      </c>
      <c r="Y177" s="96">
        <f t="shared" si="541"/>
        <v>15.146665</v>
      </c>
      <c r="Z177" s="96">
        <f t="shared" si="542"/>
        <v>31.68</v>
      </c>
      <c r="AA177" s="96">
        <f t="shared" ref="AA177:AB177" si="717">T386</f>
        <v>0</v>
      </c>
      <c r="AB177" s="96">
        <f t="shared" si="717"/>
        <v>0</v>
      </c>
      <c r="AC177" s="96">
        <f t="shared" si="544"/>
        <v>31.68</v>
      </c>
      <c r="AD177" s="43">
        <f t="shared" ref="AD177:AE177" si="718">T592</f>
        <v>0</v>
      </c>
      <c r="AE177" s="96">
        <f t="shared" si="718"/>
        <v>0</v>
      </c>
    </row>
    <row r="178" spans="2:31" x14ac:dyDescent="0.25">
      <c r="B178" s="88">
        <v>46991000000</v>
      </c>
      <c r="C178" s="88">
        <v>-16.108915</v>
      </c>
      <c r="D178" s="88">
        <v>6.6797966999999998</v>
      </c>
      <c r="E178" s="88"/>
      <c r="F178" s="88"/>
      <c r="G178" s="88"/>
      <c r="I178" s="99">
        <f t="shared" si="533"/>
        <v>47.500999999999998</v>
      </c>
      <c r="J178" s="99">
        <f t="shared" si="534"/>
        <v>-1.2526066</v>
      </c>
      <c r="K178" s="99">
        <f t="shared" si="535"/>
        <v>-34.953933999999997</v>
      </c>
      <c r="L178" s="96">
        <f t="shared" si="678"/>
        <v>47.670999999999999</v>
      </c>
      <c r="M178" s="96">
        <f t="shared" ref="M178:N178" si="719">C387</f>
        <v>0</v>
      </c>
      <c r="N178" s="96">
        <f t="shared" si="719"/>
        <v>0</v>
      </c>
      <c r="O178" s="96">
        <f t="shared" si="537"/>
        <v>47.670999999999999</v>
      </c>
      <c r="P178" s="96">
        <f t="shared" ref="P178:Q178" si="720">C593</f>
        <v>0</v>
      </c>
      <c r="Q178" s="96">
        <f t="shared" si="720"/>
        <v>0</v>
      </c>
      <c r="S178" s="88">
        <v>31200000000</v>
      </c>
      <c r="T178" s="88">
        <v>9.8764877000000002</v>
      </c>
      <c r="U178" s="88">
        <v>22.693791999999998</v>
      </c>
      <c r="W178" s="96">
        <f t="shared" si="539"/>
        <v>31.84</v>
      </c>
      <c r="X178" s="96">
        <f t="shared" si="540"/>
        <v>24.214811000000001</v>
      </c>
      <c r="Y178" s="96">
        <f t="shared" si="541"/>
        <v>10.003005999999999</v>
      </c>
      <c r="Z178" s="96">
        <f t="shared" si="542"/>
        <v>31.84</v>
      </c>
      <c r="AA178" s="96">
        <f t="shared" ref="AA178:AB178" si="721">T387</f>
        <v>0</v>
      </c>
      <c r="AB178" s="96">
        <f t="shared" si="721"/>
        <v>0</v>
      </c>
      <c r="AC178" s="96">
        <f t="shared" si="544"/>
        <v>31.84</v>
      </c>
      <c r="AD178" s="43">
        <f t="shared" ref="AD178:AE178" si="722">T593</f>
        <v>0</v>
      </c>
      <c r="AE178" s="96">
        <f t="shared" si="722"/>
        <v>0</v>
      </c>
    </row>
    <row r="179" spans="2:31" x14ac:dyDescent="0.25">
      <c r="B179" s="88">
        <v>47161000000</v>
      </c>
      <c r="C179" s="88">
        <v>-21.993551</v>
      </c>
      <c r="D179" s="88">
        <v>3.9779624999999998</v>
      </c>
      <c r="E179" s="88"/>
      <c r="F179" s="88"/>
      <c r="G179" s="88"/>
      <c r="I179" s="99">
        <f t="shared" si="533"/>
        <v>47.670999999999999</v>
      </c>
      <c r="J179" s="99">
        <f t="shared" si="534"/>
        <v>-3.4369648000000002</v>
      </c>
      <c r="K179" s="99">
        <f t="shared" si="535"/>
        <v>-41.006110999999997</v>
      </c>
      <c r="L179" s="96">
        <f t="shared" si="678"/>
        <v>47.841000000000001</v>
      </c>
      <c r="M179" s="96">
        <f t="shared" ref="M179:N179" si="723">C388</f>
        <v>0</v>
      </c>
      <c r="N179" s="96">
        <f t="shared" si="723"/>
        <v>0</v>
      </c>
      <c r="O179" s="96">
        <f t="shared" si="537"/>
        <v>47.841000000000001</v>
      </c>
      <c r="P179" s="96">
        <f t="shared" ref="P179:Q179" si="724">C594</f>
        <v>0</v>
      </c>
      <c r="Q179" s="96">
        <f t="shared" si="724"/>
        <v>0</v>
      </c>
      <c r="S179" s="88">
        <v>31360000000</v>
      </c>
      <c r="T179" s="88">
        <v>9.3493890999999998</v>
      </c>
      <c r="U179" s="88">
        <v>23.053843000000001</v>
      </c>
      <c r="W179" s="96">
        <f t="shared" si="539"/>
        <v>32</v>
      </c>
      <c r="X179" s="96">
        <f t="shared" si="540"/>
        <v>25.853957999999999</v>
      </c>
      <c r="Y179" s="96">
        <f t="shared" si="541"/>
        <v>10.110514999999999</v>
      </c>
      <c r="Z179" s="96">
        <f t="shared" si="542"/>
        <v>32</v>
      </c>
      <c r="AA179" s="96">
        <f t="shared" ref="AA179:AB179" si="725">T388</f>
        <v>0</v>
      </c>
      <c r="AB179" s="96">
        <f t="shared" si="725"/>
        <v>0</v>
      </c>
      <c r="AC179" s="96">
        <f t="shared" si="544"/>
        <v>32</v>
      </c>
      <c r="AD179" s="43">
        <f t="shared" ref="AD179:AE179" si="726">T594</f>
        <v>0</v>
      </c>
      <c r="AE179" s="96">
        <f t="shared" si="726"/>
        <v>0</v>
      </c>
    </row>
    <row r="180" spans="2:31" x14ac:dyDescent="0.25">
      <c r="B180" s="88">
        <v>47331000000</v>
      </c>
      <c r="C180" s="88">
        <v>-28.394988999999999</v>
      </c>
      <c r="D180" s="88">
        <v>1.2115815000000001</v>
      </c>
      <c r="E180" s="88"/>
      <c r="F180" s="88"/>
      <c r="G180" s="88"/>
      <c r="I180" s="99">
        <f t="shared" si="533"/>
        <v>47.841000000000001</v>
      </c>
      <c r="J180" s="99">
        <f t="shared" si="534"/>
        <v>-4.6713037000000002</v>
      </c>
      <c r="K180" s="99">
        <f t="shared" si="535"/>
        <v>-45.593387999999997</v>
      </c>
      <c r="L180" s="96">
        <f t="shared" si="678"/>
        <v>48.011000000000003</v>
      </c>
      <c r="M180" s="96">
        <f t="shared" ref="M180:N180" si="727">C389</f>
        <v>0</v>
      </c>
      <c r="N180" s="96">
        <f t="shared" si="727"/>
        <v>0</v>
      </c>
      <c r="O180" s="96">
        <f t="shared" si="537"/>
        <v>48.011000000000003</v>
      </c>
      <c r="P180" s="96">
        <f t="shared" ref="P180:Q180" si="728">C595</f>
        <v>0</v>
      </c>
      <c r="Q180" s="96">
        <f t="shared" si="728"/>
        <v>0</v>
      </c>
      <c r="S180" s="88">
        <v>31520000000</v>
      </c>
      <c r="T180" s="88">
        <v>15.146665</v>
      </c>
      <c r="U180" s="88">
        <v>28.700265999999999</v>
      </c>
      <c r="W180" s="96">
        <f t="shared" si="539"/>
        <v>32.159999999999997</v>
      </c>
      <c r="X180" s="96">
        <f t="shared" si="540"/>
        <v>26.750149</v>
      </c>
      <c r="Y180" s="96">
        <f t="shared" si="541"/>
        <v>9.6042003999999999</v>
      </c>
      <c r="Z180" s="96">
        <f t="shared" si="542"/>
        <v>32.159999999999997</v>
      </c>
      <c r="AA180" s="96">
        <f t="shared" ref="AA180:AB180" si="729">T389</f>
        <v>0</v>
      </c>
      <c r="AB180" s="96">
        <f t="shared" si="729"/>
        <v>0</v>
      </c>
      <c r="AC180" s="96">
        <f t="shared" si="544"/>
        <v>32.159999999999997</v>
      </c>
      <c r="AD180" s="43">
        <f t="shared" ref="AD180:AE180" si="730">T595</f>
        <v>0</v>
      </c>
      <c r="AE180" s="96">
        <f t="shared" si="730"/>
        <v>0</v>
      </c>
    </row>
    <row r="181" spans="2:31" x14ac:dyDescent="0.25">
      <c r="B181" s="88">
        <v>47501000000</v>
      </c>
      <c r="C181" s="88">
        <v>-34.953933999999997</v>
      </c>
      <c r="D181" s="88">
        <v>-1.2526066</v>
      </c>
      <c r="E181" s="88"/>
      <c r="F181" s="88"/>
      <c r="G181" s="88"/>
      <c r="I181" s="99">
        <f t="shared" si="533"/>
        <v>48.011000000000003</v>
      </c>
      <c r="J181" s="99">
        <f t="shared" si="534"/>
        <v>-5.1971445000000003</v>
      </c>
      <c r="K181" s="99">
        <f t="shared" si="535"/>
        <v>-48.279636000000004</v>
      </c>
      <c r="L181" s="96">
        <f t="shared" si="678"/>
        <v>48.180999999999997</v>
      </c>
      <c r="M181" s="96">
        <f t="shared" ref="M181:N181" si="731">C390</f>
        <v>0</v>
      </c>
      <c r="N181" s="96">
        <f t="shared" si="731"/>
        <v>0</v>
      </c>
      <c r="O181" s="96">
        <f t="shared" si="537"/>
        <v>48.180999999999997</v>
      </c>
      <c r="P181" s="96">
        <f t="shared" ref="P181:Q181" si="732">C596</f>
        <v>0</v>
      </c>
      <c r="Q181" s="96">
        <f t="shared" si="732"/>
        <v>0</v>
      </c>
      <c r="S181" s="88">
        <v>31680000000</v>
      </c>
      <c r="T181" s="88">
        <v>10.003005999999999</v>
      </c>
      <c r="U181" s="88">
        <v>24.214811000000001</v>
      </c>
      <c r="W181" s="96">
        <f t="shared" si="539"/>
        <v>32.32</v>
      </c>
      <c r="X181" s="96">
        <f t="shared" si="540"/>
        <v>29.873535</v>
      </c>
      <c r="Y181" s="96">
        <f t="shared" si="541"/>
        <v>12.185641</v>
      </c>
      <c r="Z181" s="96">
        <f t="shared" si="542"/>
        <v>32.32</v>
      </c>
      <c r="AA181" s="96">
        <f t="shared" ref="AA181:AB181" si="733">T390</f>
        <v>0</v>
      </c>
      <c r="AB181" s="96">
        <f t="shared" si="733"/>
        <v>0</v>
      </c>
      <c r="AC181" s="96">
        <f t="shared" si="544"/>
        <v>32.32</v>
      </c>
      <c r="AD181" s="43">
        <f t="shared" ref="AD181:AE181" si="734">T596</f>
        <v>0</v>
      </c>
      <c r="AE181" s="96">
        <f t="shared" si="734"/>
        <v>0</v>
      </c>
    </row>
    <row r="182" spans="2:31" x14ac:dyDescent="0.25">
      <c r="B182" s="88">
        <v>47671000000</v>
      </c>
      <c r="C182" s="88">
        <v>-41.006110999999997</v>
      </c>
      <c r="D182" s="88">
        <v>-3.4369648000000002</v>
      </c>
      <c r="E182" s="88"/>
      <c r="F182" s="88"/>
      <c r="G182" s="88"/>
      <c r="I182" s="99">
        <f t="shared" si="533"/>
        <v>48.180999999999997</v>
      </c>
      <c r="J182" s="99">
        <f t="shared" si="534"/>
        <v>-5.3259515999999998</v>
      </c>
      <c r="K182" s="99">
        <f t="shared" si="535"/>
        <v>-49.048366999999999</v>
      </c>
      <c r="L182" s="96">
        <f t="shared" si="678"/>
        <v>48.350999999999999</v>
      </c>
      <c r="M182" s="96">
        <f t="shared" ref="M182:N182" si="735">C391</f>
        <v>0</v>
      </c>
      <c r="N182" s="96">
        <f t="shared" si="735"/>
        <v>0</v>
      </c>
      <c r="O182" s="96">
        <f t="shared" si="537"/>
        <v>48.350999999999999</v>
      </c>
      <c r="P182" s="96">
        <f t="shared" ref="P182:Q182" si="736">C597</f>
        <v>0</v>
      </c>
      <c r="Q182" s="96">
        <f t="shared" si="736"/>
        <v>0</v>
      </c>
      <c r="S182" s="88">
        <v>31840000000</v>
      </c>
      <c r="T182" s="88">
        <v>10.110514999999999</v>
      </c>
      <c r="U182" s="88">
        <v>25.853957999999999</v>
      </c>
      <c r="W182" s="96">
        <f t="shared" si="539"/>
        <v>32.479999999999997</v>
      </c>
      <c r="X182" s="96">
        <f t="shared" si="540"/>
        <v>27.603994</v>
      </c>
      <c r="Y182" s="96">
        <f t="shared" si="541"/>
        <v>10.543221000000001</v>
      </c>
      <c r="Z182" s="96">
        <f t="shared" si="542"/>
        <v>32.479999999999997</v>
      </c>
      <c r="AA182" s="96">
        <f t="shared" ref="AA182:AB182" si="737">T391</f>
        <v>0</v>
      </c>
      <c r="AB182" s="96">
        <f t="shared" si="737"/>
        <v>0</v>
      </c>
      <c r="AC182" s="96">
        <f t="shared" si="544"/>
        <v>32.479999999999997</v>
      </c>
      <c r="AD182" s="43">
        <f t="shared" ref="AD182:AE182" si="738">T597</f>
        <v>0</v>
      </c>
      <c r="AE182" s="96">
        <f t="shared" si="738"/>
        <v>0</v>
      </c>
    </row>
    <row r="183" spans="2:31" x14ac:dyDescent="0.25">
      <c r="B183" s="88">
        <v>47841000000</v>
      </c>
      <c r="C183" s="88">
        <v>-45.593387999999997</v>
      </c>
      <c r="D183" s="88">
        <v>-4.6713037000000002</v>
      </c>
      <c r="E183" s="88"/>
      <c r="F183" s="88"/>
      <c r="G183" s="88"/>
      <c r="I183" s="99">
        <f t="shared" si="533"/>
        <v>48.350999999999999</v>
      </c>
      <c r="J183" s="99">
        <f t="shared" si="534"/>
        <v>-5.1345983000000004</v>
      </c>
      <c r="K183" s="99">
        <f t="shared" si="535"/>
        <v>-48.232376000000002</v>
      </c>
      <c r="L183" s="96">
        <f t="shared" si="678"/>
        <v>48.521000000000001</v>
      </c>
      <c r="M183" s="96">
        <f t="shared" ref="M183:N183" si="739">C392</f>
        <v>0</v>
      </c>
      <c r="N183" s="96">
        <f t="shared" si="739"/>
        <v>0</v>
      </c>
      <c r="O183" s="96">
        <f t="shared" si="537"/>
        <v>48.521000000000001</v>
      </c>
      <c r="P183" s="96">
        <f t="shared" ref="P183:Q183" si="740">C598</f>
        <v>0</v>
      </c>
      <c r="Q183" s="96">
        <f t="shared" si="740"/>
        <v>0</v>
      </c>
      <c r="S183" s="88">
        <v>32000000000</v>
      </c>
      <c r="T183" s="88">
        <v>9.6042003999999999</v>
      </c>
      <c r="U183" s="88">
        <v>26.750149</v>
      </c>
      <c r="W183" s="96">
        <f t="shared" si="539"/>
        <v>32.64</v>
      </c>
      <c r="X183" s="96">
        <f t="shared" si="540"/>
        <v>25.622267000000001</v>
      </c>
      <c r="Y183" s="96">
        <f t="shared" si="541"/>
        <v>9.4215250000000008</v>
      </c>
      <c r="Z183" s="96">
        <f t="shared" si="542"/>
        <v>32.64</v>
      </c>
      <c r="AA183" s="96">
        <f t="shared" ref="AA183:AB183" si="741">T392</f>
        <v>0</v>
      </c>
      <c r="AB183" s="96">
        <f t="shared" si="741"/>
        <v>0</v>
      </c>
      <c r="AC183" s="96">
        <f t="shared" si="544"/>
        <v>32.64</v>
      </c>
      <c r="AD183" s="43">
        <f t="shared" ref="AD183:AE183" si="742">T598</f>
        <v>0</v>
      </c>
      <c r="AE183" s="96">
        <f t="shared" si="742"/>
        <v>0</v>
      </c>
    </row>
    <row r="184" spans="2:31" x14ac:dyDescent="0.25">
      <c r="B184" s="88">
        <v>48011000000</v>
      </c>
      <c r="C184" s="88">
        <v>-48.279636000000004</v>
      </c>
      <c r="D184" s="88">
        <v>-5.1971445000000003</v>
      </c>
      <c r="E184" s="88"/>
      <c r="F184" s="88"/>
      <c r="G184" s="88"/>
      <c r="I184" s="99">
        <f t="shared" si="533"/>
        <v>48.521000000000001</v>
      </c>
      <c r="J184" s="99">
        <f t="shared" si="534"/>
        <v>-4.5125399000000002</v>
      </c>
      <c r="K184" s="99">
        <f t="shared" si="535"/>
        <v>-45.475788000000001</v>
      </c>
      <c r="L184" s="96">
        <f t="shared" si="678"/>
        <v>48.691000000000003</v>
      </c>
      <c r="M184" s="96">
        <f t="shared" ref="M184:N184" si="743">C393</f>
        <v>0</v>
      </c>
      <c r="N184" s="96">
        <f t="shared" si="743"/>
        <v>0</v>
      </c>
      <c r="O184" s="96">
        <f t="shared" si="537"/>
        <v>48.691000000000003</v>
      </c>
      <c r="P184" s="96">
        <f t="shared" ref="P184:Q184" si="744">C599</f>
        <v>0</v>
      </c>
      <c r="Q184" s="96">
        <f t="shared" si="744"/>
        <v>0</v>
      </c>
      <c r="S184" s="88">
        <v>32160000000</v>
      </c>
      <c r="T184" s="88">
        <v>12.185641</v>
      </c>
      <c r="U184" s="88">
        <v>29.873535</v>
      </c>
      <c r="W184" s="96">
        <f t="shared" si="539"/>
        <v>32.799999999999997</v>
      </c>
      <c r="X184" s="96">
        <f t="shared" si="540"/>
        <v>26.151731000000002</v>
      </c>
      <c r="Y184" s="96">
        <f t="shared" si="541"/>
        <v>10.494361</v>
      </c>
      <c r="Z184" s="96">
        <f t="shared" si="542"/>
        <v>32.799999999999997</v>
      </c>
      <c r="AA184" s="96">
        <f t="shared" ref="AA184:AB184" si="745">T393</f>
        <v>0</v>
      </c>
      <c r="AB184" s="96">
        <f t="shared" si="745"/>
        <v>0</v>
      </c>
      <c r="AC184" s="96">
        <f t="shared" si="544"/>
        <v>32.799999999999997</v>
      </c>
      <c r="AD184" s="43">
        <f t="shared" ref="AD184:AE184" si="746">T599</f>
        <v>0</v>
      </c>
      <c r="AE184" s="96">
        <f t="shared" si="746"/>
        <v>0</v>
      </c>
    </row>
    <row r="185" spans="2:31" x14ac:dyDescent="0.25">
      <c r="B185" s="88">
        <v>48181000000</v>
      </c>
      <c r="C185" s="88">
        <v>-49.048366999999999</v>
      </c>
      <c r="D185" s="88">
        <v>-5.3259515999999998</v>
      </c>
      <c r="E185" s="88"/>
      <c r="F185" s="88"/>
      <c r="G185" s="88"/>
      <c r="I185" s="99">
        <f t="shared" si="533"/>
        <v>48.691000000000003</v>
      </c>
      <c r="J185" s="99">
        <f t="shared" si="534"/>
        <v>-3.0505404</v>
      </c>
      <c r="K185" s="99">
        <f t="shared" si="535"/>
        <v>-40.513221999999999</v>
      </c>
      <c r="L185" s="96">
        <f t="shared" si="678"/>
        <v>48.860999999999997</v>
      </c>
      <c r="M185" s="96">
        <f t="shared" ref="M185:N185" si="747">C394</f>
        <v>0</v>
      </c>
      <c r="N185" s="96">
        <f t="shared" si="747"/>
        <v>0</v>
      </c>
      <c r="O185" s="96">
        <f t="shared" si="537"/>
        <v>48.860999999999997</v>
      </c>
      <c r="P185" s="96">
        <f t="shared" ref="P185:Q185" si="748">C600</f>
        <v>0</v>
      </c>
      <c r="Q185" s="96">
        <f t="shared" si="748"/>
        <v>0</v>
      </c>
      <c r="S185" s="88">
        <v>32320000000</v>
      </c>
      <c r="T185" s="88">
        <v>10.543221000000001</v>
      </c>
      <c r="U185" s="88">
        <v>27.603994</v>
      </c>
      <c r="W185" s="96">
        <f t="shared" si="539"/>
        <v>32.96</v>
      </c>
      <c r="X185" s="96">
        <f t="shared" si="540"/>
        <v>26.407677</v>
      </c>
      <c r="Y185" s="96">
        <f t="shared" si="541"/>
        <v>11.848829</v>
      </c>
      <c r="Z185" s="96">
        <f t="shared" si="542"/>
        <v>32.96</v>
      </c>
      <c r="AA185" s="96">
        <f t="shared" ref="AA185:AB185" si="749">T394</f>
        <v>0</v>
      </c>
      <c r="AB185" s="96">
        <f t="shared" si="749"/>
        <v>0</v>
      </c>
      <c r="AC185" s="96">
        <f t="shared" si="544"/>
        <v>32.96</v>
      </c>
      <c r="AD185" s="43">
        <f t="shared" ref="AD185:AE185" si="750">T600</f>
        <v>0</v>
      </c>
      <c r="AE185" s="96">
        <f t="shared" si="750"/>
        <v>0</v>
      </c>
    </row>
    <row r="186" spans="2:31" x14ac:dyDescent="0.25">
      <c r="B186" s="88">
        <v>48351000000</v>
      </c>
      <c r="C186" s="88">
        <v>-48.232376000000002</v>
      </c>
      <c r="D186" s="88">
        <v>-5.1345983000000004</v>
      </c>
      <c r="E186" s="88"/>
      <c r="F186" s="88"/>
      <c r="G186" s="88"/>
      <c r="I186" s="99">
        <f t="shared" si="533"/>
        <v>48.860999999999997</v>
      </c>
      <c r="J186" s="99">
        <f t="shared" si="534"/>
        <v>-0.29020162999999999</v>
      </c>
      <c r="K186" s="99">
        <f t="shared" si="535"/>
        <v>-33.673386000000001</v>
      </c>
      <c r="L186" s="96">
        <f t="shared" si="678"/>
        <v>49.030999999999999</v>
      </c>
      <c r="M186" s="96">
        <f t="shared" ref="M186:N186" si="751">C395</f>
        <v>0</v>
      </c>
      <c r="N186" s="96">
        <f t="shared" si="751"/>
        <v>0</v>
      </c>
      <c r="O186" s="96">
        <f t="shared" si="537"/>
        <v>49.030999999999999</v>
      </c>
      <c r="P186" s="96">
        <f t="shared" ref="P186:Q186" si="752">C601</f>
        <v>0</v>
      </c>
      <c r="Q186" s="96">
        <f t="shared" si="752"/>
        <v>0</v>
      </c>
      <c r="S186" s="88">
        <v>32480000000</v>
      </c>
      <c r="T186" s="88">
        <v>9.4215250000000008</v>
      </c>
      <c r="U186" s="88">
        <v>25.622267000000001</v>
      </c>
      <c r="W186" s="96">
        <f t="shared" si="539"/>
        <v>33.119999999999997</v>
      </c>
      <c r="X186" s="96">
        <f t="shared" si="540"/>
        <v>23.438390999999999</v>
      </c>
      <c r="Y186" s="96">
        <f t="shared" si="541"/>
        <v>10.129632000000001</v>
      </c>
      <c r="Z186" s="96">
        <f t="shared" si="542"/>
        <v>33.119999999999997</v>
      </c>
      <c r="AA186" s="96">
        <f t="shared" ref="AA186:AB186" si="753">T395</f>
        <v>0</v>
      </c>
      <c r="AB186" s="96">
        <f t="shared" si="753"/>
        <v>0</v>
      </c>
      <c r="AC186" s="96">
        <f t="shared" si="544"/>
        <v>33.119999999999997</v>
      </c>
      <c r="AD186" s="43">
        <f t="shared" ref="AD186:AE186" si="754">T601</f>
        <v>0</v>
      </c>
      <c r="AE186" s="96">
        <f t="shared" si="754"/>
        <v>0</v>
      </c>
    </row>
    <row r="187" spans="2:31" x14ac:dyDescent="0.25">
      <c r="B187" s="88">
        <v>48521000000</v>
      </c>
      <c r="C187" s="88">
        <v>-45.475788000000001</v>
      </c>
      <c r="D187" s="88">
        <v>-4.5125399000000002</v>
      </c>
      <c r="E187" s="88"/>
      <c r="F187" s="88"/>
      <c r="G187" s="88"/>
      <c r="I187" s="99">
        <f t="shared" si="533"/>
        <v>49.030999999999999</v>
      </c>
      <c r="J187" s="99">
        <f t="shared" si="534"/>
        <v>2.4071980000000002</v>
      </c>
      <c r="K187" s="99">
        <f t="shared" si="535"/>
        <v>-26.663934999999999</v>
      </c>
      <c r="L187" s="96">
        <f t="shared" si="678"/>
        <v>49.201000000000001</v>
      </c>
      <c r="M187" s="96">
        <f t="shared" ref="M187:N187" si="755">C396</f>
        <v>0</v>
      </c>
      <c r="N187" s="96">
        <f t="shared" si="755"/>
        <v>0</v>
      </c>
      <c r="O187" s="96">
        <f t="shared" si="537"/>
        <v>49.201000000000001</v>
      </c>
      <c r="P187" s="96">
        <f t="shared" ref="P187:Q187" si="756">C602</f>
        <v>0</v>
      </c>
      <c r="Q187" s="96">
        <f t="shared" si="756"/>
        <v>0</v>
      </c>
      <c r="S187" s="88">
        <v>32640000000</v>
      </c>
      <c r="T187" s="88">
        <v>10.494361</v>
      </c>
      <c r="U187" s="88">
        <v>26.151731000000002</v>
      </c>
      <c r="W187" s="96">
        <f t="shared" si="539"/>
        <v>33.28</v>
      </c>
      <c r="X187" s="96">
        <f t="shared" si="540"/>
        <v>22.66358</v>
      </c>
      <c r="Y187" s="96">
        <f t="shared" si="541"/>
        <v>10.308973999999999</v>
      </c>
      <c r="Z187" s="96">
        <f t="shared" si="542"/>
        <v>33.28</v>
      </c>
      <c r="AA187" s="96">
        <f t="shared" ref="AA187:AB187" si="757">T396</f>
        <v>0</v>
      </c>
      <c r="AB187" s="96">
        <f t="shared" si="757"/>
        <v>0</v>
      </c>
      <c r="AC187" s="96">
        <f t="shared" si="544"/>
        <v>33.28</v>
      </c>
      <c r="AD187" s="43">
        <f t="shared" ref="AD187:AE187" si="758">T602</f>
        <v>0</v>
      </c>
      <c r="AE187" s="96">
        <f t="shared" si="758"/>
        <v>0</v>
      </c>
    </row>
    <row r="188" spans="2:31" x14ac:dyDescent="0.25">
      <c r="B188" s="88">
        <v>48691000000</v>
      </c>
      <c r="C188" s="88">
        <v>-40.513221999999999</v>
      </c>
      <c r="D188" s="88">
        <v>-3.0505404</v>
      </c>
      <c r="E188" s="88"/>
      <c r="F188" s="88"/>
      <c r="G188" s="88"/>
      <c r="I188" s="99">
        <f t="shared" si="533"/>
        <v>49.201000000000001</v>
      </c>
      <c r="J188" s="99">
        <f t="shared" si="534"/>
        <v>4.9652386000000002</v>
      </c>
      <c r="K188" s="99">
        <f t="shared" si="535"/>
        <v>-20.128986000000001</v>
      </c>
      <c r="L188" s="96">
        <f t="shared" si="678"/>
        <v>49.371000000000002</v>
      </c>
      <c r="M188" s="96">
        <f t="shared" ref="M188:N188" si="759">C397</f>
        <v>0</v>
      </c>
      <c r="N188" s="96">
        <f t="shared" si="759"/>
        <v>0</v>
      </c>
      <c r="O188" s="96">
        <f t="shared" si="537"/>
        <v>49.371000000000002</v>
      </c>
      <c r="P188" s="96">
        <f t="shared" ref="P188:Q188" si="760">C603</f>
        <v>0</v>
      </c>
      <c r="Q188" s="96">
        <f t="shared" si="760"/>
        <v>0</v>
      </c>
      <c r="S188" s="88">
        <v>32800000000</v>
      </c>
      <c r="T188" s="88">
        <v>11.848829</v>
      </c>
      <c r="U188" s="88">
        <v>26.407677</v>
      </c>
      <c r="W188" s="96">
        <f t="shared" si="539"/>
        <v>33.44</v>
      </c>
      <c r="X188" s="96">
        <f t="shared" si="540"/>
        <v>24.578308</v>
      </c>
      <c r="Y188" s="96">
        <f t="shared" si="541"/>
        <v>12.850966</v>
      </c>
      <c r="Z188" s="96">
        <f t="shared" si="542"/>
        <v>33.44</v>
      </c>
      <c r="AA188" s="96">
        <f t="shared" ref="AA188:AB188" si="761">T397</f>
        <v>0</v>
      </c>
      <c r="AB188" s="96">
        <f t="shared" si="761"/>
        <v>0</v>
      </c>
      <c r="AC188" s="96">
        <f t="shared" si="544"/>
        <v>33.44</v>
      </c>
      <c r="AD188" s="43">
        <f t="shared" ref="AD188:AE188" si="762">T603</f>
        <v>0</v>
      </c>
      <c r="AE188" s="96">
        <f t="shared" si="762"/>
        <v>0</v>
      </c>
    </row>
    <row r="189" spans="2:31" x14ac:dyDescent="0.25">
      <c r="B189" s="88">
        <v>48861000000</v>
      </c>
      <c r="C189" s="88">
        <v>-33.673386000000001</v>
      </c>
      <c r="D189" s="88">
        <v>-0.29020162999999999</v>
      </c>
      <c r="E189" s="88"/>
      <c r="F189" s="88"/>
      <c r="G189" s="88"/>
      <c r="I189" s="99">
        <f t="shared" si="533"/>
        <v>49.371000000000002</v>
      </c>
      <c r="J189" s="99">
        <f t="shared" si="534"/>
        <v>7.5329250999999999</v>
      </c>
      <c r="K189" s="99">
        <f t="shared" si="535"/>
        <v>-14.23901</v>
      </c>
      <c r="L189" s="96">
        <f t="shared" si="678"/>
        <v>49.540999999999997</v>
      </c>
      <c r="M189" s="96">
        <f t="shared" ref="M189:N189" si="763">C398</f>
        <v>0</v>
      </c>
      <c r="N189" s="96">
        <f t="shared" si="763"/>
        <v>0</v>
      </c>
      <c r="O189" s="96">
        <f t="shared" si="537"/>
        <v>49.540999999999997</v>
      </c>
      <c r="P189" s="96">
        <f t="shared" ref="P189:Q189" si="764">C604</f>
        <v>0</v>
      </c>
      <c r="Q189" s="96">
        <f t="shared" si="764"/>
        <v>0</v>
      </c>
      <c r="S189" s="88">
        <v>32960000000</v>
      </c>
      <c r="T189" s="88">
        <v>10.129632000000001</v>
      </c>
      <c r="U189" s="88">
        <v>23.438390999999999</v>
      </c>
      <c r="W189" s="96">
        <f t="shared" si="539"/>
        <v>33.6</v>
      </c>
      <c r="X189" s="96">
        <f t="shared" si="540"/>
        <v>23.499807000000001</v>
      </c>
      <c r="Y189" s="96">
        <f t="shared" si="541"/>
        <v>12.034155999999999</v>
      </c>
      <c r="Z189" s="96">
        <f t="shared" si="542"/>
        <v>33.6</v>
      </c>
      <c r="AA189" s="96">
        <f t="shared" ref="AA189:AB189" si="765">T398</f>
        <v>0</v>
      </c>
      <c r="AB189" s="96">
        <f t="shared" si="765"/>
        <v>0</v>
      </c>
      <c r="AC189" s="96">
        <f t="shared" si="544"/>
        <v>33.6</v>
      </c>
      <c r="AD189" s="43">
        <f t="shared" ref="AD189:AE189" si="766">T604</f>
        <v>0</v>
      </c>
      <c r="AE189" s="96">
        <f t="shared" si="766"/>
        <v>0</v>
      </c>
    </row>
    <row r="190" spans="2:31" x14ac:dyDescent="0.25">
      <c r="B190" s="88">
        <v>49031000000</v>
      </c>
      <c r="C190" s="88">
        <v>-26.663934999999999</v>
      </c>
      <c r="D190" s="88">
        <v>2.4071980000000002</v>
      </c>
      <c r="E190" s="88"/>
      <c r="F190" s="88"/>
      <c r="G190" s="88"/>
      <c r="I190" s="99">
        <f t="shared" si="533"/>
        <v>49.540999999999997</v>
      </c>
      <c r="J190" s="99">
        <f t="shared" si="534"/>
        <v>10.159609</v>
      </c>
      <c r="K190" s="99">
        <f t="shared" si="535"/>
        <v>-8.9391575000000003</v>
      </c>
      <c r="L190" s="96">
        <f t="shared" si="678"/>
        <v>49.710999999999999</v>
      </c>
      <c r="M190" s="96">
        <f t="shared" ref="M190:N190" si="767">C399</f>
        <v>0</v>
      </c>
      <c r="N190" s="96">
        <f t="shared" si="767"/>
        <v>0</v>
      </c>
      <c r="O190" s="96">
        <f t="shared" si="537"/>
        <v>49.710999999999999</v>
      </c>
      <c r="P190" s="96">
        <f t="shared" ref="P190:Q190" si="768">C605</f>
        <v>0</v>
      </c>
      <c r="Q190" s="96">
        <f t="shared" si="768"/>
        <v>0</v>
      </c>
      <c r="S190" s="88">
        <v>33120000000</v>
      </c>
      <c r="T190" s="88">
        <v>10.308973999999999</v>
      </c>
      <c r="U190" s="88">
        <v>22.66358</v>
      </c>
      <c r="W190" s="96">
        <f t="shared" si="539"/>
        <v>33.76</v>
      </c>
      <c r="X190" s="96">
        <f t="shared" si="540"/>
        <v>22.894047</v>
      </c>
      <c r="Y190" s="96">
        <f t="shared" si="541"/>
        <v>11.338036000000001</v>
      </c>
      <c r="Z190" s="96">
        <f t="shared" si="542"/>
        <v>33.76</v>
      </c>
      <c r="AA190" s="96">
        <f t="shared" ref="AA190:AB190" si="769">T399</f>
        <v>0</v>
      </c>
      <c r="AB190" s="96">
        <f t="shared" si="769"/>
        <v>0</v>
      </c>
      <c r="AC190" s="96">
        <f t="shared" si="544"/>
        <v>33.76</v>
      </c>
      <c r="AD190" s="43">
        <f t="shared" ref="AD190:AE190" si="770">T605</f>
        <v>0</v>
      </c>
      <c r="AE190" s="96">
        <f t="shared" si="770"/>
        <v>0</v>
      </c>
    </row>
    <row r="191" spans="2:31" x14ac:dyDescent="0.25">
      <c r="B191" s="88">
        <v>49201000000</v>
      </c>
      <c r="C191" s="88">
        <v>-20.128986000000001</v>
      </c>
      <c r="D191" s="88">
        <v>4.9652386000000002</v>
      </c>
      <c r="E191" s="88"/>
      <c r="F191" s="88"/>
      <c r="G191" s="88"/>
      <c r="I191" s="99">
        <f t="shared" si="533"/>
        <v>49.710999999999999</v>
      </c>
      <c r="J191" s="99">
        <f t="shared" si="534"/>
        <v>12.223824</v>
      </c>
      <c r="K191" s="99">
        <f t="shared" si="535"/>
        <v>-5.3829832</v>
      </c>
      <c r="L191" s="96">
        <f t="shared" si="678"/>
        <v>49.881</v>
      </c>
      <c r="M191" s="96">
        <f t="shared" ref="M191:N191" si="771">C400</f>
        <v>0</v>
      </c>
      <c r="N191" s="96">
        <f t="shared" si="771"/>
        <v>0</v>
      </c>
      <c r="O191" s="96">
        <f t="shared" si="537"/>
        <v>49.881</v>
      </c>
      <c r="P191" s="96">
        <f t="shared" ref="P191:Q191" si="772">C606</f>
        <v>0</v>
      </c>
      <c r="Q191" s="96">
        <f t="shared" si="772"/>
        <v>0</v>
      </c>
      <c r="S191" s="88">
        <v>33280000000</v>
      </c>
      <c r="T191" s="88">
        <v>12.850966</v>
      </c>
      <c r="U191" s="88">
        <v>24.578308</v>
      </c>
      <c r="W191" s="96">
        <f t="shared" si="539"/>
        <v>33.92</v>
      </c>
      <c r="X191" s="96">
        <f t="shared" si="540"/>
        <v>23.500450000000001</v>
      </c>
      <c r="Y191" s="96">
        <f t="shared" si="541"/>
        <v>11.900983999999999</v>
      </c>
      <c r="Z191" s="96">
        <f t="shared" si="542"/>
        <v>33.92</v>
      </c>
      <c r="AA191" s="96">
        <f t="shared" ref="AA191:AB191" si="773">T400</f>
        <v>0</v>
      </c>
      <c r="AB191" s="96">
        <f t="shared" si="773"/>
        <v>0</v>
      </c>
      <c r="AC191" s="96">
        <f t="shared" si="544"/>
        <v>33.92</v>
      </c>
      <c r="AD191" s="43">
        <f t="shared" ref="AD191:AE191" si="774">T606</f>
        <v>0</v>
      </c>
      <c r="AE191" s="96">
        <f t="shared" si="774"/>
        <v>0</v>
      </c>
    </row>
    <row r="192" spans="2:31" x14ac:dyDescent="0.25">
      <c r="B192" s="88">
        <v>49371000000</v>
      </c>
      <c r="C192" s="88">
        <v>-14.23901</v>
      </c>
      <c r="D192" s="88">
        <v>7.5329250999999999</v>
      </c>
      <c r="E192" s="88"/>
      <c r="F192" s="88"/>
      <c r="G192" s="88"/>
      <c r="I192" s="99">
        <f t="shared" si="533"/>
        <v>49.881</v>
      </c>
      <c r="J192" s="99">
        <f t="shared" si="534"/>
        <v>12.934519</v>
      </c>
      <c r="K192" s="99">
        <f t="shared" si="535"/>
        <v>-4.2849665000000003</v>
      </c>
      <c r="L192" s="96">
        <f t="shared" si="678"/>
        <v>50.051000000000002</v>
      </c>
      <c r="M192" s="96">
        <f t="shared" ref="M192:N192" si="775">C401</f>
        <v>0</v>
      </c>
      <c r="N192" s="96">
        <f t="shared" si="775"/>
        <v>0</v>
      </c>
      <c r="O192" s="96">
        <f t="shared" si="537"/>
        <v>50.051000000000002</v>
      </c>
      <c r="P192" s="96">
        <f t="shared" ref="P192:Q192" si="776">C607</f>
        <v>0</v>
      </c>
      <c r="Q192" s="96">
        <f t="shared" si="776"/>
        <v>0</v>
      </c>
      <c r="S192" s="88">
        <v>33440000000</v>
      </c>
      <c r="T192" s="88">
        <v>12.034155999999999</v>
      </c>
      <c r="U192" s="88">
        <v>23.499807000000001</v>
      </c>
      <c r="W192" s="96">
        <f t="shared" si="539"/>
        <v>34.08</v>
      </c>
      <c r="X192" s="96">
        <f t="shared" si="540"/>
        <v>25.228414999999998</v>
      </c>
      <c r="Y192" s="96">
        <f t="shared" si="541"/>
        <v>13.609982</v>
      </c>
      <c r="Z192" s="96">
        <f t="shared" si="542"/>
        <v>34.08</v>
      </c>
      <c r="AA192" s="96">
        <f t="shared" ref="AA192:AB192" si="777">T401</f>
        <v>0</v>
      </c>
      <c r="AB192" s="96">
        <f t="shared" si="777"/>
        <v>0</v>
      </c>
      <c r="AC192" s="96">
        <f t="shared" si="544"/>
        <v>34.08</v>
      </c>
      <c r="AD192" s="43">
        <f t="shared" ref="AD192:AE192" si="778">T607</f>
        <v>0</v>
      </c>
      <c r="AE192" s="96">
        <f t="shared" si="778"/>
        <v>0</v>
      </c>
    </row>
    <row r="193" spans="2:31" x14ac:dyDescent="0.25">
      <c r="B193" s="88">
        <v>49541000000</v>
      </c>
      <c r="C193" s="88">
        <v>-8.9391575000000003</v>
      </c>
      <c r="D193" s="88">
        <v>10.159609</v>
      </c>
      <c r="E193" s="88"/>
      <c r="F193" s="88"/>
      <c r="G193" s="88"/>
      <c r="I193" s="99">
        <f t="shared" si="533"/>
        <v>50.051000000000002</v>
      </c>
      <c r="J193" s="99">
        <f t="shared" si="534"/>
        <v>11.75403</v>
      </c>
      <c r="K193" s="99">
        <f t="shared" si="535"/>
        <v>-6.1401515</v>
      </c>
      <c r="L193" s="96">
        <f t="shared" si="678"/>
        <v>50.220999999999997</v>
      </c>
      <c r="M193" s="96">
        <f t="shared" ref="M193:N193" si="779">C402</f>
        <v>0</v>
      </c>
      <c r="N193" s="96">
        <f t="shared" si="779"/>
        <v>0</v>
      </c>
      <c r="O193" s="96">
        <f t="shared" si="537"/>
        <v>50.220999999999997</v>
      </c>
      <c r="P193" s="96">
        <f t="shared" ref="P193:Q193" si="780">C608</f>
        <v>0</v>
      </c>
      <c r="Q193" s="96">
        <f t="shared" si="780"/>
        <v>0</v>
      </c>
      <c r="S193" s="88">
        <v>33600000000</v>
      </c>
      <c r="T193" s="88">
        <v>11.338036000000001</v>
      </c>
      <c r="U193" s="88">
        <v>22.894047</v>
      </c>
      <c r="W193" s="96">
        <f t="shared" si="539"/>
        <v>34.24</v>
      </c>
      <c r="X193" s="96">
        <f t="shared" si="540"/>
        <v>23.500734000000001</v>
      </c>
      <c r="Y193" s="96">
        <f t="shared" si="541"/>
        <v>11.905891</v>
      </c>
      <c r="Z193" s="96">
        <f t="shared" si="542"/>
        <v>34.24</v>
      </c>
      <c r="AA193" s="96">
        <f t="shared" ref="AA193:AB193" si="781">T402</f>
        <v>0</v>
      </c>
      <c r="AB193" s="96">
        <f t="shared" si="781"/>
        <v>0</v>
      </c>
      <c r="AC193" s="96">
        <f t="shared" si="544"/>
        <v>34.24</v>
      </c>
      <c r="AD193" s="43">
        <f t="shared" ref="AD193:AE193" si="782">T608</f>
        <v>0</v>
      </c>
      <c r="AE193" s="96">
        <f t="shared" si="782"/>
        <v>0</v>
      </c>
    </row>
    <row r="194" spans="2:31" x14ac:dyDescent="0.25">
      <c r="B194" s="88">
        <v>49711000000</v>
      </c>
      <c r="C194" s="88">
        <v>-5.3829832</v>
      </c>
      <c r="D194" s="88">
        <v>12.223824</v>
      </c>
      <c r="E194" s="88"/>
      <c r="F194" s="88"/>
      <c r="G194" s="88"/>
      <c r="I194" s="99">
        <f t="shared" si="533"/>
        <v>50.220999999999997</v>
      </c>
      <c r="J194" s="99">
        <f t="shared" si="534"/>
        <v>10.119510999999999</v>
      </c>
      <c r="K194" s="99">
        <f t="shared" si="535"/>
        <v>-9.2896652</v>
      </c>
      <c r="L194" s="96">
        <f t="shared" si="678"/>
        <v>50.390999999999998</v>
      </c>
      <c r="M194" s="96">
        <f t="shared" ref="M194:N194" si="783">C403</f>
        <v>0</v>
      </c>
      <c r="N194" s="96">
        <f t="shared" si="783"/>
        <v>0</v>
      </c>
      <c r="O194" s="96">
        <f t="shared" si="537"/>
        <v>50.390999999999998</v>
      </c>
      <c r="P194" s="96">
        <f t="shared" ref="P194:Q194" si="784">C609</f>
        <v>0</v>
      </c>
      <c r="Q194" s="96">
        <f t="shared" si="784"/>
        <v>0</v>
      </c>
      <c r="S194" s="88">
        <v>33760000000</v>
      </c>
      <c r="T194" s="88">
        <v>11.900983999999999</v>
      </c>
      <c r="U194" s="88">
        <v>23.500450000000001</v>
      </c>
      <c r="W194" s="96">
        <f t="shared" si="539"/>
        <v>34.4</v>
      </c>
      <c r="X194" s="96">
        <f t="shared" si="540"/>
        <v>22.594151</v>
      </c>
      <c r="Y194" s="96">
        <f t="shared" si="541"/>
        <v>10.984256999999999</v>
      </c>
      <c r="Z194" s="96">
        <f t="shared" si="542"/>
        <v>34.4</v>
      </c>
      <c r="AA194" s="96">
        <f t="shared" ref="AA194:AB194" si="785">T403</f>
        <v>0</v>
      </c>
      <c r="AB194" s="96">
        <f t="shared" si="785"/>
        <v>0</v>
      </c>
      <c r="AC194" s="96">
        <f t="shared" si="544"/>
        <v>34.4</v>
      </c>
      <c r="AD194" s="43">
        <f t="shared" ref="AD194:AE194" si="786">T609</f>
        <v>0</v>
      </c>
      <c r="AE194" s="96">
        <f t="shared" si="786"/>
        <v>0</v>
      </c>
    </row>
    <row r="195" spans="2:31" x14ac:dyDescent="0.25">
      <c r="B195" s="88">
        <v>49881000000</v>
      </c>
      <c r="C195" s="88">
        <v>-4.2849665000000003</v>
      </c>
      <c r="D195" s="88">
        <v>12.934519</v>
      </c>
      <c r="E195" s="88"/>
      <c r="F195" s="88"/>
      <c r="G195" s="88"/>
      <c r="I195" s="99">
        <f t="shared" si="533"/>
        <v>50.390999999999998</v>
      </c>
      <c r="J195" s="99">
        <f t="shared" si="534"/>
        <v>8.2973938</v>
      </c>
      <c r="K195" s="99">
        <f t="shared" si="535"/>
        <v>-12.953711</v>
      </c>
      <c r="L195" s="96">
        <f t="shared" si="678"/>
        <v>50.561</v>
      </c>
      <c r="M195" s="96">
        <f t="shared" ref="M195:N195" si="787">C404</f>
        <v>0</v>
      </c>
      <c r="N195" s="96">
        <f t="shared" si="787"/>
        <v>0</v>
      </c>
      <c r="O195" s="96">
        <f t="shared" si="537"/>
        <v>50.561</v>
      </c>
      <c r="P195" s="96">
        <f t="shared" ref="P195:Q195" si="788">C610</f>
        <v>0</v>
      </c>
      <c r="Q195" s="96">
        <f t="shared" si="788"/>
        <v>0</v>
      </c>
      <c r="S195" s="88">
        <v>33920000000</v>
      </c>
      <c r="T195" s="88">
        <v>13.609982</v>
      </c>
      <c r="U195" s="88">
        <v>25.228414999999998</v>
      </c>
      <c r="W195" s="96">
        <f t="shared" si="539"/>
        <v>34.56</v>
      </c>
      <c r="X195" s="96">
        <f t="shared" si="540"/>
        <v>24.238358999999999</v>
      </c>
      <c r="Y195" s="96">
        <f t="shared" si="541"/>
        <v>12.492705000000001</v>
      </c>
      <c r="Z195" s="96">
        <f t="shared" si="542"/>
        <v>34.56</v>
      </c>
      <c r="AA195" s="96">
        <f t="shared" ref="AA195:AB195" si="789">T404</f>
        <v>0</v>
      </c>
      <c r="AB195" s="96">
        <f t="shared" si="789"/>
        <v>0</v>
      </c>
      <c r="AC195" s="96">
        <f t="shared" si="544"/>
        <v>34.56</v>
      </c>
      <c r="AD195" s="43">
        <f t="shared" ref="AD195:AE195" si="790">T610</f>
        <v>0</v>
      </c>
      <c r="AE195" s="96">
        <f t="shared" si="790"/>
        <v>0</v>
      </c>
    </row>
    <row r="196" spans="2:31" x14ac:dyDescent="0.25">
      <c r="B196" s="88">
        <v>50051000000</v>
      </c>
      <c r="C196" s="88">
        <v>-6.1401515</v>
      </c>
      <c r="D196" s="88">
        <v>11.75403</v>
      </c>
      <c r="E196" s="88"/>
      <c r="F196" s="88"/>
      <c r="G196" s="88"/>
      <c r="I196" s="99">
        <f t="shared" si="533"/>
        <v>50.561</v>
      </c>
      <c r="J196" s="99">
        <f t="shared" si="534"/>
        <v>6.3578615000000003</v>
      </c>
      <c r="K196" s="99">
        <f t="shared" si="535"/>
        <v>-16.92267</v>
      </c>
      <c r="L196" s="96">
        <f t="shared" si="678"/>
        <v>50.731000000000002</v>
      </c>
      <c r="M196" s="96">
        <f t="shared" ref="M196:N196" si="791">C405</f>
        <v>0</v>
      </c>
      <c r="N196" s="96">
        <f t="shared" si="791"/>
        <v>0</v>
      </c>
      <c r="O196" s="96">
        <f t="shared" si="537"/>
        <v>50.731000000000002</v>
      </c>
      <c r="P196" s="96">
        <f t="shared" ref="P196:Q196" si="792">C611</f>
        <v>0</v>
      </c>
      <c r="Q196" s="96">
        <f t="shared" si="792"/>
        <v>0</v>
      </c>
      <c r="S196" s="88">
        <v>34080000000</v>
      </c>
      <c r="T196" s="88">
        <v>11.905891</v>
      </c>
      <c r="U196" s="88">
        <v>23.500734000000001</v>
      </c>
      <c r="W196" s="96">
        <f t="shared" si="539"/>
        <v>34.72</v>
      </c>
      <c r="X196" s="96">
        <f t="shared" si="540"/>
        <v>23.236550999999999</v>
      </c>
      <c r="Y196" s="96">
        <f t="shared" si="541"/>
        <v>10.835349000000001</v>
      </c>
      <c r="Z196" s="96">
        <f t="shared" si="542"/>
        <v>34.72</v>
      </c>
      <c r="AA196" s="96">
        <f t="shared" ref="AA196:AB196" si="793">T405</f>
        <v>0</v>
      </c>
      <c r="AB196" s="96">
        <f t="shared" si="793"/>
        <v>0</v>
      </c>
      <c r="AC196" s="96">
        <f t="shared" si="544"/>
        <v>34.72</v>
      </c>
      <c r="AD196" s="43">
        <f t="shared" ref="AD196:AE196" si="794">T611</f>
        <v>0</v>
      </c>
      <c r="AE196" s="96">
        <f t="shared" si="794"/>
        <v>0</v>
      </c>
    </row>
    <row r="197" spans="2:31" x14ac:dyDescent="0.25">
      <c r="B197" s="88">
        <v>50221000000</v>
      </c>
      <c r="C197" s="88">
        <v>-9.2896652</v>
      </c>
      <c r="D197" s="88">
        <v>10.119510999999999</v>
      </c>
      <c r="E197" s="88"/>
      <c r="F197" s="88"/>
      <c r="G197" s="88"/>
      <c r="I197" s="99">
        <f t="shared" si="533"/>
        <v>50.731000000000002</v>
      </c>
      <c r="J197" s="99">
        <f t="shared" si="534"/>
        <v>4.2073698000000004</v>
      </c>
      <c r="K197" s="99">
        <f t="shared" si="535"/>
        <v>-20.981808000000001</v>
      </c>
      <c r="L197" s="96">
        <f t="shared" si="678"/>
        <v>50.901000000000003</v>
      </c>
      <c r="M197" s="96">
        <f t="shared" ref="M197:N197" si="795">C406</f>
        <v>0</v>
      </c>
      <c r="N197" s="96">
        <f t="shared" si="795"/>
        <v>0</v>
      </c>
      <c r="O197" s="96">
        <f t="shared" si="537"/>
        <v>50.901000000000003</v>
      </c>
      <c r="P197" s="96">
        <f t="shared" ref="P197:Q197" si="796">C612</f>
        <v>0</v>
      </c>
      <c r="Q197" s="96">
        <f t="shared" si="796"/>
        <v>0</v>
      </c>
      <c r="S197" s="88">
        <v>34240000000</v>
      </c>
      <c r="T197" s="88">
        <v>10.984256999999999</v>
      </c>
      <c r="U197" s="88">
        <v>22.594151</v>
      </c>
      <c r="W197" s="96">
        <f t="shared" si="539"/>
        <v>34.880000000000003</v>
      </c>
      <c r="X197" s="96">
        <f t="shared" si="540"/>
        <v>23.766665</v>
      </c>
      <c r="Y197" s="96">
        <f t="shared" si="541"/>
        <v>11.568702999999999</v>
      </c>
      <c r="Z197" s="96">
        <f t="shared" si="542"/>
        <v>34.880000000000003</v>
      </c>
      <c r="AA197" s="96">
        <f t="shared" ref="AA197:AB197" si="797">T406</f>
        <v>0</v>
      </c>
      <c r="AB197" s="96">
        <f t="shared" si="797"/>
        <v>0</v>
      </c>
      <c r="AC197" s="96">
        <f t="shared" si="544"/>
        <v>34.880000000000003</v>
      </c>
      <c r="AD197" s="43">
        <f t="shared" ref="AD197:AE197" si="798">T612</f>
        <v>0</v>
      </c>
      <c r="AE197" s="96">
        <f t="shared" si="798"/>
        <v>0</v>
      </c>
    </row>
    <row r="198" spans="2:31" x14ac:dyDescent="0.25">
      <c r="B198" s="88">
        <v>50391000000</v>
      </c>
      <c r="C198" s="88">
        <v>-12.953711</v>
      </c>
      <c r="D198" s="88">
        <v>8.2973938</v>
      </c>
      <c r="E198" s="88"/>
      <c r="F198" s="88"/>
      <c r="G198" s="88"/>
      <c r="I198" s="99">
        <f t="shared" ref="I198:I204" si="799">B201/1000000000</f>
        <v>50.901000000000003</v>
      </c>
      <c r="J198" s="99">
        <f t="shared" ref="J198:J204" si="800">D201</f>
        <v>2.2869188999999999</v>
      </c>
      <c r="K198" s="99">
        <f t="shared" ref="K198:K204" si="801">C201</f>
        <v>-24.591431</v>
      </c>
      <c r="L198" s="96">
        <f t="shared" si="678"/>
        <v>51.070999999999998</v>
      </c>
      <c r="M198" s="96">
        <f t="shared" ref="M198:N198" si="802">C407</f>
        <v>0</v>
      </c>
      <c r="N198" s="96">
        <f t="shared" si="802"/>
        <v>0</v>
      </c>
      <c r="O198" s="96">
        <f t="shared" ref="O198:O204" si="803">B202/1000000000</f>
        <v>51.070999999999998</v>
      </c>
      <c r="P198" s="96">
        <f t="shared" ref="P198:Q198" si="804">C613</f>
        <v>0</v>
      </c>
      <c r="Q198" s="96">
        <f t="shared" si="804"/>
        <v>0</v>
      </c>
      <c r="S198" s="88">
        <v>34400000000</v>
      </c>
      <c r="T198" s="88">
        <v>12.492705000000001</v>
      </c>
      <c r="U198" s="88">
        <v>24.238358999999999</v>
      </c>
      <c r="W198" s="96">
        <f t="shared" ref="W198:W204" si="805">S202/1000000000</f>
        <v>35.04</v>
      </c>
      <c r="X198" s="96">
        <f t="shared" ref="X198:X204" si="806">U201</f>
        <v>25.227920999999998</v>
      </c>
      <c r="Y198" s="96">
        <f t="shared" ref="Y198:Y204" si="807">T201</f>
        <v>13.421118</v>
      </c>
      <c r="Z198" s="96">
        <f t="shared" ref="Z198:Z204" si="808">S202/1000000000</f>
        <v>35.04</v>
      </c>
      <c r="AA198" s="96">
        <f t="shared" ref="AA198:AB198" si="809">T407</f>
        <v>0</v>
      </c>
      <c r="AB198" s="96">
        <f t="shared" si="809"/>
        <v>0</v>
      </c>
      <c r="AC198" s="96">
        <f t="shared" ref="AC198:AC204" si="810">S202/1000000000</f>
        <v>35.04</v>
      </c>
      <c r="AD198" s="43">
        <f t="shared" ref="AD198:AE198" si="811">T613</f>
        <v>0</v>
      </c>
      <c r="AE198" s="96">
        <f t="shared" si="811"/>
        <v>0</v>
      </c>
    </row>
    <row r="199" spans="2:31" x14ac:dyDescent="0.25">
      <c r="B199" s="88">
        <v>50561000000</v>
      </c>
      <c r="C199" s="88">
        <v>-16.92267</v>
      </c>
      <c r="D199" s="88">
        <v>6.3578615000000003</v>
      </c>
      <c r="E199" s="88"/>
      <c r="F199" s="88"/>
      <c r="G199" s="88"/>
      <c r="I199" s="99">
        <f t="shared" si="799"/>
        <v>51.070999999999998</v>
      </c>
      <c r="J199" s="99">
        <f t="shared" si="800"/>
        <v>0.90369648000000002</v>
      </c>
      <c r="K199" s="99">
        <f t="shared" si="801"/>
        <v>-27.434132000000002</v>
      </c>
      <c r="L199" s="96">
        <f t="shared" si="678"/>
        <v>51.241</v>
      </c>
      <c r="M199" s="96">
        <f t="shared" ref="M199:N199" si="812">C408</f>
        <v>0</v>
      </c>
      <c r="N199" s="96">
        <f t="shared" si="812"/>
        <v>0</v>
      </c>
      <c r="O199" s="96">
        <f t="shared" si="803"/>
        <v>51.241</v>
      </c>
      <c r="P199" s="96">
        <f t="shared" ref="P199:Q199" si="813">C614</f>
        <v>0</v>
      </c>
      <c r="Q199" s="96">
        <f t="shared" si="813"/>
        <v>0</v>
      </c>
      <c r="S199" s="88">
        <v>34560000000</v>
      </c>
      <c r="T199" s="88">
        <v>10.835349000000001</v>
      </c>
      <c r="U199" s="88">
        <v>23.236550999999999</v>
      </c>
      <c r="W199" s="96">
        <f t="shared" si="805"/>
        <v>35.200000000000003</v>
      </c>
      <c r="X199" s="96">
        <f t="shared" si="806"/>
        <v>23.941624000000001</v>
      </c>
      <c r="Y199" s="96">
        <f t="shared" si="807"/>
        <v>12.454105</v>
      </c>
      <c r="Z199" s="96">
        <f t="shared" si="808"/>
        <v>35.200000000000003</v>
      </c>
      <c r="AA199" s="96">
        <f t="shared" ref="AA199:AB199" si="814">T408</f>
        <v>0</v>
      </c>
      <c r="AB199" s="96">
        <f t="shared" si="814"/>
        <v>0</v>
      </c>
      <c r="AC199" s="96">
        <f t="shared" si="810"/>
        <v>35.200000000000003</v>
      </c>
      <c r="AD199" s="43">
        <f t="shared" ref="AD199:AE199" si="815">T614</f>
        <v>0</v>
      </c>
      <c r="AE199" s="96">
        <f t="shared" si="815"/>
        <v>0</v>
      </c>
    </row>
    <row r="200" spans="2:31" x14ac:dyDescent="0.25">
      <c r="B200" s="88">
        <v>50731000000</v>
      </c>
      <c r="C200" s="88">
        <v>-20.981808000000001</v>
      </c>
      <c r="D200" s="88">
        <v>4.2073698000000004</v>
      </c>
      <c r="E200" s="88"/>
      <c r="F200" s="88"/>
      <c r="G200" s="88"/>
      <c r="I200" s="99">
        <f t="shared" si="799"/>
        <v>51.241</v>
      </c>
      <c r="J200" s="99">
        <f t="shared" si="800"/>
        <v>-6.7268856000000002E-2</v>
      </c>
      <c r="K200" s="99">
        <f t="shared" si="801"/>
        <v>-29.663039999999999</v>
      </c>
      <c r="L200" s="96">
        <f t="shared" si="678"/>
        <v>51.411000000000001</v>
      </c>
      <c r="M200" s="96">
        <f t="shared" ref="M200:N200" si="816">C409</f>
        <v>0</v>
      </c>
      <c r="N200" s="96">
        <f t="shared" si="816"/>
        <v>0</v>
      </c>
      <c r="O200" s="96">
        <f t="shared" si="803"/>
        <v>51.411000000000001</v>
      </c>
      <c r="P200" s="96">
        <f t="shared" ref="P200:Q200" si="817">C615</f>
        <v>0</v>
      </c>
      <c r="Q200" s="96">
        <f t="shared" si="817"/>
        <v>0</v>
      </c>
      <c r="S200" s="88">
        <v>34720000000</v>
      </c>
      <c r="T200" s="88">
        <v>11.568702999999999</v>
      </c>
      <c r="U200" s="88">
        <v>23.766665</v>
      </c>
      <c r="W200" s="96">
        <f t="shared" si="805"/>
        <v>35.36</v>
      </c>
      <c r="X200" s="96">
        <f t="shared" si="806"/>
        <v>22.864111000000001</v>
      </c>
      <c r="Y200" s="96">
        <f t="shared" si="807"/>
        <v>11.177595</v>
      </c>
      <c r="Z200" s="96">
        <f t="shared" si="808"/>
        <v>35.36</v>
      </c>
      <c r="AA200" s="96">
        <f t="shared" ref="AA200:AB200" si="818">T409</f>
        <v>0</v>
      </c>
      <c r="AB200" s="96">
        <f t="shared" si="818"/>
        <v>0</v>
      </c>
      <c r="AC200" s="96">
        <f t="shared" si="810"/>
        <v>35.36</v>
      </c>
      <c r="AD200" s="43">
        <f t="shared" ref="AD200:AE200" si="819">T615</f>
        <v>0</v>
      </c>
      <c r="AE200" s="96">
        <f t="shared" si="819"/>
        <v>0</v>
      </c>
    </row>
    <row r="201" spans="2:31" x14ac:dyDescent="0.25">
      <c r="B201" s="88">
        <v>50901000000</v>
      </c>
      <c r="C201" s="88">
        <v>-24.591431</v>
      </c>
      <c r="D201" s="88">
        <v>2.2869188999999999</v>
      </c>
      <c r="E201" s="88"/>
      <c r="F201" s="88"/>
      <c r="G201" s="88"/>
      <c r="I201" s="99">
        <f t="shared" si="799"/>
        <v>51.411000000000001</v>
      </c>
      <c r="J201" s="99">
        <f t="shared" si="800"/>
        <v>-0.74957501999999998</v>
      </c>
      <c r="K201" s="99">
        <f t="shared" si="801"/>
        <v>-31.569765</v>
      </c>
      <c r="L201" s="96">
        <f t="shared" si="678"/>
        <v>51.581000000000003</v>
      </c>
      <c r="M201" s="96">
        <f t="shared" ref="M201:N201" si="820">C410</f>
        <v>0</v>
      </c>
      <c r="N201" s="96">
        <f t="shared" si="820"/>
        <v>0</v>
      </c>
      <c r="O201" s="96">
        <f t="shared" si="803"/>
        <v>51.581000000000003</v>
      </c>
      <c r="P201" s="96">
        <f t="shared" ref="P201:Q201" si="821">C616</f>
        <v>0</v>
      </c>
      <c r="Q201" s="96">
        <f t="shared" si="821"/>
        <v>0</v>
      </c>
      <c r="S201" s="88">
        <v>34880000000</v>
      </c>
      <c r="T201" s="88">
        <v>13.421118</v>
      </c>
      <c r="U201" s="88">
        <v>25.227920999999998</v>
      </c>
      <c r="W201" s="96">
        <f t="shared" si="805"/>
        <v>35.520000000000003</v>
      </c>
      <c r="X201" s="96">
        <f t="shared" si="806"/>
        <v>23.889327999999999</v>
      </c>
      <c r="Y201" s="96">
        <f t="shared" si="807"/>
        <v>11.951835000000001</v>
      </c>
      <c r="Z201" s="96">
        <f t="shared" si="808"/>
        <v>35.520000000000003</v>
      </c>
      <c r="AA201" s="96">
        <f t="shared" ref="AA201:AB201" si="822">T410</f>
        <v>0</v>
      </c>
      <c r="AB201" s="96">
        <f t="shared" si="822"/>
        <v>0</v>
      </c>
      <c r="AC201" s="96">
        <f t="shared" si="810"/>
        <v>35.520000000000003</v>
      </c>
      <c r="AD201" s="43">
        <f t="shared" ref="AD201:AE201" si="823">T616</f>
        <v>0</v>
      </c>
      <c r="AE201" s="96">
        <f t="shared" si="823"/>
        <v>0</v>
      </c>
    </row>
    <row r="202" spans="2:31" x14ac:dyDescent="0.25">
      <c r="B202" s="88">
        <v>51071000000</v>
      </c>
      <c r="C202" s="88">
        <v>-27.434132000000002</v>
      </c>
      <c r="D202" s="88">
        <v>0.90369648000000002</v>
      </c>
      <c r="E202" s="88"/>
      <c r="F202" s="88"/>
      <c r="G202" s="88"/>
      <c r="I202" s="99">
        <f t="shared" si="799"/>
        <v>51.581000000000003</v>
      </c>
      <c r="J202" s="99">
        <f t="shared" si="800"/>
        <v>-1.3117101</v>
      </c>
      <c r="K202" s="99">
        <f t="shared" si="801"/>
        <v>-33.626942</v>
      </c>
      <c r="L202" s="96">
        <f t="shared" si="678"/>
        <v>51.750999999999998</v>
      </c>
      <c r="M202" s="96">
        <f t="shared" ref="M202:N202" si="824">C411</f>
        <v>0</v>
      </c>
      <c r="N202" s="96">
        <f t="shared" si="824"/>
        <v>0</v>
      </c>
      <c r="O202" s="96">
        <f t="shared" si="803"/>
        <v>51.750999999999998</v>
      </c>
      <c r="P202" s="96">
        <f t="shared" ref="P202:Q202" si="825">C617</f>
        <v>0</v>
      </c>
      <c r="Q202" s="96">
        <f t="shared" si="825"/>
        <v>0</v>
      </c>
      <c r="S202" s="88">
        <v>35040000000</v>
      </c>
      <c r="T202" s="88">
        <v>12.454105</v>
      </c>
      <c r="U202" s="88">
        <v>23.941624000000001</v>
      </c>
      <c r="W202" s="96">
        <f t="shared" si="805"/>
        <v>35.68</v>
      </c>
      <c r="X202" s="96">
        <f t="shared" si="806"/>
        <v>24.297245</v>
      </c>
      <c r="Y202" s="96">
        <f t="shared" si="807"/>
        <v>12.285641999999999</v>
      </c>
      <c r="Z202" s="96">
        <f t="shared" si="808"/>
        <v>35.68</v>
      </c>
      <c r="AA202" s="96">
        <f t="shared" ref="AA202:AB202" si="826">T411</f>
        <v>0</v>
      </c>
      <c r="AB202" s="96">
        <f t="shared" si="826"/>
        <v>0</v>
      </c>
      <c r="AC202" s="96">
        <f t="shared" si="810"/>
        <v>35.68</v>
      </c>
      <c r="AD202" s="43">
        <f t="shared" ref="AD202:AE202" si="827">T617</f>
        <v>0</v>
      </c>
      <c r="AE202" s="96">
        <f t="shared" si="827"/>
        <v>0</v>
      </c>
    </row>
    <row r="203" spans="2:31" x14ac:dyDescent="0.25">
      <c r="B203" s="88">
        <v>51241000000</v>
      </c>
      <c r="C203" s="88">
        <v>-29.663039999999999</v>
      </c>
      <c r="D203" s="88">
        <v>-6.7268856000000002E-2</v>
      </c>
      <c r="E203" s="88"/>
      <c r="F203" s="88"/>
      <c r="G203" s="88"/>
      <c r="I203" s="99">
        <f t="shared" si="799"/>
        <v>51.750999999999998</v>
      </c>
      <c r="J203" s="99">
        <f t="shared" si="800"/>
        <v>-1.8476980999999999</v>
      </c>
      <c r="K203" s="99">
        <f t="shared" si="801"/>
        <v>-35.444037999999999</v>
      </c>
      <c r="L203" s="96">
        <f t="shared" si="678"/>
        <v>51.920999999999999</v>
      </c>
      <c r="M203" s="96">
        <f t="shared" ref="M203:N203" si="828">C412</f>
        <v>0</v>
      </c>
      <c r="N203" s="96">
        <f t="shared" si="828"/>
        <v>0</v>
      </c>
      <c r="O203" s="96">
        <f t="shared" si="803"/>
        <v>51.920999999999999</v>
      </c>
      <c r="P203" s="96">
        <f t="shared" ref="P203:Q203" si="829">C618</f>
        <v>0</v>
      </c>
      <c r="Q203" s="96">
        <f t="shared" si="829"/>
        <v>0</v>
      </c>
      <c r="S203" s="88">
        <v>35200000000</v>
      </c>
      <c r="T203" s="88">
        <v>11.177595</v>
      </c>
      <c r="U203" s="88">
        <v>22.864111000000001</v>
      </c>
      <c r="W203" s="96">
        <f t="shared" si="805"/>
        <v>35.840000000000003</v>
      </c>
      <c r="X203" s="96">
        <f t="shared" si="806"/>
        <v>25.313967000000002</v>
      </c>
      <c r="Y203" s="96">
        <f t="shared" si="807"/>
        <v>13.487012999999999</v>
      </c>
      <c r="Z203" s="96">
        <f t="shared" si="808"/>
        <v>35.840000000000003</v>
      </c>
      <c r="AA203" s="96">
        <f t="shared" ref="AA203:AB203" si="830">T412</f>
        <v>0</v>
      </c>
      <c r="AB203" s="96">
        <f t="shared" si="830"/>
        <v>0</v>
      </c>
      <c r="AC203" s="96">
        <f t="shared" si="810"/>
        <v>35.840000000000003</v>
      </c>
      <c r="AD203" s="43">
        <f t="shared" ref="AD203:AE203" si="831">T618</f>
        <v>0</v>
      </c>
      <c r="AE203" s="96">
        <f t="shared" si="831"/>
        <v>0</v>
      </c>
    </row>
    <row r="204" spans="2:31" x14ac:dyDescent="0.25">
      <c r="B204" s="88">
        <v>51411000000</v>
      </c>
      <c r="C204" s="88">
        <v>-31.569765</v>
      </c>
      <c r="D204" s="88">
        <v>-0.74957501999999998</v>
      </c>
      <c r="E204" s="88"/>
      <c r="F204" s="88"/>
      <c r="G204" s="88"/>
      <c r="I204" s="99">
        <f t="shared" si="799"/>
        <v>51.920999999999999</v>
      </c>
      <c r="J204" s="99">
        <f t="shared" si="800"/>
        <v>-2.3864570000000001</v>
      </c>
      <c r="K204" s="99">
        <f t="shared" si="801"/>
        <v>-37.394882000000003</v>
      </c>
      <c r="L204" s="96">
        <f t="shared" si="678"/>
        <v>52.091000000000001</v>
      </c>
      <c r="M204" s="96">
        <f t="shared" ref="M204:N204" si="832">C413</f>
        <v>0</v>
      </c>
      <c r="N204" s="96">
        <f t="shared" si="832"/>
        <v>0</v>
      </c>
      <c r="O204" s="96">
        <f t="shared" si="803"/>
        <v>52.091000000000001</v>
      </c>
      <c r="P204" s="96">
        <f t="shared" ref="P204:Q204" si="833">C619</f>
        <v>0</v>
      </c>
      <c r="Q204" s="96">
        <f t="shared" si="833"/>
        <v>0</v>
      </c>
      <c r="S204" s="88">
        <v>35360000000</v>
      </c>
      <c r="T204" s="88">
        <v>11.951835000000001</v>
      </c>
      <c r="U204" s="88">
        <v>23.889327999999999</v>
      </c>
      <c r="W204" s="96">
        <f t="shared" si="805"/>
        <v>36</v>
      </c>
      <c r="X204" s="96">
        <f t="shared" si="806"/>
        <v>24.366159</v>
      </c>
      <c r="Y204" s="96">
        <f t="shared" si="807"/>
        <v>12.430543</v>
      </c>
      <c r="Z204" s="96">
        <f t="shared" si="808"/>
        <v>36</v>
      </c>
      <c r="AA204" s="96">
        <f t="shared" ref="AA204:AB204" si="834">T413</f>
        <v>0</v>
      </c>
      <c r="AB204" s="96">
        <f t="shared" si="834"/>
        <v>0</v>
      </c>
      <c r="AC204" s="96">
        <f t="shared" si="810"/>
        <v>36</v>
      </c>
      <c r="AD204" s="43">
        <f t="shared" ref="AD204:AE204" si="835">T619</f>
        <v>0</v>
      </c>
      <c r="AE204" s="96">
        <f t="shared" si="835"/>
        <v>0</v>
      </c>
    </row>
    <row r="205" spans="2:31" x14ac:dyDescent="0.25">
      <c r="B205" s="88">
        <v>51581000000</v>
      </c>
      <c r="C205" s="88">
        <v>-33.626942</v>
      </c>
      <c r="D205" s="88">
        <v>-1.3117101</v>
      </c>
      <c r="E205" s="88"/>
      <c r="F205" s="88"/>
      <c r="G205" s="88"/>
      <c r="I205" s="96"/>
      <c r="J205" s="96"/>
      <c r="K205" s="96"/>
      <c r="L205" s="96"/>
      <c r="M205" s="96"/>
      <c r="N205" s="96"/>
      <c r="O205" s="96"/>
      <c r="P205" s="96"/>
      <c r="Q205" s="96"/>
      <c r="S205" s="88">
        <v>35520000000</v>
      </c>
      <c r="T205" s="88">
        <v>12.285641999999999</v>
      </c>
      <c r="U205" s="88">
        <v>24.297245</v>
      </c>
      <c r="W205" s="96"/>
      <c r="X205" s="96"/>
      <c r="Y205" s="96"/>
    </row>
    <row r="206" spans="2:31" x14ac:dyDescent="0.25">
      <c r="B206" s="88">
        <v>51751000000</v>
      </c>
      <c r="C206" s="88">
        <v>-35.444037999999999</v>
      </c>
      <c r="D206" s="88">
        <v>-1.8476980999999999</v>
      </c>
      <c r="E206" s="88"/>
      <c r="F206" s="88"/>
      <c r="G206" s="88"/>
      <c r="I206" s="96"/>
      <c r="J206" s="96"/>
      <c r="K206" s="96"/>
      <c r="L206" s="96"/>
      <c r="M206" s="96"/>
      <c r="N206" s="96"/>
      <c r="O206" s="96"/>
      <c r="P206" s="96"/>
      <c r="Q206" s="96"/>
      <c r="S206" s="88">
        <v>35680000000</v>
      </c>
      <c r="T206" s="88">
        <v>13.487012999999999</v>
      </c>
      <c r="U206" s="88">
        <v>25.313967000000002</v>
      </c>
      <c r="W206" s="96"/>
      <c r="X206" s="96"/>
      <c r="Y206" s="96"/>
    </row>
    <row r="207" spans="2:31" x14ac:dyDescent="0.25">
      <c r="B207" s="88">
        <v>51921000000</v>
      </c>
      <c r="C207" s="88">
        <v>-37.394882000000003</v>
      </c>
      <c r="D207" s="88">
        <v>-2.3864570000000001</v>
      </c>
      <c r="E207" s="88"/>
      <c r="F207" s="88"/>
      <c r="G207" s="88"/>
      <c r="I207" s="96"/>
      <c r="J207" s="96"/>
      <c r="K207" s="96"/>
      <c r="L207" s="96"/>
      <c r="M207" s="96"/>
      <c r="N207" s="96"/>
      <c r="O207" s="96"/>
      <c r="P207" s="96"/>
      <c r="Q207" s="96"/>
      <c r="S207" s="88">
        <v>35840000000</v>
      </c>
      <c r="T207" s="88">
        <v>12.430543</v>
      </c>
      <c r="U207" s="88">
        <v>24.366159</v>
      </c>
    </row>
    <row r="208" spans="2:31" x14ac:dyDescent="0.25">
      <c r="B208" s="88">
        <v>52091000000</v>
      </c>
      <c r="C208" s="88">
        <v>-39.378933000000004</v>
      </c>
      <c r="D208" s="88">
        <v>-2.950942</v>
      </c>
      <c r="E208" s="88"/>
      <c r="F208" s="88"/>
      <c r="G208" s="88"/>
      <c r="I208" s="96"/>
      <c r="J208" s="96"/>
      <c r="K208" s="96"/>
      <c r="L208" s="96"/>
      <c r="M208" s="96"/>
      <c r="N208" s="96"/>
      <c r="O208" s="96"/>
      <c r="P208" s="96"/>
      <c r="Q208" s="96"/>
      <c r="S208" s="88">
        <v>36000000000</v>
      </c>
      <c r="T208" s="88">
        <v>10.601018</v>
      </c>
      <c r="U208" s="88">
        <v>23.062729000000001</v>
      </c>
    </row>
    <row r="209" spans="2:21" x14ac:dyDescent="0.25">
      <c r="B209" s="88" t="s">
        <v>21</v>
      </c>
      <c r="C209" s="88"/>
      <c r="D209" s="88"/>
      <c r="E209" s="88"/>
      <c r="F209" s="88"/>
      <c r="G209" s="88"/>
      <c r="S209" s="88" t="s">
        <v>21</v>
      </c>
      <c r="T209" s="88"/>
      <c r="U209" s="88"/>
    </row>
    <row r="210" spans="2:21" x14ac:dyDescent="0.25">
      <c r="B210" s="88"/>
      <c r="C210" s="88"/>
      <c r="D210" s="88"/>
      <c r="E210" s="88"/>
      <c r="F210" s="88"/>
      <c r="G210" s="88"/>
      <c r="J210" s="5">
        <f>AVERAGE(J9:J103)</f>
        <v>18.754224008421051</v>
      </c>
      <c r="M210" s="5">
        <f>AVERAGE(M9:M103)</f>
        <v>0</v>
      </c>
      <c r="S210" s="88"/>
      <c r="T210" s="88"/>
      <c r="U210" s="88"/>
    </row>
    <row r="211" spans="2:21" x14ac:dyDescent="0.25">
      <c r="B211" s="88"/>
      <c r="C211" s="88"/>
      <c r="D211" s="88"/>
      <c r="E211" s="88"/>
      <c r="F211" s="88"/>
      <c r="G211" s="88"/>
      <c r="S211" s="88"/>
      <c r="T211" s="88"/>
      <c r="U211" s="88"/>
    </row>
    <row r="212" spans="2:21" x14ac:dyDescent="0.25">
      <c r="B212" s="88"/>
      <c r="C212" s="88"/>
      <c r="D212" s="88"/>
      <c r="E212" s="88"/>
      <c r="F212" s="88"/>
      <c r="G212" s="88"/>
      <c r="S212" s="88"/>
      <c r="T212" s="88"/>
      <c r="U212" s="88"/>
    </row>
    <row r="213" spans="2:21" x14ac:dyDescent="0.25">
      <c r="B213" s="88"/>
      <c r="C213" s="88"/>
      <c r="D213" s="88"/>
      <c r="E213" s="88"/>
      <c r="F213" s="88"/>
      <c r="G213" s="88"/>
      <c r="S213" s="88"/>
      <c r="T213" s="88"/>
      <c r="U213" s="88"/>
    </row>
    <row r="214" spans="2:21" x14ac:dyDescent="0.25">
      <c r="B214" s="88"/>
      <c r="C214" s="88"/>
      <c r="D214" s="88"/>
      <c r="E214" s="88"/>
      <c r="F214" s="88"/>
      <c r="G214" s="88"/>
      <c r="S214" s="88"/>
      <c r="T214" s="88"/>
      <c r="U214" s="88"/>
    </row>
    <row r="215" spans="2:21" x14ac:dyDescent="0.25">
      <c r="B215" s="88"/>
      <c r="C215" s="88"/>
      <c r="D215" s="88"/>
      <c r="E215" s="88"/>
      <c r="F215" s="88"/>
      <c r="G215" s="88"/>
      <c r="S215" s="88"/>
      <c r="T215" s="88"/>
      <c r="U215" s="88"/>
    </row>
    <row r="216" spans="2:21" x14ac:dyDescent="0.25">
      <c r="B216" s="88"/>
      <c r="C216" s="88"/>
      <c r="D216" s="88"/>
      <c r="E216" s="88"/>
      <c r="F216" s="88"/>
      <c r="G216" s="88"/>
      <c r="S216" s="88"/>
      <c r="T216" s="88"/>
      <c r="U216" s="88"/>
    </row>
    <row r="217" spans="2:21" x14ac:dyDescent="0.25">
      <c r="B217" s="88"/>
      <c r="C217" s="88"/>
      <c r="D217" s="88"/>
      <c r="E217" s="88"/>
      <c r="F217" s="88"/>
      <c r="G217" s="88"/>
      <c r="S217" s="88"/>
      <c r="T217" s="88"/>
      <c r="U217" s="88"/>
    </row>
    <row r="218" spans="2:21" x14ac:dyDescent="0.25">
      <c r="B218" s="88"/>
      <c r="C218" s="88"/>
      <c r="D218" s="88"/>
      <c r="E218" s="88"/>
      <c r="F218" s="88"/>
      <c r="G218" s="88"/>
      <c r="S218" s="88"/>
      <c r="T218" s="88"/>
      <c r="U218" s="88"/>
    </row>
    <row r="219" spans="2:21" x14ac:dyDescent="0.25">
      <c r="B219" s="88"/>
      <c r="C219" s="88"/>
      <c r="D219" s="88"/>
      <c r="E219" s="88"/>
      <c r="F219" s="88"/>
      <c r="G219" s="88"/>
      <c r="S219" s="88"/>
      <c r="T219" s="88"/>
      <c r="U219" s="88"/>
    </row>
    <row r="220" spans="2:21" x14ac:dyDescent="0.25">
      <c r="B220" s="88"/>
      <c r="C220" s="88"/>
      <c r="D220" s="88"/>
      <c r="E220" s="88"/>
      <c r="F220" s="88"/>
      <c r="G220" s="88"/>
      <c r="S220" s="88"/>
      <c r="T220" s="88"/>
      <c r="U220" s="88"/>
    </row>
    <row r="221" spans="2:21" x14ac:dyDescent="0.25">
      <c r="B221" s="88"/>
      <c r="C221" s="88"/>
      <c r="D221" s="88"/>
      <c r="E221" s="88"/>
      <c r="F221" s="88"/>
      <c r="G221" s="88"/>
      <c r="S221" s="88"/>
      <c r="T221" s="88"/>
      <c r="U221" s="88"/>
    </row>
    <row r="222" spans="2:21" x14ac:dyDescent="0.25">
      <c r="B222" s="88"/>
      <c r="C222" s="88"/>
      <c r="D222" s="88"/>
      <c r="E222" s="88"/>
      <c r="F222" s="88"/>
      <c r="G222" s="88"/>
      <c r="S222" s="88"/>
      <c r="T222" s="88"/>
      <c r="U222" s="88"/>
    </row>
    <row r="223" spans="2:21" x14ac:dyDescent="0.25">
      <c r="B223" s="88"/>
      <c r="C223" s="88"/>
      <c r="D223" s="88"/>
      <c r="E223" s="88"/>
      <c r="F223" s="88"/>
      <c r="G223" s="88"/>
      <c r="S223" s="88"/>
      <c r="T223" s="88"/>
      <c r="U223" s="88"/>
    </row>
    <row r="224" spans="2:21" x14ac:dyDescent="0.25">
      <c r="B224" s="88"/>
      <c r="C224" s="88"/>
      <c r="D224" s="88"/>
      <c r="E224" s="88"/>
      <c r="F224" s="88"/>
      <c r="G224" s="88"/>
      <c r="S224" s="88"/>
      <c r="T224" s="88"/>
      <c r="U224" s="88"/>
    </row>
    <row r="225" spans="2:21" x14ac:dyDescent="0.25">
      <c r="B225" s="88"/>
      <c r="C225" s="88"/>
      <c r="D225" s="88"/>
      <c r="E225" s="88"/>
      <c r="F225" s="88"/>
      <c r="G225" s="88"/>
      <c r="S225" s="88"/>
      <c r="T225" s="88"/>
      <c r="U225" s="88"/>
    </row>
    <row r="226" spans="2:21" x14ac:dyDescent="0.25">
      <c r="B226" s="88"/>
      <c r="C226" s="88"/>
      <c r="D226" s="88"/>
      <c r="E226" s="88"/>
      <c r="F226" s="88"/>
      <c r="G226" s="88"/>
      <c r="S226" s="88"/>
      <c r="T226" s="88"/>
      <c r="U226" s="88"/>
    </row>
    <row r="227" spans="2:21" x14ac:dyDescent="0.25">
      <c r="B227" s="88"/>
      <c r="C227" s="88"/>
      <c r="D227" s="88"/>
      <c r="E227" s="88"/>
      <c r="F227" s="88"/>
      <c r="G227" s="88"/>
      <c r="S227" s="88"/>
      <c r="T227" s="88"/>
      <c r="U227" s="88"/>
    </row>
    <row r="228" spans="2:21" x14ac:dyDescent="0.25">
      <c r="B228" s="88"/>
      <c r="C228" s="88"/>
      <c r="D228" s="88"/>
      <c r="E228" s="88"/>
      <c r="F228" s="88"/>
      <c r="G228" s="88"/>
      <c r="S228" s="88"/>
      <c r="T228" s="88"/>
      <c r="U228" s="88"/>
    </row>
    <row r="229" spans="2:21" x14ac:dyDescent="0.25">
      <c r="B229" s="88"/>
      <c r="C229" s="88"/>
      <c r="D229" s="88"/>
      <c r="E229" s="88"/>
      <c r="F229" s="88"/>
      <c r="G229" s="88"/>
      <c r="S229" s="88"/>
      <c r="T229" s="88"/>
      <c r="U229" s="88"/>
    </row>
    <row r="230" spans="2:21" x14ac:dyDescent="0.25">
      <c r="B230" s="88"/>
      <c r="C230" s="88"/>
      <c r="D230" s="88"/>
      <c r="E230" s="88"/>
      <c r="F230" s="88"/>
      <c r="G230" s="88"/>
      <c r="S230" s="88"/>
      <c r="T230" s="88"/>
      <c r="U230" s="88"/>
    </row>
    <row r="231" spans="2:21" x14ac:dyDescent="0.25">
      <c r="B231" s="88"/>
      <c r="C231" s="88"/>
      <c r="D231" s="88"/>
      <c r="E231" s="88"/>
      <c r="F231" s="88"/>
      <c r="G231" s="88"/>
      <c r="S231" s="88"/>
      <c r="T231" s="88"/>
      <c r="U231" s="88"/>
    </row>
    <row r="232" spans="2:21" x14ac:dyDescent="0.25">
      <c r="B232" s="88"/>
      <c r="C232" s="88"/>
      <c r="D232" s="88"/>
      <c r="E232" s="88"/>
      <c r="F232" s="88"/>
      <c r="G232" s="88"/>
      <c r="S232" s="88"/>
      <c r="T232" s="88"/>
      <c r="U232" s="88"/>
    </row>
    <row r="233" spans="2:21" x14ac:dyDescent="0.25">
      <c r="B233" s="88"/>
      <c r="C233" s="88"/>
      <c r="D233" s="88"/>
      <c r="E233" s="88"/>
      <c r="F233" s="88"/>
      <c r="G233" s="88"/>
      <c r="S233" s="88"/>
      <c r="T233" s="88"/>
      <c r="U233" s="88"/>
    </row>
    <row r="234" spans="2:21" x14ac:dyDescent="0.25">
      <c r="B234" s="88"/>
      <c r="C234" s="88"/>
      <c r="D234" s="88"/>
      <c r="E234" s="88"/>
      <c r="F234" s="88"/>
      <c r="G234" s="88"/>
      <c r="S234" s="88"/>
      <c r="T234" s="88"/>
      <c r="U234" s="88"/>
    </row>
    <row r="235" spans="2:21" x14ac:dyDescent="0.25">
      <c r="B235" s="88"/>
      <c r="C235" s="88"/>
      <c r="D235" s="88"/>
      <c r="E235" s="88"/>
      <c r="F235" s="88"/>
      <c r="G235" s="88"/>
      <c r="S235" s="88"/>
      <c r="T235" s="88"/>
      <c r="U235" s="88"/>
    </row>
    <row r="236" spans="2:21" x14ac:dyDescent="0.25">
      <c r="B236" s="88"/>
      <c r="C236" s="88"/>
      <c r="D236" s="88"/>
      <c r="E236" s="88"/>
      <c r="F236" s="88"/>
      <c r="G236" s="88"/>
      <c r="S236" s="88"/>
      <c r="T236" s="88"/>
      <c r="U236" s="88"/>
    </row>
    <row r="237" spans="2:21" x14ac:dyDescent="0.25">
      <c r="B237" s="88"/>
      <c r="C237" s="88"/>
      <c r="D237" s="88"/>
      <c r="E237" s="88"/>
      <c r="F237" s="88"/>
      <c r="G237" s="88"/>
      <c r="S237" s="88"/>
      <c r="T237" s="88"/>
      <c r="U237" s="88"/>
    </row>
    <row r="238" spans="2:21" x14ac:dyDescent="0.25">
      <c r="B238" s="88"/>
      <c r="C238" s="88"/>
      <c r="D238" s="88"/>
      <c r="E238" s="88"/>
      <c r="F238" s="88"/>
      <c r="G238" s="88"/>
      <c r="S238" s="88"/>
      <c r="T238" s="88"/>
      <c r="U238" s="88"/>
    </row>
    <row r="239" spans="2:21" x14ac:dyDescent="0.25">
      <c r="B239" s="88"/>
      <c r="C239" s="88"/>
      <c r="D239" s="88"/>
      <c r="E239" s="88"/>
      <c r="F239" s="88"/>
      <c r="G239" s="88"/>
      <c r="S239" s="88"/>
      <c r="T239" s="88"/>
      <c r="U239" s="88"/>
    </row>
    <row r="240" spans="2:21" x14ac:dyDescent="0.25">
      <c r="B240" s="88"/>
      <c r="C240" s="88"/>
      <c r="D240" s="88"/>
      <c r="E240" s="88"/>
      <c r="F240" s="88"/>
      <c r="G240" s="88"/>
      <c r="S240" s="88"/>
      <c r="T240" s="88"/>
      <c r="U240" s="88"/>
    </row>
    <row r="241" spans="2:21" x14ac:dyDescent="0.25">
      <c r="B241" s="88"/>
      <c r="C241" s="88"/>
      <c r="D241" s="88"/>
      <c r="E241" s="88"/>
      <c r="F241" s="88"/>
      <c r="G241" s="88"/>
      <c r="S241" s="88"/>
      <c r="T241" s="88"/>
      <c r="U241" s="88"/>
    </row>
    <row r="242" spans="2:21" x14ac:dyDescent="0.25">
      <c r="B242" s="88"/>
      <c r="C242" s="88"/>
      <c r="D242" s="88"/>
      <c r="E242" s="88"/>
      <c r="F242" s="88"/>
      <c r="G242" s="88"/>
      <c r="S242" s="88"/>
      <c r="T242" s="88"/>
      <c r="U242" s="88"/>
    </row>
    <row r="243" spans="2:21" x14ac:dyDescent="0.25">
      <c r="B243" s="88"/>
      <c r="C243" s="88"/>
      <c r="D243" s="88"/>
      <c r="E243" s="88"/>
      <c r="F243" s="88"/>
      <c r="G243" s="88"/>
      <c r="S243" s="88"/>
      <c r="T243" s="88"/>
      <c r="U243" s="88"/>
    </row>
    <row r="244" spans="2:21" x14ac:dyDescent="0.25">
      <c r="B244" s="88"/>
      <c r="C244" s="88"/>
      <c r="D244" s="88"/>
      <c r="E244" s="88"/>
      <c r="F244" s="88"/>
      <c r="G244" s="88"/>
      <c r="S244" s="88"/>
      <c r="T244" s="88"/>
      <c r="U244" s="88"/>
    </row>
    <row r="245" spans="2:21" x14ac:dyDescent="0.25">
      <c r="B245" s="88"/>
      <c r="C245" s="88"/>
      <c r="D245" s="88"/>
      <c r="E245" s="88"/>
      <c r="F245" s="88"/>
      <c r="G245" s="88"/>
      <c r="S245" s="88"/>
      <c r="T245" s="88"/>
      <c r="U245" s="88"/>
    </row>
    <row r="246" spans="2:21" x14ac:dyDescent="0.25">
      <c r="B246" s="88"/>
      <c r="C246" s="88"/>
      <c r="D246" s="88"/>
      <c r="E246" s="88"/>
      <c r="F246" s="88"/>
      <c r="G246" s="88"/>
      <c r="S246" s="88"/>
      <c r="T246" s="88"/>
      <c r="U246" s="88"/>
    </row>
    <row r="247" spans="2:21" x14ac:dyDescent="0.25">
      <c r="B247" s="88"/>
      <c r="C247" s="88"/>
      <c r="D247" s="88"/>
      <c r="E247" s="88"/>
      <c r="F247" s="88"/>
      <c r="G247" s="88"/>
      <c r="S247" s="88"/>
      <c r="T247" s="88"/>
      <c r="U247" s="88"/>
    </row>
    <row r="248" spans="2:21" x14ac:dyDescent="0.25">
      <c r="B248" s="88"/>
      <c r="C248" s="88"/>
      <c r="D248" s="88"/>
      <c r="E248" s="88"/>
      <c r="F248" s="88"/>
      <c r="G248" s="88"/>
      <c r="S248" s="88"/>
      <c r="T248" s="88"/>
      <c r="U248" s="88"/>
    </row>
    <row r="249" spans="2:21" x14ac:dyDescent="0.25">
      <c r="B249" s="88"/>
      <c r="C249" s="88"/>
      <c r="D249" s="88"/>
      <c r="E249" s="88"/>
      <c r="F249" s="88"/>
      <c r="G249" s="88"/>
      <c r="S249" s="88"/>
      <c r="T249" s="88"/>
      <c r="U249" s="88"/>
    </row>
    <row r="250" spans="2:21" x14ac:dyDescent="0.25">
      <c r="B250" s="88"/>
      <c r="C250" s="88"/>
      <c r="D250" s="88"/>
      <c r="E250" s="88"/>
      <c r="F250" s="88"/>
      <c r="G250" s="88"/>
      <c r="S250" s="88"/>
      <c r="T250" s="88"/>
      <c r="U250" s="88"/>
    </row>
    <row r="251" spans="2:21" x14ac:dyDescent="0.25">
      <c r="B251" s="88"/>
      <c r="C251" s="88"/>
      <c r="D251" s="88"/>
      <c r="E251" s="88"/>
      <c r="F251" s="88"/>
      <c r="G251" s="88"/>
      <c r="S251" s="88"/>
      <c r="T251" s="88"/>
      <c r="U251" s="88"/>
    </row>
    <row r="252" spans="2:21" x14ac:dyDescent="0.25">
      <c r="B252" s="88"/>
      <c r="C252" s="88"/>
      <c r="D252" s="88"/>
      <c r="E252" s="88"/>
      <c r="F252" s="88"/>
      <c r="G252" s="88"/>
      <c r="S252" s="88"/>
      <c r="T252" s="88"/>
      <c r="U252" s="88"/>
    </row>
    <row r="253" spans="2:21" x14ac:dyDescent="0.25">
      <c r="B253" s="88"/>
      <c r="C253" s="88"/>
      <c r="D253" s="88"/>
      <c r="E253" s="88"/>
      <c r="F253" s="88"/>
      <c r="G253" s="88"/>
      <c r="S253" s="88"/>
      <c r="T253" s="88"/>
      <c r="U253" s="88"/>
    </row>
    <row r="254" spans="2:21" x14ac:dyDescent="0.25">
      <c r="B254" s="88"/>
      <c r="C254" s="88"/>
      <c r="D254" s="88"/>
      <c r="E254" s="88"/>
      <c r="F254" s="88"/>
      <c r="G254" s="88"/>
      <c r="S254" s="88"/>
      <c r="T254" s="88"/>
      <c r="U254" s="88"/>
    </row>
    <row r="255" spans="2:21" x14ac:dyDescent="0.25">
      <c r="B255" s="88"/>
      <c r="C255" s="88"/>
      <c r="D255" s="88"/>
      <c r="E255" s="88"/>
      <c r="F255" s="88"/>
      <c r="G255" s="88"/>
      <c r="S255" s="88"/>
      <c r="T255" s="88"/>
      <c r="U255" s="88"/>
    </row>
    <row r="256" spans="2:21" x14ac:dyDescent="0.25">
      <c r="B256" s="88"/>
      <c r="C256" s="88"/>
      <c r="D256" s="88"/>
      <c r="E256" s="88"/>
      <c r="F256" s="88"/>
      <c r="G256" s="88"/>
      <c r="S256" s="88"/>
      <c r="T256" s="88"/>
      <c r="U256" s="88"/>
    </row>
    <row r="257" spans="2:21" x14ac:dyDescent="0.25">
      <c r="B257" s="88"/>
      <c r="C257" s="88"/>
      <c r="D257" s="88"/>
      <c r="E257" s="88"/>
      <c r="F257" s="88"/>
      <c r="G257" s="88"/>
      <c r="S257" s="88"/>
      <c r="T257" s="88"/>
      <c r="U257" s="88"/>
    </row>
    <row r="258" spans="2:21" x14ac:dyDescent="0.25">
      <c r="B258" s="88"/>
      <c r="C258" s="88"/>
      <c r="D258" s="88"/>
      <c r="E258" s="88"/>
      <c r="F258" s="88"/>
      <c r="G258" s="88"/>
      <c r="S258" s="88"/>
      <c r="T258" s="88"/>
      <c r="U258" s="88"/>
    </row>
    <row r="259" spans="2:21" x14ac:dyDescent="0.25">
      <c r="B259" s="88"/>
      <c r="C259" s="88"/>
      <c r="D259" s="88"/>
      <c r="E259" s="88"/>
      <c r="F259" s="88"/>
      <c r="G259" s="88"/>
      <c r="S259" s="88"/>
      <c r="T259" s="88"/>
      <c r="U259" s="88"/>
    </row>
    <row r="260" spans="2:21" x14ac:dyDescent="0.25">
      <c r="B260" s="88"/>
      <c r="C260" s="88"/>
      <c r="D260" s="88"/>
      <c r="E260" s="88"/>
      <c r="F260" s="88"/>
      <c r="G260" s="88"/>
      <c r="S260" s="88"/>
      <c r="T260" s="88"/>
      <c r="U260" s="88"/>
    </row>
    <row r="261" spans="2:21" x14ac:dyDescent="0.25">
      <c r="B261" s="88"/>
      <c r="C261" s="88"/>
      <c r="D261" s="88"/>
      <c r="E261" s="88"/>
      <c r="F261" s="88"/>
      <c r="G261" s="88"/>
      <c r="S261" s="88"/>
      <c r="T261" s="88"/>
      <c r="U261" s="88"/>
    </row>
    <row r="262" spans="2:21" x14ac:dyDescent="0.25">
      <c r="B262" s="88"/>
      <c r="C262" s="88"/>
      <c r="D262" s="88"/>
      <c r="E262" s="88"/>
      <c r="F262" s="88"/>
      <c r="G262" s="88"/>
      <c r="S262" s="88"/>
      <c r="T262" s="88"/>
      <c r="U262" s="88"/>
    </row>
    <row r="263" spans="2:21" x14ac:dyDescent="0.25">
      <c r="B263" s="88"/>
      <c r="C263" s="88"/>
      <c r="D263" s="88"/>
      <c r="E263" s="88"/>
      <c r="F263" s="88"/>
      <c r="G263" s="88"/>
      <c r="S263" s="88"/>
      <c r="T263" s="88"/>
      <c r="U263" s="88"/>
    </row>
    <row r="264" spans="2:21" x14ac:dyDescent="0.25">
      <c r="B264" s="88"/>
      <c r="C264" s="88"/>
      <c r="D264" s="88"/>
      <c r="E264" s="88"/>
      <c r="F264" s="88"/>
      <c r="G264" s="88"/>
      <c r="S264" s="88"/>
      <c r="T264" s="88"/>
      <c r="U264" s="88"/>
    </row>
    <row r="265" spans="2:21" x14ac:dyDescent="0.25">
      <c r="B265" s="88"/>
      <c r="C265" s="88"/>
      <c r="D265" s="88"/>
      <c r="E265" s="88"/>
      <c r="F265" s="88"/>
      <c r="G265" s="88"/>
      <c r="S265" s="88"/>
      <c r="T265" s="88"/>
      <c r="U265" s="88"/>
    </row>
    <row r="266" spans="2:21" x14ac:dyDescent="0.25">
      <c r="B266" s="88"/>
      <c r="C266" s="88"/>
      <c r="D266" s="88"/>
      <c r="E266" s="88"/>
      <c r="F266" s="88"/>
      <c r="G266" s="88"/>
      <c r="S266" s="88"/>
      <c r="T266" s="88"/>
      <c r="U266" s="88"/>
    </row>
    <row r="267" spans="2:21" x14ac:dyDescent="0.25">
      <c r="B267" s="88"/>
      <c r="C267" s="88"/>
      <c r="D267" s="88"/>
      <c r="E267" s="88"/>
      <c r="F267" s="88"/>
      <c r="G267" s="88"/>
      <c r="S267" s="88"/>
      <c r="T267" s="88"/>
      <c r="U267" s="88"/>
    </row>
    <row r="268" spans="2:21" x14ac:dyDescent="0.25">
      <c r="B268" s="88"/>
      <c r="C268" s="88"/>
      <c r="D268" s="88"/>
      <c r="E268" s="88"/>
      <c r="F268" s="88"/>
      <c r="G268" s="88"/>
      <c r="S268" s="88"/>
      <c r="T268" s="88"/>
      <c r="U268" s="88"/>
    </row>
    <row r="269" spans="2:21" x14ac:dyDescent="0.25">
      <c r="B269" s="88"/>
      <c r="C269" s="88"/>
      <c r="D269" s="88"/>
      <c r="E269" s="88"/>
      <c r="F269" s="88"/>
      <c r="G269" s="88"/>
      <c r="S269" s="88"/>
      <c r="T269" s="88"/>
      <c r="U269" s="88"/>
    </row>
    <row r="270" spans="2:21" x14ac:dyDescent="0.25">
      <c r="B270" s="88"/>
      <c r="C270" s="88"/>
      <c r="D270" s="88"/>
      <c r="E270" s="88"/>
      <c r="F270" s="88"/>
      <c r="G270" s="88"/>
      <c r="S270" s="88"/>
      <c r="T270" s="88"/>
      <c r="U270" s="88"/>
    </row>
    <row r="271" spans="2:21" x14ac:dyDescent="0.25">
      <c r="B271" s="88"/>
      <c r="C271" s="88"/>
      <c r="D271" s="88"/>
      <c r="E271" s="88"/>
      <c r="F271" s="88"/>
      <c r="G271" s="88"/>
      <c r="S271" s="88"/>
      <c r="T271" s="88"/>
      <c r="U271" s="88"/>
    </row>
    <row r="272" spans="2:21" x14ac:dyDescent="0.25">
      <c r="B272" s="88"/>
      <c r="C272" s="88"/>
      <c r="D272" s="88"/>
      <c r="E272" s="88"/>
      <c r="F272" s="88"/>
      <c r="G272" s="88"/>
      <c r="S272" s="88"/>
      <c r="T272" s="88"/>
      <c r="U272" s="88"/>
    </row>
    <row r="273" spans="2:21" x14ac:dyDescent="0.25">
      <c r="B273" s="88"/>
      <c r="C273" s="88"/>
      <c r="D273" s="88"/>
      <c r="E273" s="88"/>
      <c r="F273" s="88"/>
      <c r="G273" s="88"/>
      <c r="S273" s="88"/>
      <c r="T273" s="88"/>
      <c r="U273" s="88"/>
    </row>
    <row r="274" spans="2:21" x14ac:dyDescent="0.25">
      <c r="B274" s="88"/>
      <c r="C274" s="88"/>
      <c r="D274" s="88"/>
      <c r="E274" s="88"/>
      <c r="F274" s="88"/>
      <c r="G274" s="88"/>
      <c r="S274" s="88"/>
      <c r="T274" s="88"/>
      <c r="U274" s="88"/>
    </row>
    <row r="275" spans="2:21" x14ac:dyDescent="0.25">
      <c r="B275" s="88"/>
      <c r="C275" s="88"/>
      <c r="D275" s="88"/>
      <c r="E275" s="88"/>
      <c r="F275" s="88"/>
      <c r="G275" s="88"/>
      <c r="S275" s="88"/>
      <c r="T275" s="88"/>
      <c r="U275" s="88"/>
    </row>
    <row r="276" spans="2:21" x14ac:dyDescent="0.25">
      <c r="B276" s="88"/>
      <c r="C276" s="88"/>
      <c r="D276" s="88"/>
      <c r="E276" s="88"/>
      <c r="F276" s="88"/>
      <c r="G276" s="88"/>
      <c r="S276" s="88"/>
      <c r="T276" s="88"/>
      <c r="U276" s="88"/>
    </row>
    <row r="277" spans="2:21" x14ac:dyDescent="0.25">
      <c r="B277" s="88"/>
      <c r="C277" s="88"/>
      <c r="D277" s="88"/>
      <c r="E277" s="88"/>
      <c r="F277" s="88"/>
      <c r="G277" s="88"/>
      <c r="S277" s="88"/>
      <c r="T277" s="88"/>
      <c r="U277" s="88"/>
    </row>
    <row r="278" spans="2:21" x14ac:dyDescent="0.25">
      <c r="B278" s="88"/>
      <c r="C278" s="88"/>
      <c r="D278" s="88"/>
      <c r="E278" s="88"/>
      <c r="F278" s="88"/>
      <c r="G278" s="88"/>
      <c r="S278" s="88"/>
      <c r="T278" s="88"/>
      <c r="U278" s="88"/>
    </row>
    <row r="279" spans="2:21" x14ac:dyDescent="0.25">
      <c r="B279" s="88"/>
      <c r="C279" s="88"/>
      <c r="D279" s="88"/>
      <c r="E279" s="88"/>
      <c r="F279" s="88"/>
      <c r="G279" s="88"/>
      <c r="S279" s="88"/>
      <c r="T279" s="88"/>
      <c r="U279" s="88"/>
    </row>
    <row r="280" spans="2:21" x14ac:dyDescent="0.25">
      <c r="B280" s="88"/>
      <c r="C280" s="88"/>
      <c r="D280" s="88"/>
      <c r="E280" s="88"/>
      <c r="F280" s="88"/>
      <c r="G280" s="88"/>
      <c r="S280" s="88"/>
      <c r="T280" s="88"/>
      <c r="U280" s="88"/>
    </row>
    <row r="281" spans="2:21" x14ac:dyDescent="0.25">
      <c r="B281" s="88"/>
      <c r="C281" s="88"/>
      <c r="D281" s="88"/>
      <c r="E281" s="88"/>
      <c r="F281" s="88"/>
      <c r="G281" s="88"/>
      <c r="S281" s="88"/>
      <c r="T281" s="88"/>
      <c r="U281" s="88"/>
    </row>
    <row r="282" spans="2:21" x14ac:dyDescent="0.25">
      <c r="B282" s="88"/>
      <c r="C282" s="88"/>
      <c r="D282" s="88"/>
      <c r="E282" s="88"/>
      <c r="F282" s="88"/>
      <c r="G282" s="88"/>
      <c r="S282" s="88"/>
      <c r="T282" s="88"/>
      <c r="U282" s="88"/>
    </row>
    <row r="283" spans="2:21" x14ac:dyDescent="0.25">
      <c r="B283" s="88"/>
      <c r="C283" s="88"/>
      <c r="D283" s="88"/>
      <c r="E283" s="88"/>
      <c r="F283" s="88"/>
      <c r="G283" s="88"/>
      <c r="S283" s="88"/>
      <c r="T283" s="88"/>
      <c r="U283" s="88"/>
    </row>
    <row r="284" spans="2:21" x14ac:dyDescent="0.25">
      <c r="B284" s="88"/>
      <c r="C284" s="88"/>
      <c r="D284" s="88"/>
      <c r="E284" s="88"/>
      <c r="F284" s="88"/>
      <c r="G284" s="88"/>
      <c r="S284" s="88"/>
      <c r="T284" s="88"/>
      <c r="U284" s="88"/>
    </row>
    <row r="285" spans="2:21" x14ac:dyDescent="0.25">
      <c r="B285" s="88"/>
      <c r="C285" s="88"/>
      <c r="D285" s="88"/>
      <c r="E285" s="88"/>
      <c r="F285" s="88"/>
      <c r="G285" s="88"/>
      <c r="S285" s="88"/>
      <c r="T285" s="88"/>
      <c r="U285" s="88"/>
    </row>
    <row r="286" spans="2:21" x14ac:dyDescent="0.25">
      <c r="B286" s="88"/>
      <c r="C286" s="88"/>
      <c r="D286" s="88"/>
      <c r="E286" s="88"/>
      <c r="F286" s="88"/>
      <c r="G286" s="88"/>
      <c r="S286" s="88"/>
      <c r="T286" s="88"/>
      <c r="U286" s="88"/>
    </row>
    <row r="287" spans="2:21" x14ac:dyDescent="0.25">
      <c r="B287" s="88"/>
      <c r="C287" s="88"/>
      <c r="D287" s="88"/>
      <c r="E287" s="88"/>
      <c r="F287" s="88"/>
      <c r="G287" s="88"/>
      <c r="S287" s="88"/>
      <c r="T287" s="88"/>
      <c r="U287" s="88"/>
    </row>
    <row r="288" spans="2:21" x14ac:dyDescent="0.25">
      <c r="B288" s="88"/>
      <c r="C288" s="88"/>
      <c r="D288" s="88"/>
      <c r="E288" s="88"/>
      <c r="F288" s="88"/>
      <c r="G288" s="88"/>
      <c r="S288" s="88"/>
      <c r="T288" s="88"/>
      <c r="U288" s="88"/>
    </row>
    <row r="289" spans="2:21" x14ac:dyDescent="0.25">
      <c r="B289" s="88"/>
      <c r="C289" s="88"/>
      <c r="D289" s="88"/>
      <c r="E289" s="88"/>
      <c r="F289" s="88"/>
      <c r="G289" s="88"/>
      <c r="S289" s="88"/>
      <c r="T289" s="88"/>
      <c r="U289" s="88"/>
    </row>
    <row r="290" spans="2:21" x14ac:dyDescent="0.25">
      <c r="B290" s="88"/>
      <c r="C290" s="88"/>
      <c r="D290" s="88"/>
      <c r="E290" s="88"/>
      <c r="F290" s="88"/>
      <c r="G290" s="88"/>
      <c r="S290" s="88"/>
      <c r="T290" s="88"/>
      <c r="U290" s="88"/>
    </row>
    <row r="291" spans="2:21" x14ac:dyDescent="0.25">
      <c r="B291" s="88"/>
      <c r="C291" s="88"/>
      <c r="D291" s="88"/>
      <c r="E291" s="88"/>
      <c r="F291" s="88"/>
      <c r="G291" s="88"/>
      <c r="S291" s="88"/>
      <c r="T291" s="88"/>
      <c r="U291" s="88"/>
    </row>
    <row r="292" spans="2:21" x14ac:dyDescent="0.25">
      <c r="B292" s="88"/>
      <c r="C292" s="88"/>
      <c r="D292" s="88"/>
      <c r="E292" s="88"/>
      <c r="F292" s="88"/>
      <c r="G292" s="88"/>
      <c r="S292" s="88"/>
      <c r="T292" s="88"/>
      <c r="U292" s="88"/>
    </row>
    <row r="293" spans="2:21" x14ac:dyDescent="0.25">
      <c r="B293" s="88"/>
      <c r="C293" s="88"/>
      <c r="D293" s="88"/>
      <c r="E293" s="88"/>
      <c r="F293" s="88"/>
      <c r="G293" s="88"/>
      <c r="S293" s="88"/>
      <c r="T293" s="88"/>
      <c r="U293" s="88"/>
    </row>
    <row r="294" spans="2:21" x14ac:dyDescent="0.25">
      <c r="B294" s="88"/>
      <c r="C294" s="88"/>
      <c r="D294" s="88"/>
      <c r="E294" s="88"/>
      <c r="F294" s="88"/>
      <c r="G294" s="88"/>
      <c r="S294" s="88"/>
      <c r="T294" s="88"/>
      <c r="U294" s="88"/>
    </row>
    <row r="295" spans="2:21" x14ac:dyDescent="0.25">
      <c r="B295" s="88"/>
      <c r="C295" s="88"/>
      <c r="D295" s="88"/>
      <c r="E295" s="88"/>
      <c r="F295" s="88"/>
      <c r="G295" s="88"/>
      <c r="S295" s="88"/>
      <c r="T295" s="88"/>
      <c r="U295" s="88"/>
    </row>
    <row r="296" spans="2:21" x14ac:dyDescent="0.25">
      <c r="B296" s="88"/>
      <c r="C296" s="88"/>
      <c r="D296" s="88"/>
      <c r="E296" s="88"/>
      <c r="F296" s="88"/>
      <c r="G296" s="88"/>
      <c r="S296" s="88"/>
      <c r="T296" s="88"/>
      <c r="U296" s="88"/>
    </row>
    <row r="297" spans="2:21" x14ac:dyDescent="0.25">
      <c r="B297" s="88"/>
      <c r="C297" s="88"/>
      <c r="D297" s="88"/>
      <c r="E297" s="88"/>
      <c r="F297" s="88"/>
      <c r="G297" s="88"/>
      <c r="S297" s="88"/>
      <c r="T297" s="88"/>
      <c r="U297" s="88"/>
    </row>
    <row r="298" spans="2:21" x14ac:dyDescent="0.25">
      <c r="B298" s="88"/>
      <c r="C298" s="88"/>
      <c r="D298" s="88"/>
      <c r="E298" s="88"/>
      <c r="F298" s="88"/>
      <c r="G298" s="88"/>
      <c r="S298" s="88"/>
      <c r="T298" s="88"/>
      <c r="U298" s="88"/>
    </row>
    <row r="299" spans="2:21" x14ac:dyDescent="0.25">
      <c r="B299" s="88"/>
      <c r="C299" s="88"/>
      <c r="D299" s="88"/>
      <c r="E299" s="88"/>
      <c r="F299" s="88"/>
      <c r="G299" s="88"/>
      <c r="S299" s="88"/>
      <c r="T299" s="88"/>
      <c r="U299" s="88"/>
    </row>
    <row r="300" spans="2:21" x14ac:dyDescent="0.25">
      <c r="B300" s="88"/>
      <c r="C300" s="88"/>
      <c r="D300" s="88"/>
      <c r="E300" s="88"/>
      <c r="F300" s="88"/>
      <c r="G300" s="88"/>
      <c r="S300" s="88"/>
      <c r="T300" s="88"/>
      <c r="U300" s="88"/>
    </row>
    <row r="301" spans="2:21" x14ac:dyDescent="0.25">
      <c r="B301" s="88"/>
      <c r="C301" s="88"/>
      <c r="D301" s="88"/>
      <c r="E301" s="88"/>
      <c r="F301" s="88"/>
      <c r="G301" s="88"/>
      <c r="S301" s="88"/>
      <c r="T301" s="88"/>
      <c r="U301" s="88"/>
    </row>
    <row r="302" spans="2:21" x14ac:dyDescent="0.25">
      <c r="B302" s="88"/>
      <c r="C302" s="88"/>
      <c r="D302" s="88"/>
      <c r="E302" s="88"/>
      <c r="F302" s="88"/>
      <c r="G302" s="88"/>
      <c r="S302" s="88"/>
      <c r="T302" s="88"/>
      <c r="U302" s="88"/>
    </row>
    <row r="303" spans="2:21" x14ac:dyDescent="0.25">
      <c r="B303" s="88"/>
      <c r="C303" s="88"/>
      <c r="D303" s="88"/>
      <c r="E303" s="88"/>
      <c r="F303" s="88"/>
      <c r="G303" s="88"/>
      <c r="S303" s="88"/>
      <c r="T303" s="88"/>
      <c r="U303" s="88"/>
    </row>
    <row r="304" spans="2:21" x14ac:dyDescent="0.25">
      <c r="B304" s="88"/>
      <c r="C304" s="88"/>
      <c r="D304" s="88"/>
      <c r="E304" s="88"/>
      <c r="F304" s="88"/>
      <c r="G304" s="88"/>
      <c r="S304" s="88"/>
      <c r="T304" s="88"/>
      <c r="U304" s="88"/>
    </row>
    <row r="305" spans="2:21" x14ac:dyDescent="0.25">
      <c r="B305" s="88"/>
      <c r="C305" s="88"/>
      <c r="D305" s="88"/>
      <c r="E305" s="88"/>
      <c r="F305" s="88"/>
      <c r="G305" s="88"/>
      <c r="S305" s="88"/>
      <c r="T305" s="88"/>
      <c r="U305" s="88"/>
    </row>
    <row r="306" spans="2:21" x14ac:dyDescent="0.25">
      <c r="B306" s="88"/>
      <c r="C306" s="88"/>
      <c r="D306" s="88"/>
      <c r="E306" s="88"/>
      <c r="F306" s="88"/>
      <c r="G306" s="88"/>
      <c r="S306" s="88"/>
      <c r="T306" s="88"/>
      <c r="U306" s="88"/>
    </row>
    <row r="307" spans="2:21" x14ac:dyDescent="0.25">
      <c r="B307" s="88"/>
      <c r="C307" s="88"/>
      <c r="D307" s="88"/>
      <c r="E307" s="88"/>
      <c r="F307" s="88"/>
      <c r="G307" s="88"/>
      <c r="S307" s="88"/>
      <c r="T307" s="88"/>
      <c r="U307" s="88"/>
    </row>
    <row r="308" spans="2:21" x14ac:dyDescent="0.25">
      <c r="B308" s="88"/>
      <c r="C308" s="88"/>
      <c r="D308" s="88"/>
      <c r="E308" s="88"/>
      <c r="F308" s="88"/>
      <c r="G308" s="88"/>
      <c r="S308" s="88"/>
      <c r="T308" s="88"/>
      <c r="U308" s="88"/>
    </row>
    <row r="309" spans="2:21" x14ac:dyDescent="0.25">
      <c r="B309" s="88"/>
      <c r="C309" s="88"/>
      <c r="D309" s="88"/>
      <c r="E309" s="88"/>
      <c r="F309" s="88"/>
      <c r="G309" s="88"/>
      <c r="S309" s="88"/>
      <c r="T309" s="88"/>
      <c r="U309" s="88"/>
    </row>
    <row r="310" spans="2:21" x14ac:dyDescent="0.25">
      <c r="B310" s="88"/>
      <c r="C310" s="88"/>
      <c r="D310" s="88"/>
      <c r="E310" s="88"/>
      <c r="F310" s="88"/>
      <c r="G310" s="88"/>
      <c r="S310" s="88"/>
      <c r="T310" s="88"/>
      <c r="U310" s="88"/>
    </row>
    <row r="311" spans="2:21" x14ac:dyDescent="0.25">
      <c r="B311" s="88"/>
      <c r="C311" s="88"/>
      <c r="D311" s="88"/>
      <c r="E311" s="88"/>
      <c r="F311" s="88"/>
      <c r="G311" s="88"/>
      <c r="S311" s="88"/>
      <c r="T311" s="88"/>
      <c r="U311" s="88"/>
    </row>
    <row r="312" spans="2:21" x14ac:dyDescent="0.25">
      <c r="B312" s="88"/>
      <c r="C312" s="88"/>
      <c r="D312" s="88"/>
      <c r="E312" s="88"/>
      <c r="F312" s="88"/>
      <c r="G312" s="88"/>
      <c r="S312" s="88"/>
      <c r="T312" s="88"/>
      <c r="U312" s="88"/>
    </row>
    <row r="313" spans="2:21" x14ac:dyDescent="0.25">
      <c r="B313" s="88"/>
      <c r="C313" s="88"/>
      <c r="D313" s="88"/>
      <c r="E313" s="88"/>
      <c r="F313" s="88"/>
      <c r="G313" s="88"/>
      <c r="S313" s="88"/>
      <c r="T313" s="88"/>
      <c r="U313" s="88"/>
    </row>
    <row r="314" spans="2:21" x14ac:dyDescent="0.25">
      <c r="B314" s="88"/>
      <c r="C314" s="88"/>
      <c r="D314" s="88"/>
      <c r="E314" s="88"/>
      <c r="F314" s="88"/>
      <c r="G314" s="88"/>
      <c r="S314" s="88"/>
      <c r="T314" s="88"/>
      <c r="U314" s="88"/>
    </row>
    <row r="315" spans="2:21" x14ac:dyDescent="0.25">
      <c r="B315" s="88"/>
      <c r="C315" s="88"/>
      <c r="D315" s="88"/>
      <c r="E315" s="88"/>
      <c r="F315" s="88"/>
      <c r="G315" s="88"/>
      <c r="S315" s="88"/>
      <c r="T315" s="88"/>
      <c r="U315" s="88"/>
    </row>
    <row r="316" spans="2:21" x14ac:dyDescent="0.25">
      <c r="B316" s="88"/>
      <c r="C316" s="88"/>
      <c r="D316" s="88"/>
      <c r="E316" s="88"/>
      <c r="F316" s="88"/>
      <c r="G316" s="88"/>
      <c r="S316" s="88"/>
      <c r="T316" s="88"/>
      <c r="U316" s="8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243"/>
  <sheetViews>
    <sheetView workbookViewId="0"/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4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4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208</v>
      </c>
      <c r="F1" s="114" t="s">
        <v>213</v>
      </c>
      <c r="G1" s="114"/>
      <c r="H1" s="114"/>
      <c r="I1" s="114"/>
      <c r="J1" s="114"/>
      <c r="K1" s="114"/>
      <c r="M1" s="42"/>
      <c r="N1" s="114" t="s">
        <v>214</v>
      </c>
      <c r="O1" s="114"/>
      <c r="P1" s="114"/>
      <c r="Q1" s="114"/>
      <c r="R1" s="114"/>
      <c r="S1" s="114"/>
      <c r="U1" t="s">
        <v>95</v>
      </c>
      <c r="X1" s="5" t="s">
        <v>208</v>
      </c>
      <c r="Y1" s="114" t="s">
        <v>216</v>
      </c>
      <c r="Z1" s="114"/>
      <c r="AA1" s="114"/>
      <c r="AB1" s="114"/>
      <c r="AC1" s="114"/>
      <c r="AD1" s="114"/>
      <c r="AF1" s="42"/>
      <c r="AG1" s="114" t="s">
        <v>215</v>
      </c>
      <c r="AH1" s="114"/>
      <c r="AI1" s="114"/>
      <c r="AJ1" s="114"/>
      <c r="AK1" s="114"/>
      <c r="AL1" s="114"/>
    </row>
    <row r="2" spans="1:39" x14ac:dyDescent="0.25">
      <c r="A2" s="39" t="s">
        <v>101</v>
      </c>
      <c r="B2" t="s">
        <v>96</v>
      </c>
      <c r="C2" t="s">
        <v>97</v>
      </c>
      <c r="F2" s="70" t="s">
        <v>242</v>
      </c>
      <c r="G2" s="70" t="s">
        <v>236</v>
      </c>
      <c r="H2" s="70" t="s">
        <v>224</v>
      </c>
      <c r="I2" s="70" t="s">
        <v>237</v>
      </c>
      <c r="J2" s="70" t="s">
        <v>238</v>
      </c>
      <c r="K2" s="70" t="s">
        <v>239</v>
      </c>
      <c r="L2" s="70" t="s">
        <v>240</v>
      </c>
      <c r="N2" s="70" t="s">
        <v>222</v>
      </c>
      <c r="O2" s="70" t="s">
        <v>210</v>
      </c>
      <c r="P2" s="70" t="s">
        <v>223</v>
      </c>
      <c r="Q2" s="70" t="s">
        <v>205</v>
      </c>
      <c r="R2" s="70" t="s">
        <v>224</v>
      </c>
      <c r="S2" s="70" t="s">
        <v>221</v>
      </c>
      <c r="T2" s="39" t="s">
        <v>102</v>
      </c>
      <c r="U2" t="s">
        <v>96</v>
      </c>
      <c r="V2" t="s">
        <v>97</v>
      </c>
      <c r="Y2" s="70" t="s">
        <v>242</v>
      </c>
      <c r="Z2" s="70" t="s">
        <v>236</v>
      </c>
      <c r="AA2" s="70" t="s">
        <v>224</v>
      </c>
      <c r="AB2" s="70" t="s">
        <v>237</v>
      </c>
      <c r="AC2" s="70" t="s">
        <v>238</v>
      </c>
      <c r="AD2" s="70" t="s">
        <v>239</v>
      </c>
      <c r="AE2" s="70" t="s">
        <v>240</v>
      </c>
      <c r="AG2" s="70" t="s">
        <v>222</v>
      </c>
      <c r="AH2" s="70" t="s">
        <v>210</v>
      </c>
      <c r="AI2" s="70" t="s">
        <v>223</v>
      </c>
      <c r="AJ2" s="70" t="s">
        <v>205</v>
      </c>
      <c r="AK2" s="70" t="s">
        <v>224</v>
      </c>
      <c r="AL2" s="70" t="s">
        <v>221</v>
      </c>
    </row>
    <row r="3" spans="1:39" x14ac:dyDescent="0.25">
      <c r="B3" t="s">
        <v>202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202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207</v>
      </c>
      <c r="C4" t="s">
        <v>241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207</v>
      </c>
      <c r="V4" t="s">
        <v>241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225</v>
      </c>
      <c r="T399" s="39" t="s">
        <v>225</v>
      </c>
    </row>
    <row r="1243" spans="1:20" x14ac:dyDescent="0.25">
      <c r="A1243" s="39" t="s">
        <v>211</v>
      </c>
      <c r="T1243" s="39" t="s">
        <v>212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29</vt:i4>
      </vt:variant>
    </vt:vector>
  </HeadingPairs>
  <TitlesOfParts>
    <vt:vector size="50" baseType="lpstr">
      <vt:lpstr>1850HSM</vt:lpstr>
      <vt:lpstr>Mapping</vt:lpstr>
      <vt:lpstr>CLvsLO</vt:lpstr>
      <vt:lpstr>CLvsLO 8GHz IF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2Ix0L</vt:lpstr>
      <vt:lpstr>3Ix0L</vt:lpstr>
      <vt:lpstr>5Rx0L</vt:lpstr>
      <vt:lpstr>5Rx5L</vt:lpstr>
      <vt:lpstr>5Ix0L</vt:lpstr>
      <vt:lpstr>5Ix5L</vt:lpstr>
      <vt:lpstr>Sheet2</vt:lpstr>
      <vt:lpstr>Sheet2!A_MM_1850HSM_UpSpur_3Ix0L__15dBm__5IF_P1in</vt:lpstr>
      <vt:lpstr>'1850HSM'!Amp_Diff_2_3</vt:lpstr>
      <vt:lpstr>'1850HSM'!Amp_Diff_2_3_2</vt:lpstr>
      <vt:lpstr>'1850HSM'!Amp_Diff_2_4</vt:lpstr>
      <vt:lpstr>'1850HSM'!Common_RL</vt:lpstr>
      <vt:lpstr>'1850HSM'!IL_1_4</vt:lpstr>
      <vt:lpstr>'1850HSM'!IL_1_4_2</vt:lpstr>
      <vt:lpstr>'1850HSM'!Iso_2_3</vt:lpstr>
      <vt:lpstr>'1850HSM'!Iso_2_3_2</vt:lpstr>
      <vt:lpstr>'1850HSM'!Iso_2_4</vt:lpstr>
      <vt:lpstr>'1850HSM'!Iso_2_4_2</vt:lpstr>
      <vt:lpstr>'2Ix0L'!MM1_0832HSM_2Ix1L__5IF1_2_A</vt:lpstr>
      <vt:lpstr>'2Ix1L'!MM1_0832HSM_2Ix1L__5IF1_2_A</vt:lpstr>
      <vt:lpstr>'3Ix0L'!MM1_0832HSM_2Ix1L__5IF1_2_A</vt:lpstr>
      <vt:lpstr>'2Ix0L'!MM1_0832HSM_2Ix1L__5IF1_2_B</vt:lpstr>
      <vt:lpstr>'2Ix1L'!MM1_0832HSM_2Ix1L__5IF1_2_B</vt:lpstr>
      <vt:lpstr>'3Ix0L'!MM1_0832HSM_2Ix1L__5IF1_2_B</vt:lpstr>
      <vt:lpstr>'2Rx2L'!MM1_0832HSM_2Rx2L__5RF1_2_A</vt:lpstr>
      <vt:lpstr>'2Rx2L'!MM1_0832HSM_2Rx2L__5RF1_2_B</vt:lpstr>
      <vt:lpstr>'5Rx0L'!MM1_0832HSM_5Rx0L__5RF1_3_0RF4_A</vt:lpstr>
      <vt:lpstr>'5Rx0L'!MM1_0832HSM_5Rx0L__5RF1_3_0RF4_B</vt:lpstr>
      <vt:lpstr>'IP3'!MM1_0832HSM_IP3_vs_LO_Power_Config_A</vt:lpstr>
      <vt:lpstr>'IP3'!MM1_0832HSM_IP3_vs_LO_Power_Config_B</vt:lpstr>
      <vt:lpstr>'CL &amp; Data'!MT3H_0113_ConversionLoss_and_Isolation_A__20dBm</vt:lpstr>
      <vt:lpstr>'1850HSM'!Output_3_RL</vt:lpstr>
      <vt:lpstr>'1850HSM'!Output_4_RL</vt:lpstr>
      <vt:lpstr>'1850HSM'!Phase_Diff_2_3_1</vt:lpstr>
      <vt:lpstr>'1850HSM'!Phase_Diff_2_3_2</vt:lpstr>
      <vt:lpstr>'1850HSM'!Phase_Diff_2_4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2021-07-22T18:34:32Z</dcterms:modified>
</cp:coreProperties>
</file>